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ucie/Downloads/"/>
    </mc:Choice>
  </mc:AlternateContent>
  <xr:revisionPtr revIDLastSave="0" documentId="13_ncr:1_{723565DD-6D69-9649-B45D-81145FB5A88F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customer_data" sheetId="1" r:id="rId1"/>
    <sheet name="promo_codes" sheetId="9" r:id="rId2"/>
    <sheet name="web_data" sheetId="2" r:id="rId3"/>
    <sheet name="Report" sheetId="10" r:id="rId4"/>
    <sheet name="Úkoly" sheetId="4" r:id="rId5"/>
    <sheet name="Report_FINAL" sheetId="3" r:id="rId6"/>
    <sheet name="heslo" sheetId="11" state="hidden" r:id="rId7"/>
    <sheet name="promo_codes_FINAL" sheetId="8" state="hidden" r:id="rId8"/>
    <sheet name="kontingenční_tabulka" sheetId="7" state="hidden" r:id="rId9"/>
  </sheets>
  <definedNames>
    <definedName name="_xlnm._FilterDatabase" localSheetId="0" hidden="1">customer_data!$A$1:$T$1003</definedName>
    <definedName name="_xlchart.v2.4" hidden="1">web_data!$A$2:$A$7</definedName>
    <definedName name="_xlchart.v2.5" hidden="1">web_data!$B$1</definedName>
    <definedName name="_xlchart.v2.6" hidden="1">web_data!$B$2:$B$7</definedName>
    <definedName name="_xlchart.v5.0" hidden="1">kontingenční_tabulka!$D$45</definedName>
    <definedName name="_xlchart.v5.1" hidden="1">kontingenční_tabulka!$D$46:$D$95</definedName>
    <definedName name="_xlchart.v5.10" hidden="1">kontingenční_tabulka!$E$46:$E$95</definedName>
    <definedName name="_xlchart.v5.11" hidden="1">kontingenční_tabulka!$D$45</definedName>
    <definedName name="_xlchart.v5.12" hidden="1">kontingenční_tabulka!$D$46:$D$95</definedName>
    <definedName name="_xlchart.v5.13" hidden="1">kontingenční_tabulka!$E$45</definedName>
    <definedName name="_xlchart.v5.14" hidden="1">kontingenční_tabulka!$E$46:$E$95</definedName>
    <definedName name="_xlchart.v5.2" hidden="1">kontingenční_tabulka!$E$45</definedName>
    <definedName name="_xlchart.v5.3" hidden="1">kontingenční_tabulka!$E$46:$E$95</definedName>
    <definedName name="_xlchart.v5.7" hidden="1">kontingenční_tabulka!$D$45</definedName>
    <definedName name="_xlchart.v5.8" hidden="1">kontingenční_tabulka!$D$46:$D$95</definedName>
    <definedName name="_xlchart.v5.9" hidden="1">kontingenční_tabulka!$E$45</definedName>
  </definedNames>
  <calcPr calcId="191029"/>
  <pivotCaches>
    <pivotCache cacheId="16" r:id="rId10"/>
    <pivotCache cacheId="5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2" i="8"/>
  <c r="D14" i="3"/>
  <c r="E14" i="3"/>
  <c r="F14" i="3"/>
  <c r="G14" i="3"/>
  <c r="E13" i="3"/>
  <c r="F13" i="3"/>
  <c r="G13" i="3"/>
  <c r="D13" i="3"/>
  <c r="G12" i="3"/>
  <c r="F12" i="3"/>
  <c r="E12" i="3"/>
  <c r="D12" i="3"/>
  <c r="E11" i="3"/>
  <c r="F11" i="3"/>
  <c r="G11" i="3"/>
  <c r="D11" i="3"/>
  <c r="B6" i="3"/>
  <c r="J6" i="3"/>
  <c r="B2" i="3" l="1"/>
  <c r="D2" i="3"/>
</calcChain>
</file>

<file path=xl/sharedStrings.xml><?xml version="1.0" encoding="utf-8"?>
<sst xmlns="http://schemas.openxmlformats.org/spreadsheetml/2006/main" count="15625" uniqueCount="234">
  <si>
    <t>Customer ID</t>
  </si>
  <si>
    <t>Date of order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</si>
  <si>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</si>
  <si>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</si>
  <si>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</si>
  <si>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</si>
  <si>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</si>
  <si>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</si>
  <si>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</si>
  <si>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</si>
  <si>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</si>
  <si>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</si>
  <si>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</si>
  <si>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</si>
  <si>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</si>
  <si>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</si>
  <si>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</si>
  <si>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Preferred Payment Method</t>
  </si>
  <si>
    <t>Frequency of Purchases</t>
  </si>
  <si>
    <t>Male</t>
  </si>
  <si>
    <t>Sandals</t>
  </si>
  <si>
    <t>Footwear</t>
  </si>
  <si>
    <t>Rhode Island</t>
  </si>
  <si>
    <t>M</t>
  </si>
  <si>
    <t>Maroon</t>
  </si>
  <si>
    <t>Spring</t>
  </si>
  <si>
    <t>Yes</t>
  </si>
  <si>
    <t>PayPal</t>
  </si>
  <si>
    <t>Next Day Air</t>
  </si>
  <si>
    <t>Weekly</t>
  </si>
  <si>
    <t>Shirt</t>
  </si>
  <si>
    <t>Clothing</t>
  </si>
  <si>
    <t>Montana</t>
  </si>
  <si>
    <t>Gray</t>
  </si>
  <si>
    <t>Fall</t>
  </si>
  <si>
    <t>Debit Card</t>
  </si>
  <si>
    <t>Free Shipping</t>
  </si>
  <si>
    <t>Cash</t>
  </si>
  <si>
    <t>Quarterly</t>
  </si>
  <si>
    <t>Coat</t>
  </si>
  <si>
    <t>Outerwear</t>
  </si>
  <si>
    <t>Delaware</t>
  </si>
  <si>
    <t>Gold</t>
  </si>
  <si>
    <t>Winter</t>
  </si>
  <si>
    <t>Express</t>
  </si>
  <si>
    <t>Venmo</t>
  </si>
  <si>
    <t>Fortnightly</t>
  </si>
  <si>
    <t>Sunglasses</t>
  </si>
  <si>
    <t>Accessories</t>
  </si>
  <si>
    <t>Alabama</t>
  </si>
  <si>
    <t>S</t>
  </si>
  <si>
    <t>Bi-Weekly</t>
  </si>
  <si>
    <t>Pants</t>
  </si>
  <si>
    <t>Green</t>
  </si>
  <si>
    <t>Summer</t>
  </si>
  <si>
    <t>Standard</t>
  </si>
  <si>
    <t>Louisiana</t>
  </si>
  <si>
    <t>Black</t>
  </si>
  <si>
    <t>Credit Card</t>
  </si>
  <si>
    <t>Every 3 Months</t>
  </si>
  <si>
    <t>Oklahoma</t>
  </si>
  <si>
    <t>XL</t>
  </si>
  <si>
    <t>White</t>
  </si>
  <si>
    <t>Handbag</t>
  </si>
  <si>
    <t>North Carolina</t>
  </si>
  <si>
    <t>Dress</t>
  </si>
  <si>
    <t>West Virginia</t>
  </si>
  <si>
    <t>L</t>
  </si>
  <si>
    <t>Brown</t>
  </si>
  <si>
    <t>Store Pickup</t>
  </si>
  <si>
    <t>Monthly</t>
  </si>
  <si>
    <t>Jacket</t>
  </si>
  <si>
    <t>Kansas</t>
  </si>
  <si>
    <t>Silver</t>
  </si>
  <si>
    <t>Bank Transfer</t>
  </si>
  <si>
    <t>Annually</t>
  </si>
  <si>
    <t>Colorado</t>
  </si>
  <si>
    <t>T-shirt</t>
  </si>
  <si>
    <t>North Dakota</t>
  </si>
  <si>
    <t>Violet</t>
  </si>
  <si>
    <t>2-Day Shipping</t>
  </si>
  <si>
    <t>Blouse</t>
  </si>
  <si>
    <t>Massachusetts</t>
  </si>
  <si>
    <t>Cyan</t>
  </si>
  <si>
    <t>Illinois</t>
  </si>
  <si>
    <t>Florida</t>
  </si>
  <si>
    <t>Red</t>
  </si>
  <si>
    <t>Scarf</t>
  </si>
  <si>
    <t>Alaska</t>
  </si>
  <si>
    <t>Orange</t>
  </si>
  <si>
    <t>Hat</t>
  </si>
  <si>
    <t>Kentucky</t>
  </si>
  <si>
    <t>California</t>
  </si>
  <si>
    <t>Nevada</t>
  </si>
  <si>
    <t>Maryland</t>
  </si>
  <si>
    <t>South Carolina</t>
  </si>
  <si>
    <t>Lavender</t>
  </si>
  <si>
    <t>Backpack</t>
  </si>
  <si>
    <t>Mississippi</t>
  </si>
  <si>
    <t>Arizona</t>
  </si>
  <si>
    <t>New Jersey</t>
  </si>
  <si>
    <t>Purple</t>
  </si>
  <si>
    <t>Connecticut</t>
  </si>
  <si>
    <t>Hawaii</t>
  </si>
  <si>
    <t>Teal</t>
  </si>
  <si>
    <t>Skirt</t>
  </si>
  <si>
    <t>Nebraska</t>
  </si>
  <si>
    <t>Iowa</t>
  </si>
  <si>
    <t>Olive</t>
  </si>
  <si>
    <t>Peach</t>
  </si>
  <si>
    <t>Hoodie</t>
  </si>
  <si>
    <t>Pink</t>
  </si>
  <si>
    <t>Shoes</t>
  </si>
  <si>
    <t>Ohio</t>
  </si>
  <si>
    <t>Sweater</t>
  </si>
  <si>
    <t>Sneakers</t>
  </si>
  <si>
    <t>Missouri</t>
  </si>
  <si>
    <t>Gloves</t>
  </si>
  <si>
    <t>Wyoming</t>
  </si>
  <si>
    <t>Washington</t>
  </si>
  <si>
    <t>Shorts</t>
  </si>
  <si>
    <t>Indigo</t>
  </si>
  <si>
    <t>Pennsylvania</t>
  </si>
  <si>
    <t>Maine</t>
  </si>
  <si>
    <t>New Mexico</t>
  </si>
  <si>
    <t>Turquoise</t>
  </si>
  <si>
    <t>Georgia</t>
  </si>
  <si>
    <t>Yellow</t>
  </si>
  <si>
    <t>Virginia</t>
  </si>
  <si>
    <t>Jewelry</t>
  </si>
  <si>
    <t>New Hampshire</t>
  </si>
  <si>
    <t>Charcoal</t>
  </si>
  <si>
    <t>Magenta</t>
  </si>
  <si>
    <t>Indiana</t>
  </si>
  <si>
    <t>Beige</t>
  </si>
  <si>
    <t>Boots</t>
  </si>
  <si>
    <t>Utah</t>
  </si>
  <si>
    <t>Minnesota</t>
  </si>
  <si>
    <t>South Dakota</t>
  </si>
  <si>
    <t>Blue</t>
  </si>
  <si>
    <t>Vermont</t>
  </si>
  <si>
    <t>New York</t>
  </si>
  <si>
    <t>Belt</t>
  </si>
  <si>
    <t>Oregon</t>
  </si>
  <si>
    <t>Tennessee</t>
  </si>
  <si>
    <t>Wisconsin</t>
  </si>
  <si>
    <t>Jeans</t>
  </si>
  <si>
    <t>Idaho</t>
  </si>
  <si>
    <t>Texas</t>
  </si>
  <si>
    <t>Arkansas</t>
  </si>
  <si>
    <t>Socks</t>
  </si>
  <si>
    <t>Michigan</t>
  </si>
  <si>
    <t>No</t>
  </si>
  <si>
    <t>Female</t>
  </si>
  <si>
    <t>Purchase Events</t>
  </si>
  <si>
    <t>Customers</t>
  </si>
  <si>
    <t>Product</t>
  </si>
  <si>
    <t>Cart 1st page</t>
  </si>
  <si>
    <t>Cart 2nd page</t>
  </si>
  <si>
    <t>Purchase</t>
  </si>
  <si>
    <t>Register</t>
  </si>
  <si>
    <t>Cancel</t>
  </si>
  <si>
    <t>ÚKOLY</t>
  </si>
  <si>
    <t>Počet zákazníků</t>
  </si>
  <si>
    <t>Report eshopu</t>
  </si>
  <si>
    <t>Průrměrná recenze</t>
  </si>
  <si>
    <t>Column Labels</t>
  </si>
  <si>
    <t>Grand Total</t>
  </si>
  <si>
    <t>Row Labels</t>
  </si>
  <si>
    <t>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</si>
  <si>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</si>
  <si>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</si>
  <si>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</si>
  <si>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</si>
  <si>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</si>
  <si>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</si>
  <si>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</si>
  <si>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</si>
  <si>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</si>
  <si>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</si>
  <si>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</si>
  <si>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</si>
  <si>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?</t>
  </si>
  <si>
    <t>Sum of Purchase Amount (USD)</t>
  </si>
  <si>
    <t>Count of Customer ID</t>
  </si>
  <si>
    <t>USD</t>
  </si>
  <si>
    <t>GRAFY</t>
  </si>
  <si>
    <t>TABULKY</t>
  </si>
  <si>
    <t>VIZUÁL</t>
  </si>
  <si>
    <t>Kategorie</t>
  </si>
  <si>
    <t>Úkoly navíc</t>
  </si>
  <si>
    <t>Objednávky dle velikostí</t>
  </si>
  <si>
    <t>Do</t>
  </si>
  <si>
    <t>Období od</t>
  </si>
  <si>
    <t>Influencer Promo Code</t>
  </si>
  <si>
    <t>DATA</t>
  </si>
  <si>
    <t>TOM15</t>
  </si>
  <si>
    <t>JESSICA05</t>
  </si>
  <si>
    <t>MICHAEL10</t>
  </si>
  <si>
    <t>$</t>
  </si>
  <si>
    <t>Sale %</t>
  </si>
  <si>
    <t>Promo kód</t>
  </si>
  <si>
    <t>Počet využití</t>
  </si>
  <si>
    <t>Celkově ušetřeno</t>
  </si>
  <si>
    <t>Nejpoužívanější promokódy</t>
  </si>
  <si>
    <t>5. Přidejte nový sheet a pojmenujte ho Report</t>
  </si>
  <si>
    <t>6. Skryjte sloupce Q+ a řádky 51+</t>
  </si>
  <si>
    <t>7. Řádek 1 roztáhněte na výšku 40bodů a obarvěte modře</t>
  </si>
  <si>
    <t>8. Do buňky A1 napište nadpis Customer's Report velikostí 28 a tučným</t>
  </si>
  <si>
    <t>KPI karty</t>
  </si>
  <si>
    <r>
      <t xml:space="preserve">3. Přidejte sloupec "$" kam pomocí funkce </t>
    </r>
    <r>
      <rPr>
        <b/>
        <i/>
        <sz val="10"/>
        <color rgb="FF000000"/>
        <rFont val="Arial"/>
        <family val="2"/>
        <scheme val="minor"/>
      </rPr>
      <t>VLOOKUP</t>
    </r>
    <r>
      <rPr>
        <sz val="10"/>
        <color rgb="FF000000"/>
        <rFont val="Arial"/>
        <family val="2"/>
        <scheme val="minor"/>
      </rPr>
      <t xml:space="preserve"> napárujte ceny objednávek z sheetu customer_data.</t>
    </r>
  </si>
  <si>
    <r>
      <t xml:space="preserve">9. Do řádku 2 vložte období pomocí funkcí </t>
    </r>
    <r>
      <rPr>
        <b/>
        <i/>
        <sz val="10"/>
        <color rgb="FF000000"/>
        <rFont val="Arial"/>
        <family val="2"/>
        <scheme val="minor"/>
      </rPr>
      <t>MAX</t>
    </r>
    <r>
      <rPr>
        <sz val="10"/>
        <color rgb="FF000000"/>
        <rFont val="Arial"/>
        <family val="2"/>
        <scheme val="minor"/>
      </rPr>
      <t xml:space="preserve"> a </t>
    </r>
    <r>
      <rPr>
        <b/>
        <i/>
        <sz val="10"/>
        <color rgb="FF000000"/>
        <rFont val="Arial"/>
        <family val="2"/>
        <scheme val="minor"/>
      </rPr>
      <t>MIN</t>
    </r>
    <r>
      <rPr>
        <sz val="10"/>
        <color rgb="FF000000"/>
        <rFont val="Arial"/>
        <family val="2"/>
        <scheme val="minor"/>
      </rPr>
      <t>, ve formátu ,,Období od … do …"</t>
    </r>
  </si>
  <si>
    <r>
      <t xml:space="preserve">1.V sheetu promo_codes vytvořte nový sloupec se jménem Promo_Code a použijte funkci </t>
    </r>
    <r>
      <rPr>
        <b/>
        <i/>
        <sz val="10"/>
        <color rgb="FF000000"/>
        <rFont val="Arial"/>
        <family val="2"/>
        <scheme val="minor"/>
      </rPr>
      <t>PROPER</t>
    </r>
    <r>
      <rPr>
        <sz val="10"/>
        <color rgb="FF000000"/>
        <rFont val="Arial"/>
        <family val="2"/>
        <scheme val="minor"/>
      </rPr>
      <t xml:space="preserve"> pro ponechání velkého písmena a zbytek malým</t>
    </r>
  </si>
  <si>
    <r>
      <t xml:space="preserve">10. </t>
    </r>
    <r>
      <rPr>
        <b/>
        <sz val="10"/>
        <color rgb="FF000000"/>
        <rFont val="Arial"/>
        <family val="2"/>
        <scheme val="minor"/>
      </rPr>
      <t>Karta č. 1:</t>
    </r>
    <r>
      <rPr>
        <sz val="10"/>
        <color rgb="FF000000"/>
        <rFont val="Arial"/>
        <family val="2"/>
        <scheme val="minor"/>
      </rPr>
      <t xml:space="preserve">
Do buňky B5 napište: </t>
    </r>
    <r>
      <rPr>
        <b/>
        <sz val="10"/>
        <color rgb="FF000000"/>
        <rFont val="Arial"/>
        <family val="2"/>
        <scheme val="minor"/>
      </rPr>
      <t>Počet zákazníků</t>
    </r>
    <r>
      <rPr>
        <sz val="10"/>
        <color rgb="FF000000"/>
        <rFont val="Arial"/>
        <family val="2"/>
        <scheme val="minor"/>
      </rPr>
      <t xml:space="preserve">, slučte buňky B5:D5, pomocí vzorce </t>
    </r>
    <r>
      <rPr>
        <b/>
        <i/>
        <sz val="10"/>
        <color rgb="FF000000"/>
        <rFont val="Arial"/>
        <family val="2"/>
        <scheme val="minor"/>
      </rPr>
      <t>COUNT</t>
    </r>
    <r>
      <rPr>
        <sz val="10"/>
        <color rgb="FF000000"/>
        <rFont val="Arial"/>
        <family val="2"/>
        <scheme val="minor"/>
      </rPr>
      <t xml:space="preserve"> spočítejte počet zákazníků do buňky C6</t>
    </r>
  </si>
  <si>
    <r>
      <t>12.</t>
    </r>
    <r>
      <rPr>
        <b/>
        <sz val="10"/>
        <color rgb="FF000000"/>
        <rFont val="Arial"/>
        <family val="2"/>
        <scheme val="minor"/>
      </rPr>
      <t xml:space="preserve"> Karta č. 3:</t>
    </r>
    <r>
      <rPr>
        <sz val="10"/>
        <color rgb="FF000000"/>
        <rFont val="Arial"/>
        <family val="2"/>
        <scheme val="minor"/>
      </rPr>
      <t xml:space="preserve">
Do buňky B5 napište: </t>
    </r>
    <r>
      <rPr>
        <b/>
        <sz val="10"/>
        <color rgb="FF000000"/>
        <rFont val="Arial"/>
        <family val="2"/>
        <scheme val="minor"/>
      </rPr>
      <t>Průměrná recenze</t>
    </r>
    <r>
      <rPr>
        <sz val="10"/>
        <color rgb="FF000000"/>
        <rFont val="Arial"/>
        <family val="2"/>
        <scheme val="minor"/>
      </rPr>
      <t xml:space="preserve">, slučte buňky B5:D5, pomocí vzorce </t>
    </r>
    <r>
      <rPr>
        <b/>
        <i/>
        <sz val="10"/>
        <color rgb="FF000000"/>
        <rFont val="Arial"/>
        <family val="2"/>
        <scheme val="minor"/>
      </rPr>
      <t>AVERAGE</t>
    </r>
    <r>
      <rPr>
        <sz val="10"/>
        <color rgb="FF000000"/>
        <rFont val="Arial"/>
        <family val="2"/>
        <scheme val="minor"/>
      </rPr>
      <t xml:space="preserve"> spočítejte průměr hodnocení recenzí</t>
    </r>
  </si>
  <si>
    <r>
      <t>13.</t>
    </r>
    <r>
      <rPr>
        <b/>
        <sz val="10"/>
        <color rgb="FF000000"/>
        <rFont val="Arial"/>
        <family val="2"/>
        <scheme val="minor"/>
      </rPr>
      <t xml:space="preserve"> Tabulka č. 1:</t>
    </r>
    <r>
      <rPr>
        <sz val="10"/>
        <color rgb="FF000000"/>
        <rFont val="Arial"/>
        <family val="2"/>
        <scheme val="minor"/>
      </rPr>
      <t xml:space="preserve">
Vytvořte si list kontingenční_tabulka, na který vložte kontingenční tabulku se zdrojem z tabulky customer_data.
Vytvořte si 1. kontingenční tabulku zobrazující počet nákupů dle kategorií a 2. tabulku s rozpadem dle velikostí.
Tabulku dle kategorií si zkopírujte do reportu a pomocí </t>
    </r>
    <r>
      <rPr>
        <b/>
        <i/>
        <sz val="10"/>
        <color rgb="FF000000"/>
        <rFont val="Arial"/>
        <family val="2"/>
        <scheme val="minor"/>
      </rPr>
      <t>VLOOKUP</t>
    </r>
    <r>
      <rPr>
        <sz val="10"/>
        <color rgb="FF000000"/>
        <rFont val="Arial"/>
        <family val="2"/>
        <scheme val="minor"/>
      </rPr>
      <t xml:space="preserve"> napárujte velikosti do tabulky v Reportu.
Přidejte podmíněné formátování.</t>
    </r>
  </si>
  <si>
    <r>
      <t xml:space="preserve">+ Přidejte sloupec Gender_2 vedle sloupce Gender a za pomocí funkce </t>
    </r>
    <r>
      <rPr>
        <b/>
        <i/>
        <sz val="10"/>
        <color rgb="FF000000"/>
        <rFont val="Arial"/>
        <family val="2"/>
        <scheme val="minor"/>
      </rPr>
      <t>IF</t>
    </r>
    <r>
      <rPr>
        <sz val="10"/>
        <color rgb="FF000000"/>
        <rFont val="Arial"/>
        <family val="2"/>
        <scheme val="minor"/>
      </rPr>
      <t xml:space="preserve"> napište podmínku kdy pokud je ve sloupci Gender hodnota "Male" tak se do sloupce Gender_2 zapíše "Male" a pokud ve sloupci Gender není hodnota "Male" zapíše se do sloupce Gender_2 "Not Male"</t>
    </r>
  </si>
  <si>
    <r>
      <rPr>
        <b/>
        <sz val="10"/>
        <color rgb="FF000000"/>
        <rFont val="Arial"/>
        <family val="2"/>
        <scheme val="minor"/>
      </rPr>
      <t xml:space="preserve">20. Graf č. 6: </t>
    </r>
    <r>
      <rPr>
        <sz val="10"/>
        <color rgb="FF000000"/>
        <rFont val="Arial"/>
        <family val="2"/>
        <scheme val="minor"/>
      </rPr>
      <t>Vyberte data dle vašeho uvážení a zobrazte je v posledním grafu. Zdůvodněte váš výběr.</t>
    </r>
  </si>
  <si>
    <r>
      <t xml:space="preserve">15: </t>
    </r>
    <r>
      <rPr>
        <b/>
        <sz val="10"/>
        <color rgb="FF000000"/>
        <rFont val="Arial"/>
        <family val="2"/>
        <scheme val="minor"/>
      </rPr>
      <t xml:space="preserve">Graf č. 1:
</t>
    </r>
    <r>
      <rPr>
        <sz val="10"/>
        <color rgb="FF000000"/>
        <rFont val="Arial"/>
        <family val="2"/>
        <scheme val="minor"/>
      </rPr>
      <t xml:space="preserve">Z původních dat si na list kontingenční_tabulka vložte novou kontingenční tabulku, kde zobrazte rozpad na pohlaví dle procent. Z této tabulky pak vytvořte </t>
    </r>
    <r>
      <rPr>
        <b/>
        <i/>
        <sz val="10"/>
        <color rgb="FF000000"/>
        <rFont val="Arial"/>
        <family val="2"/>
        <scheme val="minor"/>
      </rPr>
      <t>koláčový graf</t>
    </r>
    <r>
      <rPr>
        <i/>
        <sz val="10"/>
        <color rgb="FF000000"/>
        <rFont val="Arial"/>
        <family val="2"/>
        <scheme val="minor"/>
      </rPr>
      <t>.</t>
    </r>
  </si>
  <si>
    <t>+ Přidejte do customer_data sloupec do kterého přidejte výpočet reálné ceny (cena USD se započítáním promo kodu) a upravte liniový graf zobrazující ceny objednávek napříč měsíci tak, aby zobrazoval i reálné ceny objednávek.</t>
  </si>
  <si>
    <r>
      <t xml:space="preserve">17. </t>
    </r>
    <r>
      <rPr>
        <b/>
        <sz val="10"/>
        <color rgb="FF000000"/>
        <rFont val="Arial"/>
        <family val="2"/>
        <scheme val="minor"/>
      </rPr>
      <t>Graf č. 3:</t>
    </r>
    <r>
      <rPr>
        <sz val="10"/>
        <color rgb="FF000000"/>
        <rFont val="Arial"/>
        <family val="2"/>
        <scheme val="minor"/>
      </rPr>
      <t xml:space="preserve">
Vytvořte si pivotku pro prodávané kategorie a vytvořte k této pivotce </t>
    </r>
    <r>
      <rPr>
        <b/>
        <i/>
        <sz val="10"/>
        <color rgb="FF000000"/>
        <rFont val="Arial"/>
        <family val="2"/>
        <scheme val="minor"/>
      </rPr>
      <t xml:space="preserve">bar chart </t>
    </r>
    <r>
      <rPr>
        <sz val="10"/>
        <color rgb="FF000000"/>
        <rFont val="Arial"/>
        <family val="2"/>
        <scheme val="minor"/>
      </rPr>
      <t>pro rozpad objednávek seřazený dle nejvíce prodávaných kategorií.</t>
    </r>
  </si>
  <si>
    <r>
      <t xml:space="preserve">16: </t>
    </r>
    <r>
      <rPr>
        <b/>
        <sz val="10"/>
        <color rgb="FF000000"/>
        <rFont val="Arial"/>
        <family val="2"/>
        <scheme val="minor"/>
      </rPr>
      <t>Graf č. 2:</t>
    </r>
    <r>
      <rPr>
        <sz val="10"/>
        <color rgb="FF000000"/>
        <rFont val="Arial"/>
        <family val="2"/>
        <scheme val="minor"/>
      </rPr>
      <t xml:space="preserve">
Znovu si zkopírujte kontingenční tabulku a tentokrát zobrazte objednávky po měsících. Zobrazte v </t>
    </r>
    <r>
      <rPr>
        <b/>
        <i/>
        <sz val="10"/>
        <color rgb="FF000000"/>
        <rFont val="Arial"/>
        <family val="2"/>
        <scheme val="minor"/>
      </rPr>
      <t>line chartu</t>
    </r>
    <r>
      <rPr>
        <sz val="10"/>
        <color rgb="FF000000"/>
        <rFont val="Arial"/>
        <family val="2"/>
        <scheme val="minor"/>
      </rPr>
      <t>. (liniový graf)</t>
    </r>
  </si>
  <si>
    <r>
      <t xml:space="preserve">18. </t>
    </r>
    <r>
      <rPr>
        <b/>
        <sz val="10"/>
        <color rgb="FF000000"/>
        <rFont val="Arial"/>
        <family val="2"/>
        <scheme val="minor"/>
      </rPr>
      <t>Graf č. 4:</t>
    </r>
    <r>
      <rPr>
        <sz val="10"/>
        <color rgb="FF000000"/>
        <rFont val="Arial"/>
        <family val="2"/>
        <scheme val="minor"/>
      </rPr>
      <t xml:space="preserve">
V záložce web_data naleznete data průchodu návštěvníků webem, vytvořte </t>
    </r>
    <r>
      <rPr>
        <b/>
        <i/>
        <sz val="10"/>
        <color rgb="FF000000"/>
        <rFont val="Arial"/>
        <family val="2"/>
        <scheme val="minor"/>
      </rPr>
      <t>funnel chart</t>
    </r>
    <r>
      <rPr>
        <sz val="10"/>
        <color rgb="FF000000"/>
        <rFont val="Arial"/>
        <family val="2"/>
        <scheme val="minor"/>
      </rPr>
      <t>.</t>
    </r>
  </si>
  <si>
    <r>
      <t xml:space="preserve">19. </t>
    </r>
    <r>
      <rPr>
        <b/>
        <sz val="10"/>
        <color rgb="FF000000"/>
        <rFont val="Arial"/>
        <family val="2"/>
        <scheme val="minor"/>
      </rPr>
      <t>Graf č. 5:</t>
    </r>
    <r>
      <rPr>
        <sz val="10"/>
        <color rgb="FF000000"/>
        <rFont val="Arial"/>
        <family val="2"/>
        <scheme val="minor"/>
      </rPr>
      <t xml:space="preserve">
Vytvořte si opět pivotku s počtem zákaznických ID ve vztahu k Location, data si zkopírujte vedle a vytvořte</t>
    </r>
    <r>
      <rPr>
        <b/>
        <i/>
        <sz val="10"/>
        <color rgb="FF000000"/>
        <rFont val="Arial"/>
        <family val="2"/>
        <scheme val="minor"/>
      </rPr>
      <t xml:space="preserve"> mapchart</t>
    </r>
    <r>
      <rPr>
        <sz val="10"/>
        <color rgb="FF000000"/>
        <rFont val="Arial"/>
        <family val="2"/>
        <scheme val="minor"/>
      </rPr>
      <t>.</t>
    </r>
  </si>
  <si>
    <t>EMMA05</t>
  </si>
  <si>
    <t>EMMA052</t>
  </si>
  <si>
    <t>Total Discount</t>
  </si>
  <si>
    <t>Sum of Total Discount</t>
  </si>
  <si>
    <t>Cena všech objednávek 
(s promo kódy)</t>
  </si>
  <si>
    <r>
      <t>11.</t>
    </r>
    <r>
      <rPr>
        <b/>
        <sz val="10"/>
        <color rgb="FF000000"/>
        <rFont val="Arial"/>
        <family val="2"/>
        <scheme val="minor"/>
      </rPr>
      <t xml:space="preserve"> Karta č. 2:</t>
    </r>
    <r>
      <rPr>
        <sz val="10"/>
        <color rgb="FF000000"/>
        <rFont val="Arial"/>
        <family val="2"/>
        <scheme val="minor"/>
      </rPr>
      <t xml:space="preserve">
Do buňky B5 napište: </t>
    </r>
    <r>
      <rPr>
        <b/>
        <sz val="10"/>
        <color rgb="FF000000"/>
        <rFont val="Arial"/>
        <family val="2"/>
        <scheme val="minor"/>
      </rPr>
      <t>Cena všech objednávek (USD)</t>
    </r>
    <r>
      <rPr>
        <sz val="10"/>
        <color rgb="FF000000"/>
        <rFont val="Arial"/>
        <family val="2"/>
        <scheme val="minor"/>
      </rPr>
      <t xml:space="preserve">, slučte buňky B5:D5, pomocí vzorce </t>
    </r>
    <r>
      <rPr>
        <b/>
        <i/>
        <sz val="10"/>
        <color rgb="FF000000"/>
        <rFont val="Arial"/>
        <family val="2"/>
        <scheme val="minor"/>
      </rPr>
      <t>SUM</t>
    </r>
    <r>
      <rPr>
        <sz val="10"/>
        <color rgb="FF000000"/>
        <rFont val="Arial"/>
        <family val="2"/>
        <scheme val="minor"/>
      </rPr>
      <t xml:space="preserve"> sečtěte ceny ze všech objednávek a prozatím nechte cenu bez použití promo kódů.</t>
    </r>
  </si>
  <si>
    <r>
      <t>14.</t>
    </r>
    <r>
      <rPr>
        <b/>
        <sz val="10"/>
        <color rgb="FF000000"/>
        <rFont val="Arial"/>
        <family val="2"/>
        <scheme val="minor"/>
      </rPr>
      <t xml:space="preserve"> Tabulka č. 2:</t>
    </r>
    <r>
      <rPr>
        <sz val="10"/>
        <color rgb="FF000000"/>
        <rFont val="Arial"/>
        <family val="2"/>
        <scheme val="minor"/>
      </rPr>
      <t xml:space="preserve">
Vytvořte si kontingenční tabulku z promo_codes sheetu, sloupce budou: Promo kód | Počet využití | Celkem ušetřeno
Tabulku zkopírujte do reportu.</t>
    </r>
  </si>
  <si>
    <t>4. Přidejte sloupec "Total discount" a dopočítejte celkovou slevu (USD) u každé objednávky.</t>
  </si>
  <si>
    <r>
      <t xml:space="preserve">2. Přidejte další sloupec ,,Sale %" a za použití podmínky </t>
    </r>
    <r>
      <rPr>
        <b/>
        <i/>
        <sz val="10"/>
        <color rgb="FF000000"/>
        <rFont val="Arial"/>
        <family val="2"/>
        <scheme val="minor"/>
      </rPr>
      <t>RIGHT</t>
    </r>
    <r>
      <rPr>
        <sz val="10"/>
        <color rgb="FF000000"/>
        <rFont val="Arial"/>
        <family val="2"/>
        <scheme val="minor"/>
      </rPr>
      <t xml:space="preserve"> převezměte poslední dva znaky ze sloupce Influencer Promo Code</t>
    </r>
  </si>
  <si>
    <t>heslo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</si>
</sst>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\.yyyy"/>
    <numFmt numFmtId="169" formatCode="#,##0.00\ [$USD]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0"/>
      <color rgb="FF000000"/>
      <name val="Arial"/>
      <family val="2"/>
      <scheme val="minor"/>
    </font>
    <font>
      <sz val="8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5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10" fillId="3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" fontId="0" fillId="0" borderId="0" xfId="0" applyNumberFormat="1"/>
    <xf numFmtId="0" fontId="0" fillId="6" borderId="0" xfId="0" applyFill="1"/>
    <xf numFmtId="0" fontId="9" fillId="6" borderId="0" xfId="0" applyFont="1" applyFill="1"/>
    <xf numFmtId="0" fontId="9" fillId="5" borderId="0" xfId="0" applyFont="1" applyFill="1" applyBorder="1" applyAlignment="1">
      <alignment horizontal="center"/>
    </xf>
    <xf numFmtId="169" fontId="9" fillId="5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0" fillId="0" borderId="0" xfId="0" pivotButton="1"/>
    <xf numFmtId="0" fontId="11" fillId="7" borderId="1" xfId="0" applyFont="1" applyFill="1" applyBorder="1"/>
    <xf numFmtId="0" fontId="0" fillId="0" borderId="0" xfId="0" applyNumberFormat="1"/>
    <xf numFmtId="10" fontId="0" fillId="0" borderId="0" xfId="0" applyNumberFormat="1"/>
    <xf numFmtId="0" fontId="0" fillId="4" borderId="0" xfId="0" applyFill="1"/>
    <xf numFmtId="0" fontId="5" fillId="6" borderId="0" xfId="0" applyFont="1" applyFill="1"/>
    <xf numFmtId="0" fontId="5" fillId="4" borderId="0" xfId="0" applyFont="1" applyFill="1" applyAlignment="1">
      <alignment horizontal="center"/>
    </xf>
    <xf numFmtId="0" fontId="9" fillId="6" borderId="0" xfId="0" applyFont="1" applyFill="1" applyBorder="1" applyAlignment="1">
      <alignment horizontal="center"/>
    </xf>
    <xf numFmtId="169" fontId="9" fillId="6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9" fontId="9" fillId="2" borderId="0" xfId="0" applyNumberFormat="1" applyFont="1" applyFill="1" applyAlignment="1">
      <alignment horizontal="center" vertical="center"/>
    </xf>
    <xf numFmtId="0" fontId="3" fillId="7" borderId="0" xfId="0" applyFont="1" applyFill="1" applyBorder="1"/>
    <xf numFmtId="0" fontId="8" fillId="6" borderId="0" xfId="0" applyFont="1" applyFill="1" applyBorder="1" applyAlignment="1">
      <alignment horizontal="left"/>
    </xf>
    <xf numFmtId="0" fontId="8" fillId="6" borderId="0" xfId="0" applyNumberFormat="1" applyFont="1" applyFill="1" applyBorder="1"/>
    <xf numFmtId="0" fontId="8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6" fillId="2" borderId="0" xfId="0" applyFont="1" applyFill="1"/>
    <xf numFmtId="0" fontId="0" fillId="0" borderId="0" xfId="0" applyFill="1"/>
    <xf numFmtId="0" fontId="6" fillId="0" borderId="0" xfId="0" applyFont="1" applyFill="1"/>
    <xf numFmtId="0" fontId="9" fillId="0" borderId="0" xfId="0" applyFont="1" applyFill="1"/>
    <xf numFmtId="0" fontId="3" fillId="7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vertical="center"/>
    </xf>
    <xf numFmtId="14" fontId="2" fillId="6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right"/>
    </xf>
    <xf numFmtId="14" fontId="8" fillId="4" borderId="0" xfId="0" applyNumberFormat="1" applyFont="1" applyFill="1"/>
    <xf numFmtId="14" fontId="1" fillId="0" borderId="0" xfId="0" applyNumberFormat="1" applyFont="1"/>
    <xf numFmtId="14" fontId="0" fillId="0" borderId="0" xfId="0" applyNumberFormat="1"/>
    <xf numFmtId="2" fontId="0" fillId="0" borderId="0" xfId="1" applyNumberFormat="1" applyFont="1"/>
    <xf numFmtId="0" fontId="0" fillId="6" borderId="0" xfId="0" applyFill="1" applyAlignment="1">
      <alignment horizontal="left"/>
    </xf>
    <xf numFmtId="2" fontId="0" fillId="6" borderId="0" xfId="0" applyNumberFormat="1" applyFill="1"/>
    <xf numFmtId="0" fontId="11" fillId="7" borderId="0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9" fontId="1" fillId="0" borderId="0" xfId="1" applyFont="1"/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2" fillId="6" borderId="0" xfId="0" quotePrefix="1" applyFont="1" applyFill="1" applyAlignment="1">
      <alignment wrapText="1"/>
    </xf>
    <xf numFmtId="0" fontId="0" fillId="6" borderId="0" xfId="0" applyNumberFormat="1" applyFill="1"/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 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[Eshop_dataset-lucienadvornik.com.xlsx]kontingenční_tabulka!PivotTable1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Počet mužů</a:t>
            </a:r>
            <a:r>
              <a:rPr lang="en-US" b="1" baseline="0"/>
              <a:t> a žen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kontingenční_tabulka!$B$1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22-A442-8EE2-1BA196218A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2-A442-8EE2-1BA196218A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kontingenční_tabulka!$A$2:$A$4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kontingenční_tabulka!$B$2:$B$4</c:f>
              <c:numCache>
                <c:formatCode>0.00%</c:formatCode>
                <c:ptCount val="2"/>
                <c:pt idx="0">
                  <c:v>0.52368631368631369</c:v>
                </c:pt>
                <c:pt idx="1">
                  <c:v>0.47631368631368631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2-A442-8EE2-1BA19621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[Eshop_dataset-lucienadvornik.com.xlsx]kontingenční_tabulka!PivotTable2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Počet nákupů po měsících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kontingenční_tabulka!$B$14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kontingenční_tabulka!$A$15:$A$27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kontingenční_tabulka!$B$15:$B$27</c:f>
              <c:numCache>
                <c:formatCode>General</c:formatCode>
                <c:ptCount val="12"/>
                <c:pt idx="0">
                  <c:v>81</c:v>
                </c:pt>
                <c:pt idx="1">
                  <c:v>64</c:v>
                </c:pt>
                <c:pt idx="2">
                  <c:v>73</c:v>
                </c:pt>
                <c:pt idx="3">
                  <c:v>88</c:v>
                </c:pt>
                <c:pt idx="4">
                  <c:v>93</c:v>
                </c:pt>
                <c:pt idx="5">
                  <c:v>90</c:v>
                </c:pt>
                <c:pt idx="6">
                  <c:v>90</c:v>
                </c:pt>
                <c:pt idx="7">
                  <c:v>86</c:v>
                </c:pt>
                <c:pt idx="8">
                  <c:v>80</c:v>
                </c:pt>
                <c:pt idx="9">
                  <c:v>85</c:v>
                </c:pt>
                <c:pt idx="10">
                  <c:v>76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F044-99FF-97DAE985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936847"/>
        <c:axId val="1700938495"/>
      </c:lineChart>
      <c:catAx>
        <c:axId val="17009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700938495"/>
        <c:crosses val="autoZero"/>
        <c:auto val="1"/>
        <c:lblAlgn val="ctr"/>
        <c:lblOffset val="100"/>
        <c:noMultiLvlLbl val="0"/>
      </c:catAx>
      <c:valAx>
        <c:axId val="17009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700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[Eshop_dataset-lucienadvornik.com.xlsx]kontingenční_tabulka!PivotTable3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Rozpad dle</a:t>
            </a:r>
            <a:r>
              <a:rPr lang="en-US" b="1" baseline="0"/>
              <a:t> nejvíce prodávaných kategorií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kontingenční_tabulka!$B$34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kontingenční_tabulka!$A$35:$A$39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kontingenční_tabulka!$B$35:$B$39</c:f>
              <c:numCache>
                <c:formatCode>General</c:formatCode>
                <c:ptCount val="4"/>
                <c:pt idx="0">
                  <c:v>430</c:v>
                </c:pt>
                <c:pt idx="1">
                  <c:v>330</c:v>
                </c:pt>
                <c:pt idx="2">
                  <c:v>146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6E46-A5C2-4AAAA777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100319"/>
        <c:axId val="1701080927"/>
      </c:barChart>
      <c:catAx>
        <c:axId val="170110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701080927"/>
        <c:crosses val="autoZero"/>
        <c:auto val="1"/>
        <c:lblAlgn val="ctr"/>
        <c:lblOffset val="100"/>
        <c:noMultiLvlLbl val="0"/>
      </c:catAx>
      <c:valAx>
        <c:axId val="17010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7011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>
      <cx:tx>
        <cx:txData>
          <cx:v>Průchod zákazníků webem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Průchod zákazníků webem</a:t>
          </a:r>
        </a:p>
      </cx:txPr>
    </cx:title>
    <cx:plotArea>
      <cx:plotAreaRegion>
        <cx:series layoutId="funnel" uniqueId="{9A2505F8-6B74-2D40-AFB1-DFA2C7B904A4}">
          <cx:tx>
            <cx:txData>
              <cx:f>_xlchart.v2.5</cx:f>
              <cx:v>Customers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bg1">
        <a:lumMod val="95000"/>
      </a:schemeClr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Původ zákazníků</cx:v>
        </cx:txData>
      </cx:tx>
      <cx:spPr>
        <a:solidFill>
          <a:schemeClr val="bg2">
            <a:lumMod val="95000"/>
          </a:schemeClr>
        </a:solidFill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Původ zákazníků</a:t>
          </a:r>
        </a:p>
      </cx:txPr>
    </cx:title>
    <cx:plotArea>
      <cx:plotAreaRegion>
        <cx:series layoutId="regionMap" uniqueId="{9CB07FC8-0F58-AF45-A167-22F3007CA145}">
          <cx:tx>
            <cx:txData>
              <cx:f>_xlchart.v5.2</cx:f>
              <cx:v>Count of Customer ID</cx:v>
            </cx:txData>
          </cx:tx>
          <cx:dataLabels/>
          <cx:dataId val="0"/>
          <cx:layoutPr>
            <cx:geography cultureLanguage="en-GB" cultureRegion="CZ" attribution="Powered by Bing">
              <cx:geoCache provider="{E9337A44-BEBE-4D9F-B70C-5C5E7DAFC167}">
                <cx:binary>7H1Zc9vIku5fcfh5oK59OXH6RBggKUrUbtlt+QXBlmTsa2H/9ZMUSVuClh5f6sa9jBi2w24JZCJR
X+Welfz3bfev2/h+WX7okjg1/7rt/vzoV1X+rz/+MLf+fbI0B0lwW2Ym+1Ed3GbJH9mPH8Ht/R93
5bINUu8PgjD749ZfltV99/E//wZq3n12kt0uqyBLL+v7sr+6N3VcmTeuvXjpw21Wp9Xq4x5Q+vPj
lzSo7u8+fK6W1b35+OE+rYKqv+7z+z8/Pnnnxw9/jOk9u/eHGNir6jv4LNUHHFEuGZXo4UU/foiz
1NtctrQ+QFhRQTXTDy+2vffZMoHP/4/ZemBqeXdX3hvzYfPvs48/eZJnVwOTOetFcbIV718+Pzzs
H08X/T//Hv0CHn/0m0e4jNfqny4B60mQTgJTlcFthf/8+FefwS+87aqsEXnypt9EhJEDWGhBBObr
FVdPEcFIHnCOGeMIrd+wvfcakQ1D//XhDWie8vcyNK/RefJZeP6bj/+wVf//hC0wt1lqgnS7eO8A
HDsAMdGcig0u+ilwSh9ISjTnmv4UtbUYb4DbsrQ7dK9SGoN3tJ/gLY0PMldl74mePGAYgyZUci1V
8il6mCAQO8EUYvgBPrzdORv0fvK0O3yvkxrj92kv8TsNjMnqMtiu4O6yR9UBFZL/BAeRp+hpcsCk
BDPG1Rpdsb33Gr0tRztj9yqhEXKn53uJ3MV9mpo+bpZpsNyu4O7oMXSgtBBarfUiQiBbj50QKQ8U
VUpLudGsYBIfa87HXO2M4JvERihe7Kf8fQ1KL3hXBCn4JJgoDUL4otMi1cEKXkYVXl/nTxHccrQz
eq8SGiH3dU+Ruy+TLK22i/cOoscOkOQE/hs5/pIcCHBCtVDg06xeY8TWnOwO2Ct0xnhd76W+PLtv
P8yXSQ7+Snn/jqjRA6G4wJpCELB6jcHDB1xKQTTS6+tgDh8rzCds7Qzh29RGQJ7N9xLIL9XS367h
7lIHUTcldIXQBr+Ru4IxPhBSEULEyFFZ8bEzYC8SGeH0ZT8F7vq+W5p3BAofMEEVU3jt9I89E0iP
UApBnZRkrSVHnskDOzvj9TKVEWDX3/ZSsK7Bo4SU0P07akfKDxQDPJjYOPsAymN3UokDyihhgom1
dgTt+Vg7/mTpHYDbPNwzSmPwzvYSvPPy3nvXIJweaKqEElSsxWmUQlkH4SCMFCKEx5CtGXm2yuu3
vKSvX855vUJmBNb51V6CdRTHQZoF76gdIW7DhGHG+a+47Img6QPMAEyuNqlMgPMxaluOdsbtVUIj
5I5O9hK5k6wOTLBMl9vle2lH/2beHx1oBTZNgBO5fj3VkRpDSI7BA1EbaEd5/58s7Yzd65RG4J3s
Z8i28o5P77vgNntH9NgBI5hK/MiCPRY8jMQBRhC5ITVSlL+42Rm4N0iNkDs73UuxO10G6Tu6JYyD
2yEE43SjDUcZZqEPCBaYIflyqe2BnZ1Re5nKCLDT6V4CdpaVlf/BWZYZWLr3VJb8gFNNJacbZThC
ToKdUxwcF7FxKEdB21O+dobwH8iNsDxz9hPL+2Z5954YQqQG5RuQvpd9FYzFgeAAolTrNPQzxbni
Z3fsHh7rGZkxZl/3ErPPWQ3yN1lGWfWOyDEwdhT0ImS01p7KSPrAizkgFDGNxchJeczPsyX/3djg
TWIj/D5P9hK/U0gtv6uXyeQBopRjLdnPSPupn6IPwCBiIugIug0rO6P2Gp0RYKfXewnY0d3Sf0e3
EiSNKo0kxHRrSRslTjCGFgdoX5AK8a0zu66fPjCyM1gvUxlBdbSfsrU22u+uG6FrARKU4OZvqjTj
hAnoRiY0JeRXmPc4An/M1c7wvUlshOLZfqK4Ku+v/uT5ezYvkANJEDge2yzJCERoHBJcEMQIWWvR
kXv5iKmdMXyL1gjC0897qTOvfGge/HBk4mV6t1Viu+dTGBRsiILurk3KWY9Up4SKHAbPEqzdWrWO
cs6PudoZxDeJjVC8OtpLFGdxVgbvGR8QdcChNw8TOpY+aB1SkjKiXm7b23CyM2iv0RnhNdvPFOZp
cOsH3vI9G/bYgZJMarltKRlJnOLQbok0xAwb0/dMa6452hm47aM9IzRC7nQ/JW2+bJdB8H6aEoM1
g9ykRBQAeRIMcEizEMnAyK2jhVEEvmbk2Sr/bhz3CpkRWPP9BMtZxsGPrHzv3i7CIXEJcrR2PwCX
J7g9ICoJZKM3krbdLOvY4BdPO2P3BqkRfs6nvTRrp8GqYPy+6ZNVtVtjRrftlSP4NDvAGmwbxAhP
cfvJy86wvU5phNrpfpbBF6CD6tuo367f7u7kqp+SwGkBaGF4Kmxg1YiCPliI+tZ+JNvedC1sW1Z2
xuxVQiPIFjd7KWiLZWretVFIgZfIoAsIsHl4jaUMGtQVnKSCs1Y/k5iPA/E1P7uj9vBYz8iMMdvP
yO10aczy1q/NfVWZ7bbfXdbgwBWW0I3HwF18CToI3QSCQ3JQGtjedHNo4DE/z9b8d/2SJ0/3jNoI
wdP9NG9H6d07tzHog5V7L6HRdfMaqUsB6hKkTuhNo+VIXW4Yerbcvwvea3RGsB3tp31blz7+L9RV
od0LwclSsu2uhKTIY89Src6FMEhu4pdDuKd87QziP5AbYfnZ2UvDd7os+/dNfcHZK71yVrh+ip4U
BxJhon8eHQZ0H5u8LSc74/YqoRFip/uZc/4UL0203K7d7vZOgMPPGJOI/Grteix1mJMDIrVi0Bq2
veva4K052RmvV8iM0Pq02Ev5mtzHkDB5z8MecFgAQb5EkK3rOJYzDiUeJRjFm9zzqDa35Whn3F4l
NEJusp/dQ3/dm+rD9vzYduPvLm6gHgUjqwkLLx8hACMnoJUPevU210dq8glbO2P4NrURkH/tZxuK
k0ES5bYKbuvq/WCEAg+XHHNoZ3g5SoAiHlXgbJKR+D3iZmf03qI1ws653kv1eZS172jqILSDbkoB
wvdy/4mmMP0EmqDxJuOMRjWCFTc7g/YikRFaR/sZz61agI/vS3Pfv6OgwaECUIYwR2OjD0dn4yT0
oECpHAbvbCK+UUj3i6edkXuD1Ai/s+O9lDbwxP5eJu8ocBS0ILQ4ExiBstaS44hOwNEsSKUQtDkv
99zDXDG0M3KbB3tGZwTbp/0spp77wXt2fUGLEIbOV6ZfHgGlAFMEJ43VKz1EK26eLfTvJlBeJDJC
63y+l0K20iI3WRm9o4qEEVFUE7aSo4fXSMokh2YUhOCA+OYkwcisbTnaGbVXCY2QO7vZU+T+Lt83
9l55kVAoXR39XiM3Mm5wnhhOZa0OE29moYycybP7NUfvgNwrhMbI7Wcs52TQH7S8e0ctucpyaQUn
HVf9CasXfprtwgi6F5hcjcrbCvqm/L1hZWfIts/0jNAIMud8L4XtUxm9d00OOoRWgkRfmaS3GgpF
NZg+mBv18BoJ25ajZwv+u8btVUIj5D7t58Hi8yiGNvR3dSNBlhSFGvcm1h4Lm4byOBxvRGh7JGTk
Rm452hm5VwmNkDvfz2TlpzIYsnc9KccOIOEPp4a3nsf4rM5qsMmqBxYamh9EDrTo45rAhqGdcXuN
zgi2T9/3UlUe3mcwwOt9wzaYbEgU9AmtNeHIuCkKxwxgRCzU4tbXRzZuw9DOsL1GZwTb4af/N7C9
Pkb254jdybJaTh9m8z6aJPv21e0I2tFHN3LxYgJ6LTJHd39+1JiiRwNmVzSeCNR2Uu2H7McHcCDq
5O9f++bX5++XpvrzowUVO0i8wKC21dCGTSqzhaz46pI8wFjCCD4I3qETkK0yZenquC2MEF55RhBo
wPQ36HBnEP9//GBWJwEfLsH8AJiPoxUk4R6mGW2f9iKLe5gd8nNpNj9/SOvkIgvSyvz5EYNznK/f
tmKVM8gpgP8F5pzAMU5BV0+e3y6vYBTo6t3/1eM0wn7foXnUZU7i/Yg967zr3aNQqUnapvMkQMcG
uVPt1t9wZNkhNVAS/Dkv+QUWVm38z1igMDSBwnkbmDGDV9cfsZBxIXKlPDTPyh6duexbr/MT00TT
NJl5EcltVBX1ROdearPYPc1zLzyE81bptCU3rCHO4E/S3PJO0WDZQaZmlY7sXOKzwheuzXhj4zyc
WI3n2yi/ZV0Cb/LtOvVtK/oeGjJd/W/PmM2C/osZssMgMbaxpj3Xc5ZVhW97kTgpUJP29oCqrLat
0lA6QVHt9DT92qvILmFPzTuh7IR6NiN04dWttINwuGSVyW0VKztQ1innobJpRc3URCfMqi9jP62n
XerZxNLVpdA3mFpT48nlYICDJMS2FtRhQjpJoW3k+9M6iydNlzhlHV11lnsdFm05jUwybar8e60J
Ogzi+sIzchHi9O/Bq50qjJxCtPGhGICNtqpim6bpbdIxdBiFqrd71N6mzJt4ojYnqWm5HaPcyYWB
mw2zIKLnXhJ6zuPB0RvY1zvxNsv7MvD8zcDunz/+5zpL4M/DJOlfv1zN+/71EzSCrweFv/ku0HGr
wMCM37RSLj9pATMbZbOS6Cc/PNMuW4ka6Y/13PFXLv7PlAtIOgED/lNAnmmX0fDrlZRuPrPRKJBY
P0CcEgh3ISMBGgREeqNRVjPOEIc6M4iSAtsCzvdGocCgBKiFEThPzyB5D/oDhGyjUGDiDGR9JVip
B+8Pqi0/h64/gdG7z16QZsgUPxZmMGYcxrdTDac+wLxBiuupMLt1iwPuFu1Zndx5Jp748d+PVuOF
G8BivXkD0IyPtUXZ0TjJO7iBCoXtq8Su9TJozgLt+Mnd27fiI+UIXTIKZhDA+RVI5PHVcPCn9+qx
wTGPGT4NedyjMLcTC05Ni97WikQF/27CzlO3fuaqCh2inBhrAIPB+yA9RhQVXnKXFZmS3rlXMx/O
VRy6pYcOe5XW94FCKkhO6pIZiy2QyIej2OjQLa9ViPqFYFbmXvdFNQtJwI9NFeKLsMjCwO5Dt0gr
h6TEsxUteWWTRlitsduG6mrC46Two8+FJl5TOoKljcwmwERS2YHoibHTmhyXOA++9F1cL2K3qKUz
NH3czpImiGmykBUPJ7wTw5nCEW+/WxkSdmR5SWCripQOzL5k9JxZMh8WYaV963OLrADUMW08V1u5
U0Vh1bmHMi4Dc/i/WuPRtw488cm2XvxaAwgFkvaG1tiOJ3/hUxu9ASPaoGmPQL2VcDgYqVfuxkZv
QNSuFIbZlhqmyYK3wX95Iqvj5gqapuE0LAyAg3nPwMZWcUCsDweXoawE1QmkQOP8juJYye0vR4RB
VgFqwRRBBhaoYZhW9lTWCEZ+VHNfLLSXlfMywd0Fx2k5H/o+GpyqNByc958L9IIieemGclVVgUw9
UpDXfXrDCJ46J3nCF5QTNcFNGxwOuu4uRKyKudcbDI2Hb91vpfnGDwi692HeMkxeJiNlokMxGLAN
bCEzXyxDDTegYYivDW+CtZisv5ThhUd76lE9rCVADVjDdHW0amx/+mil3/peHWG2iJKWLwMZlnNe
DUFuC+Lhs2oY9FcZhfisdHl39dtPCTsJjmzCwUyYUYBHMLZF1PTIKtnCkJAdpSrHxLZ4qiZJ46XJ
2ol49TkxxFDjNYUdiDWBvDzMuFvJyGNj0GWxSWQXsEWbCbiRzEvU2G2I4sBpKhl6dkrD3D9Ous4o
py/9xnxjOIv9SRcHloNIqqGa9XsgQwwOQ2vAdEgB565GvmyIfbeOPZctVMvgcXVSBIfIiuCv/7N7
gfkHAwVbGDbOaEN5IUWx3/dsQU2Lz2pmmTtZJd1VHZIcigdvPdZqHZ/uXQFWXcFUOokgs/dgKB+5
6EGVl5bIarZoXP+HIUZPa5JY/4DmcwGBm4hVRQz+XQUkT8FETchkRWK2GCKTLULV+OA5i9xy8BBZ
gf32E+HV6owfCZyohzkZsIRqhJRyKW4GC9MFGNgomdAG7oldywg7Lk1+o4qIL5noQUgD3V31fkWP
vMalR//AxvMdLCD8gr7BlajCafQRGy7BxHVFxBYdGNdjGqXYsgtXq5PcMrBDC50k0ygipbD7oe7x
5EF4eW6CQ9Ag5fxtbl5CAHISEHmukIbS5VMEoliLLolyEN7G7a4gbdHabVpnC5aXevr7txIwBpZD
BIwpDMt+eqsuV2VWyoIuAg7Lq7UHImvFHah6JQCJt2/2VNWD+oZeFZjBoRlYltWgjdHNcr/K4qLI
rWMXvLjBtqwyv0lpnN8MreouILAD7fD2HR+C1l/ba3VLqFusDmTCuG8AeGVRH2umPBqgoo+lPkZu
GRwylVqxbUrTXYnW6q4C4wKulA/dha9Cch14IFJJV2ULaaV5O1GBKOZDAebvQYNULMoNbAASDLbr
WwOeBDj7p0WCcP+JSEClBSbNQ9DABXSQUxhUPoI/VV0I4TFlxyZGyQwN/jDLAmHNPGyi2s5Q0nee
E8dhmblOFua9mEIhQFyWpRUn0z6MgUc3cQFIl3vV3UCT6q4jEWxd7Q8gV6SwQPOiMsSNzXEbeTb2
NFsWvuquYlGUcxTCx0ok6JHs4XMTExJ61JKwuKnAi10oj9HjMoQFtPso7C+8ILbKKWRd9Ndq8K3Q
8bVb4Dk2HEgb6ZftJNG+iBxwRF1qe3VAxWGcFnAPBSstjN9fFAVk52zWMAIpgSDHZ8bPYIfkDOc3
fSar4dByBy2O25xmC1N5STnpS5z6x1HsV3dRGBc3Mk9JfpzgoL/CCrwWi1RWYw955AXfca8BMjlQ
EUV2q1r3axFnsPeqSCyjgMBuZyHhyx5rc2fAKQcL3TR8mfQRuc0Hl8ybQhZXpaiSQ97KwpGBxxob
9G/D7VZzsDC4x/jaogUIaafUCXMjy6EdgxV1A/drz0hw6FJq7kpTqYmVEXxdDQTWR7euvDLGG76S
hpu7XDPAKRGt/oq70txFiUeILWilp4NxMXVUX+qvNQT6wrbcnh5pNwUqSdjj66GCdWM1MsXaoqZg
qWe5ETG1+8Qvw7nHOkg69FLCzma+YL2dpP0gj/2VY2KFsrvwikSfoJB0V1HWi24aI8sSE57GkMUJ
Ctg1EUV8KUUEq9mHYV45Tab61GmQK8VxvtKXViMLc2hYU8SHpCPADHwxTZRMywrsosh8kL8Meb03
TQaFz3wriQFKnlTKcTNVtBPZM7A3VeS6sY1TCnu5CS39FXJfQFZVtZp0Fu0ucqzAFlWVjLpZD6Eh
sauUE+rk1BtOBxkPnoODhC+brOBL4UNGxjZpqeMJ73H52aMDmQ9D68kJ8QT7njZNeq2GoD+Niyae
FKbLsB1aMVYzHKDyOIiz5siLe7iNibvOadMhqyfIuOI6joegtZFQaWRLHvZnEFCiRcL8DMLUSGsn
4IY6HbeY06dDfx1pxCGh4+f5cYT6ADwjEfmQ0DLpZZUbldqhWyf3GS+rH4oN2RHU3OszqDnUqdN3
ods5dQSayRliUFwtyktYBKvPv4k4Ks3M8F7cdoPEE1Ol6UlmUOnNEJz+am1d58EEh1l62GR1dqbD
BrdOOhj/u0ctbsusyk974YvDIu3dBe4rWRwq04qbPEiqWZ/mw3fhtdkxZYnX213Lhu9pXERTzsng
GNwAjMrljRNFbfo9zENZTdLGN5MIlfJw5YwaW3aFIZOyTKxpAT6g3YDzMksUqVaKybXTDLlXdWSs
ozQq8qOw9M2s53V/73pZO/WtwLrsdZZ8C6KGOXGfVnaeBpEdFiawZVQuZcVAPoLBmrgk8Z26KfEs
yTMgpKwz1vkI1D91s8yOSurjiZAxzSonKjSc/7BLaMzzIEI3Xd6egKer5oTink/SoGlt5rpwIxZr
d8Jqzz9SWW4c+GI8fzJkvTUlSVZ/ySNR5E6TmlnNo95JfXQbS5N903FA7EDjbmYsl07qGPjQbpVc
glUaIgB+8E8EK1o79xAgKj0SnmRSpxeoqvOL2FSwqS3IJlXL3q3wmUVCEAljIGKYZnlFwoXoXHCw
Ce2qwgFtW915JQKFlA0aX/dogC2LqkZ/LWXdeVNVdxxNo8DvUrvKIJlqJ9KNB4dwK7txMesu4q6w
HNnH5bwyGuyxqrkb2DFh2SIr4xU13OXmMAoqUEGgjcExyzPQth3EUcaE4MKJZsDXTc5A9GufF3PW
sbCbcxzlN3kO29bJZJMZO4rT+IZkhQf+nF+3NqYZyUDmfZMn33noq/xHnzfMNo2s3GksKzNNQ9be
J6otPIdHFv9LC1cflb428zjrIa+cdl5Q2zEO/b9NUy3DnNMpZ4HnOW4P6uNbPFi19TkY8ozOFfHV
WVOGgSPiIJr6bVvMQ0sMM0gL5V8G7SXShtlv7ZeGl8mV8PIfJB6+dTBf7DyqSDUHvSpjh+iynrI6
J3de5Xt3QxC0n71aAnIg8eG0aCJP28yT7WA3fhD1dhEbeSw4fLHcpGvjPHGMAD3uRLXx2nmlO7Rg
RdafFqaiV2LoAssuk6jGtgAUQgecHf3VSpsunXa4ik+7smTnQzDE5wVm9VUSqMIpM2xuWWPF06wa
6N+ZFs2igrwWsblLAmEbRQMn8kvfbuuh1XZSxKAutMsnYaLYcd82f7u51X5uKy+6xHWNTiGpzL9H
rYg8p4x9DbYyxYFd9NQ706wPTsuO02NLtxoSgY1nliRo80UCxwKmacDrBRbIggJAZZLyEIPKm1ng
zDaTDhPi2gFzZTfz45ReiyjP501Kh8954LsnqK+Hy8pHma0br72BL6Is6ikyhgXHXdB13FEZsoSt
3FZFZ6JDbX6o4YDtHKJc6ySUQ/YFBSXRjhXVSQqJfYmieQ2b56wFC/8DN4U5rfO8OezAEC7S0CTx
JNe+a+wMQ3jhg3I7jJiLAycHz8JyvEY2lx5pWmqnoctz2JdxeRN1FbXhVBo/6QICapSiXldOkTdp
OyFJWbtOnGbktJL9wO1eF1hNVSwZKETc3mdE1O5MW8Uw83KPHTFWkCmNxTA3tQyuTIKLLzXuzVcV
92zadEPkDGEX2JEUUCWBKgS2uyGUE5q3MnCwO/h3KKnADlWobxzXgjzihMFSXTQDxClpPMjS4Zkb
nBMkuy+obKESElRQKQloQWfKoqW00zzls8JI3joZCbQ5rGHv/nBjv/srV7S6bbkr71pRiWCGcihU
OCbGPHbCLJal7Sqa/RiqoQgmpT/09VxW+Q/ud96FCRMKVg6+e/KYtp2f2VmWFhO/C4reZrIsnQis
87kVt+GUIOFWE+2Bz+4NfddBuSWTvs1rVqlFVKPetphsvvmiz2pHekN4jqQrke3maXye6jiu7JR0
1qVvUUAthgQSmyd5G3f1184vOpetI9hNjWKT5fnfCsrDl4I+zWpCsvFRNPa8gvLSoaN1FvXhk9vK
rIQRcTBeGEqskGyAb68Aopt8KLTnCk7Wx/VWdVkCgfK2kAJHiyiUUlbfaQjhq1hVX7aVWajnQlEW
OmgggIJCptC/lQ9VT6NxDk6BkBhyLlLCkEjgchRCej1r4zQEsw85rnqRqZSDCiC5WdA+YZOYVStj
VlN8ZSBn0CdebKOgCyYxwu0c9CyYAdet5aysdPkZBtdbtqax/hqoKj70teXZNKg1GNeOF7NaJFXk
dJHPj4wL4jqrw9odHHAeW4jeFI+5zSIuJo3uownPk25euOw4VVHdgBbySttLlPcFp6DObbBbrqNF
+E237VdsYleAH2P6L0PVQLjTxv0saCw0qVhYX4Jjh4/hOykD3+6g8jitXCtunMFyiyveF8EJfATn
kxLJ5jDPrMvAzUMD0hu28xJCntOh7VO7MxT9NZRls4CEWH/t5j2d9aXxL4g2orD1sHryOI0M+Esi
gMg5jGfwvYdNavttn3z2fM5n4MXkTmjgskQFXmgcfMmijNueqppTxfqZauLKsQqUTbwmayC8DFj1
OQJv88LNML10IcXT2ZkoGZ5lfQ1PHCtrmOja1baSDZuSvAFb2hfxBHiOJtRUzGGZTlb2QdpuR/+q
oyif48A/kawnh7j2zz01NNWE9IjFE9n4xGG8ZXYaewM7qayycSGyEBWkyIYK4u5qrtu0+sIMxEd2
Hgx4ajVQrWFhTxO7NCkHPHh9Migyr0J0E0DcOanhWaaRW3110x4d67b80kc9c3SP0u9lG/bH2M+l
nfTKn4BvOfVwxSdx6HlXhqU0nUBQHp+qMCnO4tRPYKnjxJd2nmQCCl5GXETUcieWL5sbt3TJZQ/1
qyn3RHfSD/k9+Jfgz0McKKZuEXgXQxua407HNkT41IEvvetOYhG54FUJd1KnlnuJafXNM1nqcIi+
jnxRut6irVDcXHZQMyiWpeeZ76gt6h8BBBmXIsn5IvQK+jkSDBoAeFqfcGMK4VRNAkvW5kl5WhP0
ve1YfWblBBzqFt1D2va7bNvMOAlPiyNISoJnF1B03scSm0lS9upGeX59DT5d5oSNG09F4ca1MyR1
ncwRq3k4c0WWxmCC2/a77w0ZmuAesgtTY4Gfb0dhie0BUJ5yyNdOg9Q06LLJhtiJkI9O8lVg4HS4
dy+bnFy0HN9A4eAGlbVdIvBtSomSfK5FkINHJP2iPGwM7BjkEfEXd9W15+b3iNRub4cyzqclfP3q
nMdNo879mOV2qlXghL4gcw90zhVQ8GxJjX9mimChhG6POpxCB0QmmA9Bn2dacgoO+eAdKrcrPaeG
3FkSWHl9VVa9BJbMLLRq96Kp08wuiwiiuYY2E9OIblYjfdgz6h9F0dAUl2QgKpnXLk40uPd9uICo
PoymgQELanco46eGU3cqaeYf+YmLp0VetbaQljXBuVB/sTLpuV0NixRJa+5BHHQYqdizXUGsGXf7
xtaob2cpgzKp18XRN/AP+0kCLRILFcgZS6vEzt0e17YyLIJwLOSX0IQZTXMRNbZo/cRRTcScsEiK
4zCiwySr6/ywYQbKCTjxTtuGt7AC4TBcFzHiR7xS5WmHKutr6038Ol7UKPImSWzy2A68TE0hZZDM
wnwh+u4bcTsxyUpDjrrBHaYc3rWIOcpOcUyLwObM6kq7yAqCJrzmVB5FolGgqcrikuqSXiuufGfV
KjPxOfZbp8+H/tC13Ew6Oo6imyHUtc062S44wyE0qTTf40iF4BrXfmdD10A5W5VRwHVrziBN0f+o
/aGBq1LOfO6x2JZBXh92LjjxriggTPWhj8YXKZ5kBNVHbtLHTpa55Qk0mHwHwyJmbRU383QoWpBS
N7MGu8rbVjhJElS3UO6g8RQGxJgTlrh61nj4syeFmlMrQYsAydwpUxUextJKbH8o5yZXyIahFWqa
yqx3cGo1c1Km6Aj1Ejuujvwj0bJuCvEyWoiqRRC3l2pmckROagicF10qg2lH4itXDL0joYvmsM0h
krQhAfujDvo6gxSUYnaSg+5tIXEwgS6r4qjQOBns0IuKCeroRYkzx8o60jscRPTUz73gLECdcqIY
KhH9EOkJJwE+7qvCnbV1seiSpJiioTN3PCs7xwOXbxrGcX5SUfBwByj8H5WD/lvpKjnyeHlXaK+e
1lH7d5IwiCsgfzetazA3uIT4vjTevG5jOklcCBKxe1WZlJ7RhKS2qht+2bIgmZWWOfP68AoybtZl
64cXHazrsdtxAtIYn3kyGWadiDSYRgigEKQUjZjxwZQTFmloouJNXTn/zd6ZLUmKY1v7ifgNkBBw
C46PER5zZETeYFk5AGKShEAST38WkZ1tWfXb6Tp132ZlVlll6eHBJO291rc2ilr3Qlvn0I3hvD7K
uanYeeXazbdu8quxCLFzqixsLIEs5pOtz6VmdH7BhmT1i7pMxfoEPCz13swUWrdr4jhZd5Cdwtxf
2iFeM9sGXUeLWAeBO8qgemrbMea7dVlRykxtR69LGyjcVlFAspBzPqLLV/13NwY2yvx5lXfhGHr1
TnC1fiJitp/60bfnGDjEZZbDdJDOMxADYQIySKHtcvZZa7D0dwPOwVLro+v9tQh6rJhJ67Evjid8
h3qOnxc/nUkGlat/TNa5Ofd+P+2QVC7AR5u9C5Pqmwxn7zBpE91PLpF7k8hgT5TmA/RLLK+tJDhB
rYMSWPtV9UpdKXYxB2mhBNSkLIWUfmzUSpedv0ZzZsY5MBl2t9VkIxXkosTc1wWYChFMWejmFJQY
X/x9NGFvyxIHawDKytxkK9TmMxqKodqtybTMJ792YDfq1jt5UjIUfqU/t5kPjOUuiDymc7Tgstm3
kUyLMUlXtavJzHZtJf33CRpHsLPc5w9JreQjTznokZS5Jh+DNDpMTWn3Cv7ycQ1qu2SytYuf+U7F
UNKU05864ES7ckqDm54nPWgxXPy3lTR0z6boQHQ5y6xZ9eyyZEDXKtumzKeRLMeq8cySec1UFcR6
/ZU6tilIXiy7vMco4BNtqP+pLGueV8Iv67yaSdLuhQPFgttF+3mjtH7D4r3CO5nYZUyDP2gMad3F
kd9nuKKlzDrImzZLVVsXRs/cZWqOwlxrtgqQdHV/N8gpCXKon3Oho/pWREbsU9PrGzPH0YlBAIKM
BufqYepA2RUTZOgDHZgqUly0czJPctl1A3XfbJnUn1PU3C+hY/GlpPXA8sYt8c0EWZXtygoGx20P
mCsPXfymezJ9ciVkc1ZFdN950IpDyGInFbpV5RPn7J0Iuph8SoQ6NhhwgL0kTG877tz30CurXMsm
+IL1tDk3xgsKJyl7W5Z2gpCjIKjtPdnUyU77EF0q3SvIp5Bz5mCEHMXMkI0ubouWNukhtf1cRHZZ
Lmu8mKuDCvQ4QczM+GBszqM2zMZW1F+cNFZm4ThSCNKjhvIWCFXIcNF5P0ISIKWWhQf5dh8ufvwt
RAd8A3MS7JBcxZMwsK9zrOf8x6iD6Tkd/O6tCvyughzO0zPEs/LcxJ1/9kUp9zHu1wuwKfZAVm1y
qMzjKVx9fMEaeVkQU1G4IQ5Q+/sM+m85Q9HTdYuluR/2honowDtvOFkftbhIO/MM4ZDsPV8VWkh+
11TQnjjvlyuP4/CCRWLZ4QHEwxIvIQoWrHykVU1ee1IUbc9Z4WjQjzlEZJmN/YRnXVF+EQ1qlK73
AYmkuvtatyxaj3FXm6KRM/ux6NF8Y72tk1x0qb1dwtCSvVF03H80tf/t//8Gz4b+TdB0/xtf+P/6
/y1B+ee3g23N/78+9m+IkmACDMIweAcRSJkP9voXROljOAzMUR/mTZT+CYbCCEm8F5gAsISPvLFQ
QBR+Nf8BXj+L16UkoDEwBgiwxD9p/qM/AxcRpgjh6/GOP/jwAQat/ZXtkJx2cIkGfqNClC5f6Egj
oHtQ42nho3kf0oyYrUPDKjFOvXcaw1pEKgdjNRxH0/gH5k3umyLV3OeeL6LccresqJFY/F2qLt41
LGZqlcdBV6yFOdt2xtEnb6rXZK42hwRCw7cuHhQ2F1clcVS068rr9M5vPB2jXZmXgKBw1kq4JzKo
UufMLNp/74jpGpDS1AvnXNUjPIEz2GeT2yT2snDpIxRRWbVGrYUBsQxSJE91CNnU8Bwkmh9it6Z6
3VYi0U/PUI1ZUCScks7/1Eg4svNhEEsSQsH2+wGlZNC0c4FV4mvtTWofS+Huo7AbQDU6w/FR5rz1
s0DL0OCVarir/vsA/s0DmOAe/0/P36+ZRr+Ldj8/80t5A4wMxIT4gCQCMAcQyn4pb4hZQ1kDP/Yz
EPGb8IaRTbjUGPqTEkhiCCD+JrxhUCiFiIcHGeAFAtzknzx7eOP3XzgIOKEsgPKG2aJIYPh/5SBa
vtQ8WFN5dMzVb5rrQeyYIGZG74T9wMYKzqSQ7r4bw9XkXb3kEAXTfCh9sedLM/BsJWvwVjbYXrJh
aFEVpL75bjXzdsCaeA76qM26St8PiQenZe4+U08lOwKRYD9UUL8d8atCWVRlGU5icyz7KHri2gw3
1ur12vEInXEy+9h55FTSvOS9OmMmS7ubx9JmHvajTKO6y0jK1MVKxTPWky7zbMQPBr9cmBHFxCle
m/I0eko/DmlFz2pqPvNYem9N13vPlRygZEk7HGBjV4WoBMlEMok7dDsA+uz0sKBKjjz4yEOJIw3q
8IGGrt2n6NZgrhPERapBQ5pofwhFNrs61eNu8FddRJCo9qHUYi9XfHu9hA+MWD9rYn0Lg5BkWIEe
miB5Lpf5NijRzMA6fDJyDW6sERxVHmrCMEE9CU3hZnT9DU3EG2Qw5EECbc+tqz7DpjsxOS5ZR8gD
6vTPMlo4HOfxyXJvfYcR6O8EqUEXJGKGWAHzomkgL8Xps8UeX8YgzFtY7fgVJIww/OhUWnKI19i/
I63n7fXSjk9Ad7pXiH4U5AQZDmToRC6rkuyBLNps0Fpmtd//mFZxj1dZrMeSemdNnfwy0kA9i1Sj
CW9KuK1EdIVJQpivJjqWyZpkSaTlnVtq9Ubb5JlNzXgYLXCiYHLVDSvbuFjjNDimkiWF6pKXbhWe
zCgxLxUtqzPtxymGVTH1DyHyO189X6ohj6VPHsDZkWvfSHQCJqxtko21XAvEUZ6IF9iCqEHVu3Ak
j1On0/2UlAN6o5qB7IGCwJulAdjvLWi8rEwPShLRnioRBFnVuDHj2NkynSxsvIaBnS9V5ekZJZAX
vcDYbC60Z/5nigPfTU43eQ8tstlFOJfjPkhUqTJinX8xTkb6NHI/ypCb0e6HN0SrdwA3NpY/XBqb
2y6EoZ5VA21h0zZEZUFX5QKpmaf/LvT/F+occlCItfF/r7Tu8aLxyXXLl9+G43/UWj8/+Gu5x3Sh
FNE3qBConLZ5Xv9e7jGoDW8yg6oTAjfbxhNhUf9ltGBiItg54Feo3FI03tgkftVa6f+LYdls7kiA
9Qtc6j9Z739ybb+xengVCaBHYMSAz2G1fJD2v7N6HfqytRe+O6J6at0O/VITIEhhyBWa3ZgWachB
QEHWUj00L4YkVjgpdaLJGPj7VaIOy2sQS2kO97yLdjWAeQ/9ajXvVPpVLLq8M4y5S+8CH77obKH+
9gAjs96bpoIHju5W1iHn5hE4OUW8OoFQR10GYaF4DQItCMdXNTl1dlzW123jKmJvXV/K0CMNrIa4
LlTqC15AzJRPVavscAQ5KkG1Wx9ZMk7YkLfBWHOouoRhGRZpu+tnC2G9Ho4NNoHvXhBUX83qNbcW
n3mL3MiRufNSelP3XcnRfU3+DKE4nbpsjqqwGD3oImlSdRfkTtBcjbW+XczkHYKSr3npl1AUR73Y
AtRbu+dxxZc8wknJrcVG6ik2ZWAyUnTqovSzpYvIS6JwmgMvbvEVYe2fBwapbIDpfAxDWUGQwpmH
RBCczZr299ojbI+uvn/w126853Oi7uoSIYZs8dvhjOwkLJ1kLfPW1PE+RDQOqlfS36KDrPzCxdB7
M9WKledD5H9Cva9v5pG+TWAXn4JpGhIsNSXArdDjFZCqOWkPg5rJK4TlcM+hTBx6JBFtvqxleUvH
ttlh027RFg8rgn7L9BizMeEFY2V0Jp7xf0weGwraB4/xct/DkdpNhsoDrfx7CgVwhEYSkmvgTfN7
4ET1onpi75aJR6DIWeFNic6jHglMoDY9dhnbndNOlTep4MND5Gt629LwU2MoZJ4RdYBjs9sP2Iie
3BzJgnlRfzR+n/tjAPio5fwROo1/N3tTvCstNaeKjcgDkqToqTF5PcPrKtcRqZ90GcsjB6ix2YTt
D9h6X7Ehe/uR0nLMat0Fj7jJ4YlZK0/TGvTZ2qWkwOtdDbi9kO7YED2MuNty8LAXwFZ11ieSwRma
3ta+ibLVxt6+Bi6bRQ4GgZnqCNJPVWbBHDTnbqm9NxrH1Ul0NXzBTsBiQBz+HCeT3HGvdoUK7JJ3
VNVXskjcN7htTWYRdzoIV5db1rPZcR9sJFKNc1QkAWIPzugoW6qGjtWB0d5VwUtSdrbZQ9gykDyj
YKVs3nFEKerk0TDbMZE7L03mpzBELuoJApQf0SySbR28BhT3QuFHvLkw2JUPOqnL+pOlK9TAGY4j
2Q/pCHCwY43D9y/NNU1c+CkFw+RnHQ/UkquS1KpAPMGL3mxKBn4yW1eXdePKcTTcX+lwUKjVlqel
aah50m0zgwfB7srJFVbKwt/bVqt1gMD6Ib/WmxTrBEvX3TJtCi1us6p6B6pagZyogwbXxxt73J4f
uq51awCRN/hQfBPj4gpm35AkheyJbquj0wl9n8fB6K9xmwYte8c5SuEAd7Mez40eSIR6p2w1wb9Q
nZw4LB0PhZs/6/J5aGfmALSTkOWhVmGJBwuVxn936v/LTk2gV0BC+N936r/OYP3AIX5+6Ncujbdg
bHoIWiz6sUljK/6FQxCMB4RVg2lmmOuCl1WClPjXLo2uDBIF3UYcAHVHSOu3XZrhDc9AJIBDxHjp
PVCLf7JLY6DTX7qyBF+PIU/4kfgtELL5SzxkKydHCIbBMQH525lsGZNcIZyWr4OTN40hCFKXn90A
WiGb4dC++LOocuoD3G4Qh7qSkWEtUwvZR3EZlPBRo+S+dpW4KDZ0z+PgBqw4NDnJUqPkL+H5uFl+
8VHbKnBFjapeJuUNr6FmwIB7A054CT31LSoHUBR1ld5QZ6Mvgy/BNQJAjr4QwfCXQkYBqLPR+95a
4E8tGXv7fXvHVszPzUTNFZhRofopTyrLLzBERXJgSzk8G0IrzbPKm+l11mEQ7MJ69J49GqE+WOth
KUQC/TyWqs0m1PJ0h1cy2GugbLeD+p3A/uuSENT6kuC0jGF4DKypbrgIZsC8DMF2lF5jUSbGRPtA
+jQrp/YP2q/DpTJA0aNkpbtI0fZN8WkooqCkO8w7iPKuJOY1DLl77OHcVCc6zc1hFL24L9PVj+Eh
1vTk28V711PX7GZsDC+1D2q1bXhHMwkvOH6FSgwROWbWA2KuVix0oIx9uS8/oiDxSnV4Jxuyyr2H
nuNZyYR+mQWt14x1RrzTiiY3EBGCZ2vIdpbbAOeihiPwnLaRH2YuNMFz1WyQTCeiDe2GggRaBUL0
FfF9iFMgO4G0EpjPfZFEC1ripE5BsHpKDu3+I/gCcwqN2ccfQXfiupaCAT+V84C/5+oen4HF3MY3
YrDiHY4ZKNNI9+Urp0nb5NHMEjAsdFv4wQEEu8pG6WsytmTOB12CtZ89bJwqAYeBW5MGz2EQ4TD6
GZFAE4/zerA6JSdS6+iLsB1IdArLucmUndZLOmxcuOuD8YJYH7IEnK44IHSE+Dlyk6p1u8I48hKH
X8AEEhwuyjDkM/qlFO+d6fsyq8oF6GzkFOG7xMYd3SXxyMJruXSm3E+69KuTFgu4+2rk+hssOi9v
WqCfsJq3H1uPkBMPHeeggEcQohOMdA954AyRF/x4QI74c7JqhCqQO8AZVMbi/6wyJifKenqyAKQR
l5i0eEe55+XUEziIEmDGfdIs7ObjG1k8w2VbPERDTBfg3pRLiPPLTVW+GtUC4odoBKiemnBZD0oF
9IvvHChiWlkkPXwwCzIMYHfLyCr4UDyiDxWf06Ilsh5PDWnUVJRsJiSXYYOfX5EOh+V6RCrqsmOf
qObOe/34LZNunasjyEhIBZirgV82Egx3GaLhwTVVII0gTkxkyCZmcJ3bfpHrkzbt2O4x1gyXNPS3
85NwoOlXDbL8km6JJ6dG/HfqmopnSVpBkvXGtTm0I8pPWInIEcbAwcos5kjK0B7G8b6RovuxrhHu
SM687Z4Kwm7MqshL+gMEWoM4UdDbOa9FayFbtdrsdBoC81yZefQ/sk/ciXeCO42gMJyDBPfp0GPq
BMUIDp3AYBERJkREoSfhwIVb7q8fKoIo5RRfET0tLzx16SsuJqshEMTBI6+dXrOPCJ2m81TuY6Q6
nhbcxQdukn6/ogeEPVxFD3Ojp6/cg9qfddh0Xru0s08J8/o8DhVu7FAZhYPBCbiBVu/h6Pp2JNk6
RsOUawNrZxelA2BvnLJlPVpo30cDcf6rBJaF8nMYE1LQ0iD4EU4tPVUVAqlk2M6vs3UJMD3GCjJD
H8IX9ubOBBEt6FJB6fI0MVkoywCUsqLiRGxDDmOX1DUUbVc9DIEYHrtlZEO2tB1c67itw5d0XGMw
xsp9p3FPzqXSzZEvSfCti+L1NalmG+99LIE3UrHmO5HWPM9R5E6iHz7iUwhVNd6L4p56rUM67QbZ
6jHrwOscXODxDHBpdxPYweD/2WHvJ70rhspfvzeuavEEmG66oOaOOZIrsQPosJbkHUmp6aIR9pE5
wsfBaV5Ve9sjIr6LjFFgZ6xGQdYA+ruJKnlVDPZ7FKU1LdZELcBynHTnQdvk2hnvMcAABIsyNyAg
Z5NlCm66D7Jn3SAfOOoHvWE/6wcAtKFAZoOC2g0PGhaF1QTA0PDBDgXD8EYqE8DS/GCLFoSzbkQ7
+OFLCbj/1dSdeuoMva+jRT4iDVZlppqCxxKB2KcBrh+KTquTO7nRTXAQReFXtf9WhcZeKCCodaOh
5o2LAt84qkNkhhECbSA6oN7QVfHgm6MVaZ+Dob9HDmqEPirqCMkjIFhmg7FA7mv/AXmwsbBh7BfI
vQXZxImygGZ0LYrO+BAQUeebz6WwfZcDhQf75X9wYED9wIR5Ae2KBahingATeg6HNnlvwtRHPGVD
yuYNLut9T5wWRnBXG8I/W2zvF9PN81VvbJpK5K2YVqezwFjB8ngo9c3EVr5baBo+uRTTI5DPCR7a
gOkfC7Xqs/ug4ewHGdd8UHJoCqDPQTLNhVRvcJvLB0Dc5a7dADvoNfZm0Wi9O/T2C2yh8zwR704p
zYrpg9Jzcf+908beyLUBVRq58IE3enlHTLHcVX3N7lORRnd2RrApaz9YQIwpEdfYK9tbBKjCAXSU
7z1QMJW7mM6mwOmKs4UyexZTP3xuZjA50Sheyln4yCepV72hifUGKU6gFYOwOnEAgjeei+ibMRWY
xrh1CvD5FBSlV9eXqaLVHUnG+XaO1TGZjQavjohP7QczVs1RWHpjak1xhHD/wxqG0q4S4YyRGc67
gsUHQgf6sjfJeAy74FOJNHJWdQzwZDjSHF1Pu0MT2AFFW3AfhIIWtWUpdoq0XHcVlQxNz8Z/bsaH
zeCfkQckFtl9kir9NCoEeDI1LCOOB5Zzu9q9FwMuxZDbKBNz9cI28HRQHsJSG4xaDS7agxnqnxo+
glXlG7YaIv+wA+LEp0L41stmzSKZuamu73uryB5NoHv2NxTWbVAsWkUsUKwab7ECLcfG4j3cO92n
D0T7AGqHGTEpHVJxIf0qH+sIhjiyYsBw0eSByK03OHfeMN2mYf5OleyUaJ7cjG3lXvwPsDfq59d6
rt84cp85rMwEBYVdqpdFpDKLJwttW07kzDZi2IJQzGhag2mbGa6DVhxwcd/7KTK/8cxAK2z88fKB
IouNSoZWht0RyY8qk3HfHYShyatIceCLsOqp5GO8n6wseYHt0BwTPjU72YFaS8oy860KHuuSDROI
0hoSm6umy0gdJQD7Qc/YzZE3H+Y8PmNv4w/LPsZ6841vPn7y4eh/mPv15vOLOJbHVKXw/j8ogI0H
6DYyYP2ABLqNF2g2coAPSwO8MZlvDYYf7EoHctgtYEbajTpoN/5gBeBBXrC/tbd66Aj8Iwhh/T3X
DcmnNhof595W7LFLPbJB2KnKFg2qFzgN/aMNQr/ap2wY8AD5qAVbFrR3FTbZaunsDTjnqXBzm4Li
gGz/MKEMuA2hmWDldaR6i/tlGHcr4aixaPpeQex8XEuzzbap6r1sZwdINoqucgBZmqVSenCUovlM
xk5fbCDdIRkaex9EenquTX+WRl5EstqdTEN510/j9JVhtTwsWqpzsETlQVXJKwo1s49BoC2xog8c
42Y6YGhtC2HQAlw/w3Y2wb5J1xU8GlWCY4zOMPKsD9n6OBNf/GHbHqQnlrxuQfyu32ZYAeMcSLne
tLPy+q9usdO9l7r1zgNO2BSVQAboj0SLZzG7oQWp2sy0DA8QXYl3Aot5kDWJH8eg+yRIZ+sLgjdx
eUMG/4s2qbi1EQq5JsG9cGpNA65o5a4tkpbX8WOKYWpwo3v8SRmIiEN5j2Se3EcN8GWvyyNhPq01
HXNKVFLF91Uo5D12v5PusYOav0nt/zW2jbQ2JnumARICNKAfr7f8Xb6uUjO7sEJdGyOVdTIEnWjU
1OHz6uLpW6qCv5suEv01mAA2gUC9w6iW2KcoFaAU/P6F8DsdpoxO43HoVXqja5TuExbmL62n+801
mr9CDqf0Wi3JTE5KMYKkGaTtuscgJd5h5cODXTA5UHXXqyW49si/ibMKg/QVzF5awApCAUjXoUTZ
1rPpm1/5JEVDDzDgKWReCQTJtkCkgOe+a8GjL2O0GP00gV+b9itwQzPlA8YP0M/gEESbl4lFw1aV
EUGtX6EXabFiPCMqJt4RSJi+4ZYZfgC3h/2VVqjotZzw9zF+S7z7PbX2pkJv5G1rp48GKwCMvkKn
nfYpR+NwQIBTHR3+orqjowjYQdUBQsxTkIzvH71wz+TfTZP5CyCCuX1xxCiUGjAiGNkK3ORP16BF
hVyyyR+PkdtGJ0QNR28wBx3atd90on+ljH6fELj9oN/NkY8vgsmCMgCJlHB7eervFztR6OAAO4/H
ru5wiUWC/K8eJK4Pnj36ZWoS9NYVbEmWrdhl3//pt2PWMGYDwZTB0DIYJ3/+duG5IAbONx4VF+Ez
MybZNXJL2g8Iio4WNkLGdIwmwDM92rb//OXBn4dzbMMRk202dZIC98Fw+L8eu+ER8OpSjcef2fzF
VDO9jVsZPiO3h7aZBgwHv1A3XnSFwH/mq2FG4zdUcbel3oPnj1/ov8TJ3xAneGz/I3Hyaxj078TJ
z8/8S9xM8IJ0igEreMEvBUj6p9lXcCeBWEG8pD/VTTxpv8RNKJj4CEbrpFDCfs7T+2VBAh8DIhJt
Ezp/mpr/RNzEex/+/JThZY34BzMM4D9CTsWT/ef7HEMOUIeFMz1FXZLkc+QtVzXo5bCWtT13lYyO
qzdyl4/GOIDmE7q1lkpMgMNS9ziOs5/Nk/C+IBrs37a4sa9YO5Fs5bwBbSrYsKsmGl/rDraUA6Hy
3E9Rd0B6qzn1FQs+j6JM0OBAkUxCVmg3yT/gPPGj9Ta1qeEG0YRpFutXX2C+RFNWLMxL24ZPAEba
czp0w6WMSXeYCQQ1q4fbEZB8nnZlv/N4X6MQmMxpaHrIY1jrCaT/Kj73ckZOAp7L3SgSVHddkt4A
RN0QDWbDB+vN6TVuWv82cI1/64jDWI1lJHKPPrY7BGNYvQVpk8Iya+8Dy+ZbDNN5Xn037hAZmrNB
0tTLfCnID+IcUse9YzmslyHMVa/0feoCmgWbVADtyKJK7Jr5EGH05Tdj8CVEAdGRDVQgTMBpXyTl
CJPZjvIDill+TCetd4aafufHLsh1EM6fxqQp7/Rcmwc9NuvX1Bn3tlmGD2jP3ZE4rq6McPsA97zB
qIyw2csSOWXfMvlHT2a7W7Bw7MXSLYc4aHEYlbXI3Q0d0skmBEhN529eSrJGRS4nqbiEA8TX0rPF
3HR+1vojPMWovMUIn/7kJd6pa+N2V8lx/UQXJQ9SLtGPKoVeMaHURDibmgPz0/KEsQX9fbDGa4hU
MG/PtZtKryArny+COv5auSZ9jyXrC94wcYYIap7EYuRzWtLmdgVBdWsmCL7ZDMrnU6npdMNnv3sC
tigOPaYkp5mRI2JItoM60W44DoqT5raqKHLvcYxq0BNJ/DhgAssCZAbOdTOR5YaBZLxPFe6VsdKs
zPlKu6+zteJaMtYdnZ0JoiCigxPLmvc5iZs3KergOlQieugh1B0tZttefW8hl9BE2EXmsbrTdJye
+UrS3PZTd+q9+SSGEiGWdIiSayhF+D6A9LyVFW1PTQDFgEO27jFVY+r2htbRXSfMJawRxsOUD0ww
8XUx15X+Us8JUsIOqQfk/cr4iyTmeyQtch8YKIAYXR+dRuQm93GCEI+Lh/CV0Parg9tY5V5Fw/c4
GZ7Hhayv0yTcYYW88IBZcVCZoFd558ib/BohzsS/1ksQBbnxmPwylYrfx4ivdAB/SPq1AZR+GBZ8
qFqb7iVp4PkuBINykMnokYfDRTSENCc2d2yX0K5/QvpL/4FNeFEYfxI8I455go7CzqORhwHDXPKV
xUiyNx1vH5Cl7R6jsjsy+KdnVq7DibY9mlqB/MGMxfJdj2lziqO+3LuGyF08aZuVg+WPYvLp99VC
CyEoojG112GGhojat9j37EuMEb4PAhMtclxQpKpV3YY7yQJx7ym7N5gPdJFqQSAiTfeR5v2hnIx/
myRpd5Ddw1KWy5tXmhGSBgkeuF+R44B3GGNahvGX6+Av6ivRiAWU1N8Z38aHEXJKsXQQ4IsaL6F7
Q1JeikwAJYBUHruxwMyU6m6dxvbggbjD3E0Xxbla0PLnoFkhTJYOk4PXaYIiOWM6TJouL8iN0w1N
S8WuU5XEMjehI8AE6fUyelbewmHyiyDw3njYqgTO7UqKpktjyOTSz1OF+EDnNZ/axPinzp/8YvQ5
6Hvejn90rF4v5VinD1GfsNM0RRhkvAKsemi01+7iGNzaIKYvDON0DmCmknt/QicNHIr41wUjC8Ac
9iuk0KRjRU/G9DXFrnFdaV1/Ugltbvp1+Zyumh2xI66549NyhaSC+P5i+M3EQZBouN83/UzVvcYM
0luOqOWrVzbdFaWQKDD9odoH6YiIClzrIpok+dSaPjwyTIMoVJmMewR3w+9rXKEzjlLxhRK5bS7z
St/AmDQvsLggOLKmTfeEp9VhXuu2gONnIKOV9X2AcCyGHtHNtZf2yZ9x6oc6WnfOaUQrbZhcYCFi
dqntxvqOxNzgRsOsmf9h77y260bOrftE8AAK+RY7b2ZSJEXdYFCBCIVQSIUCnv6fW93u0y37uP9z
7zvbsrQTUPjCWnMxIWNIonATHZbMRT1cmPEk41U9V1N6KIBD7+SSrvdSu95OaW2rZMFBUW4mq2G9
n5n9RUN46zAZPsdOJr/MnZCo5qA9a+rtm4Jb/GpIhTqiVzKMO7s+fpMBXuK6me3PFd7XIydTfkpH
sV1E4N+vU2l9U15on9UYWfs6C4c7p2iqEx7AdB942fBQLXP0nM1Runfszn7KdWHzcmGKBW2xgr2b
h/1tv3RfG0aD3+x14vif+nFl12W87GDc2aHHjzBVDdaVz1RVAyfoC6wcUzv7NWaKZrILTrTCfkBz
3fPsL8uMcTSFSFJOXXVxwMTjQ5d11bFlq1YkRl2MNrjI8JGEadR9xLicTrrKadTMbF0XgiE2O597
rRt5HP3pze99OvZ2YNHIOG76KkcUA0X+bqfTB6Ckt6g1j42zsnBbZ8XrdfWpb0LUHF3B/ipTZ5WH
IUAXKV5kOTffkIKZ1z7lL+oGefs7Uoqxl2eV8Smms+rw5YyHKjDdGtxQajUZHYmQUI8K0aKbD1rG
ewaB8XaazRTdd2O3BJ+HIL2YA93oWOmZH85acqH2ll4BWbT2YVqoeg51rtqbQnWwahQHKLVXrNFW
oWvq0JnW58i60MrmUmwp8uSVky3NeeqL8M1f/O4La5KsvE9NXl0xXkLzifEyTw8Vrq612ZhhXtke
ZVB3v0e5Gaxnv8PLt3NydsAJmhHZnjrUjdvGspdDH7fNXgfD6xBmTB5MVm3thV9yzLxXY4n5iC04
3Cz1CLupbcw+rkLKSZaARe9do+KN6FEsjO0SEtWLFWrrSC3y3Kx5tcMSHJ55glhPII+ya3aBDlNI
Z7nV+WUxwK95xpWDqriY3zESLuc+vsjc2MwcnMZg5Z4u5RaAqylB6ddfFcVJpnuYIcsWAdF4jCrX
g3rENmNgesB43XuoVyaQZWdlp5VV92lK0/Tc16I4jzb6VryDwIYdxQYuGLdLFnZfJjeoGKX7y6Ho
dLEvRzZSVgaevoeUtZtTT+HCz7ExjakaNj4/83GyFYyuSkBQwyX34U0pZbSSCtsWZAPX+Q5BC28x
6rYmHL5NXgj48TntkAWNm6KrCkZN/23i/v80KpS0f2rA/8W38/KjRxw3/rmJIxj28nf+KVFx/uGF
XIEXAMdvctE/JCohaRouJyZiQAd6KBX0H13cT/S5L0REW4BUFPXIH0JSskzJBcNTjIaFjDDfC/8v
XdylR/vTpETEDLhRbfAOeRHPs3/p4WgtppX8AR+ByjAmdZ5HyN8797fL539l3v46j4kISuAzelyb
tLF4KP7aKaaT7lBtZOlxKpvGYQSMazQyafuFdtHc1wF79WrtOI9auHx/M425fPd//oje5cVpowmg
4GsjcO2Xj5gHVWVcGcUMN2L22WE/zFttgB7Wvi0fS4Sq71lcq5gRCCcWz6bih7Egwu1QTbjURA74
vqksWBNG1cbtrO48SR7WQ1RCOiqr1KfI6HmYUxndTEOYPtaIPbZ/uqj+zUDr336I0OMD+Bg9uJB+
+QZtNrqgKdf42K1G7IxHyEFtoUQownl57lybk9+RtIVWjSHAsRF2zDEFnt9mC+8PGux9gM3xvh2i
KLE1O/oYjNxeR7I6mVhLWCEoT2pWWtgvET4kVt387Qj23/wOEZgZsLXYP5hD/vUiGDx3mpZwjrF/
wVTsqVoTo/vlcHFa/udv69fh8uUXB+XsIgq7SL9+xeQiixlq5fBK2iWhA9c7P14Qded+dLsH28/+
Dun8y0308wpj5IhMl0tc4MD/6ycTzoC0xqp4vazoHzgdqK8nJtr/+VP9OsHmU+HuAcsKpDVitPPL
9xf3HBfss6NjL+biEPGtKTcujnKIPv3nF/rJ7/3ToXD5PD6yuIsIjnPhXw6FMnNEfKkVj2J1qtMa
kjeSx1wzy8IPt9Qu/jonRwvdtqN8XLQfXSuwJ1uvxPyf019cYfzpHvolQDISaEyAyils5iCOux6z
SqVnFiU8Dbk2n3UWNswFVsQSSVbOWOi8jBcxysNTF4niOAgKhzlYi+N//pB0mL9ej8j0HY6GUIQ4
t1Ba/PVXSwUAFLYu5jiXLrp2uImnMEsH3Ok9qhc5XFCi7YepeguQTNUnXLzlkZXZtNeOGvdS9f2t
ksVMIdO4tH0NgmwEPrd+vHjQWOr61e8CZL6zeHLQwrBlQQa06ZHXfRI2/UK+Fs121Dk6s6wR2wYb
ykHSjpQ6+8JxJmlCfB8ojfCPuoCcy9MlB86Vgj3LguKIn5LRml/UO4QXzmFw2+gTbPTyVDK92jZO
l48JSupvOQ+eTY2I/eSpVd+pypm7RK+hd42guTroNPDpIIRH7oKaNqw524rJUNYeZd/KF1gOm6oD
ddLUi3VHB7R8XxApJWwax10mR/fgpx57uTKA9bNKhUIaGdyDn7s2O6yhfg2zHCOVk7cwZOx4WegY
c6b+c2u7Sdvk5jPzA1rBWoB7j+PqVC6luV67OLiD0oktPCouvtG6mO8mJvhfm5KBvt0NO8vEOBhS
+cOSVnRjNZW19bICGUzYn+uazq8KnG4nRXxC09fctqlCNYAOZUwy2L+YzZoD7oPry/e5batSbUgn
oTJswQo4tfsG1B+UJTKvUyZrfFoQmp6tCpghf2qvt7Tg6PdwOYmdzfNlU9azexBtHKFV8dx31s7D
PQb4oTmN9oTHIhzcT9LbN7niitAVY4fOdd8ZxLR7VDjW1lWGVJBWNP0zYGckTNLM/DSmRKDeZsd5
mfZ57j6IFAc8Z5s+jUAck4UuP2LqIL67Pb95z+ThYemrmyL1c5YLWm51Vk3bKaW4zCmvkZ7Svgm0
WXbmeUkZm+wJWNcNo9EvOfalYz6ONnKVddmVffC6jPJd1E2znfuh3FhlgCQUWA9Txt65DhFOnBua
iqTVq9nUNuCQibI4GeHbouezco6oad44dQOKsWzNlRVl8UEOBjarFaVvlsoX3oxJUdHDr8nRmMLi
sTvNxaXncMtjSO6LLGIOXM4Fikzmt4eeiKErf21bYFKMB4ApLu+QIGyEWUMYsS1mip3YosTuh2af
Y2pwuquFoSmMQlMdHbewjyEeNqzGC4YDdsVixYkr8JMlOVyiZB3zdGPssvnWay9DI+BM34NwWD67
up/PSOv0Sep4pJ1X3nWPCubQgd/d+KmtTxNivTtrkSqZqoW2PbHLcHAYIcfh2m2dyyiytrM6MdZq
nj1tN3ucw/kJ/I7aeRV6jXJB9RFjqDw4LBqvC0OP1UApTPyW/1o2k1R4oE13jhVmiaCdloMVRANy
BVvuUzbUGPn7ub3F/FxtU0VRsMKSRT5K78+YigElGtmDs6ZRAh0H+ZGexY5P3J/DYBQ7VGASuS5J
LutoD69rPHt3ghv1llE2YVYwt4JLHFWrfzglnOq4wskJuKv/locm29Oqhi85ivrrxg+dT5ZNfQE3
Or8Dckt1oin52hYCTsAwl3cHOpXGHnvTzoA/eawQo3wuS1fCwF3nbWFRF1o+A8VKOugnvQ6kRhZP
Ly3q3FNXQH9erdw+VqXH2UMEV9Ipyq+gatPzGmNYXBZX3bqQcs9s8Hlyzej8NoHryy1UX7VDUs0n
B+16F9v1DLvIFbsOyPTO81HkrKFKwdR5sIE3Iq6G1wwTLxApl3cipxihgB75SFbgZCh0Q5AYxMf4
OzdmzMqetULdDUNSjagW7ZLmLw6n9Eyt4m9UivqGOrI/awToiePmywc1sH4pdM+53goYTnjXUAr4
HkA1u+4OaWP5VyMeiseFF8i3VsWTd0Ubx9tecv/LnPoXSVyQj48AivhPeLgee1t02z7Mnc925F8N
6IwPoe7aA3RyQC7Ui+6Vb+zD2HEoOEz7b9F7eXuVd+ZUS7R1uirzfeum+a5tpk9EDIjNPI4An+QM
bIYBd582sU5knulDr/SSH/j6Q/kNcFeXX/dD3WmuZnJ+RtPAVAHrgRbHFRfrD65gxcnK0iRpIuHl
t2YWpl5/2wD/d+v4N1tH13U8Csf/3VTx6Yd5H/7Srv72N35vV2OX9WEsUGbE2Cd+o0X8wZgIwEgK
hDAR9d/FbvFHu+oGpOoE/BEFMOWiiKmlfl86Ch8LPOtBduF29FuCzz+zyH7ve/5j9J/3s5j+U3Hq
ALhgrx+HFDW0krzWX8s2e7QsruTWPjHS7F81fFMw48u3CInZLdjEDvg1ZCJTt/IxnKMbthL6c6DL
7gkY41Nn98N5At2ddFG44oCbrNOSukF60G2Z309NZ71PYQhGN2iBpXhReqGp+iIb7pvQX9wHzyuk
qBPqDSc8rU4fCbC+q90+DxXkJfomubbuQckRwxdAHDsEEKHnlZ0Y47exxq6QytLbr2sGHzJRc993
z1XUjLiQQhRCzjmPTcDaTKTxuAtz2xvg/Xqw+keqm0oAmJCUtYkRyxLvirpcnTPkMQHHKRs6Rp2t
09LveRhBDswWFv+ESY8ZEsSnIiw/pYtl4X1yQqkByrZ++44CI/qegTQKGYEPZuh2F/yFZuk4cJs/
mRUNw3bkLUCxNq24outah81EKXqVwhvQHAsh8hVtl6XerWx7oy2dyZFqWr2ZpgBeB614BBZtIgjs
kf9Gu+CRAZblx2IonjKgY/xYU3mD3rI9lmJ+KVt0y1ADsG/WcXaUc4Z9okPo9cr0a852C/vfMDI3
rddf5fM0vQ5Z3TAuHO5d1HAcKjpG3pAF38jzYto4zUDm/GEjungjDXkoRr4YPTYAhh02x5H3NSva
fuemcnoCI8IDd7VqRqjixXLRAaMInQ+QwsN9JJoDYVSPNM8vOF8/2qoYr9i1QIuX2e2ad+QdTuMb
zJ1zrdvmKMcCshYTBfgLkPCxtF0pZTv7vlvv86xm5i7ki0JVv0UK1sLu0T+Coglu6mBN7+e4BT59
kUvGEzXB4KJ7RSB38LT3E4Z3J/DHbrXWwNscHjjerPNrUnz6m2jkmR6ivzmFbVHsGwNLebIydldD
F30tJqEPtfaLrxFn/dn0y7JTnW89ZgCrYDVnP1Ko73e+NT75Y2GeqPor6uQa9H6hiiNUiIDICbLV
3HYBb9T4035E7HPiXMj3PQTpfVb7qGJzKz7oAGqzL+sTYitsmZwdTHAnDAipKb62LkozTRjELst4
fPEUHrZti0J2aMYLxg5YtW/raoe1FNuBMJ8cNgKsu+WLVaWndUVQXg+qS/zRevUXzLiuNOU573wY
1sorPtzJ779Ma7gpnTEp5Qw6cdAdKOhpseV1reV0FQQjd/yEWHnreqv1ASmqcXk447RMWoB92bYv
NVS+pTbWkZn89Lg4FKZPFcEm94FNZUzoTV/cKuQHe7ctIuALaThsnGoqP/3cY422A4ISLaw4N1PW
475xR16NC0uSiYIlcao6PAyp1vflLJ2N1lwWWcyGj+mYWb53ikN1lwFXPU9j0RzFOC8zenUuLbOx
lsA2m453K5N2mMcPp+voRbM5VfvATFP+wT4s5l6b4w7jC5qC+VZE/gBLjatFJDm2pL2jARvmTVwf
5iJSm7yzUBSLlk8m6YaXMjiEaMnfS57RG5IorJ3v6ilx1UoLoTp3h3eKXWYG9F5EAN9BAr9AZDSw
Pqx3bqlXsRYwDyvZ7upuPI9W592WNtUoFqXyqrGK7+kQ9dtCqOKl7kt8IACxihvRL8iV62l1tzhz
nfuuTp+7SsgoidFbXSuK5bMTj3s3ZN+OCl89kg9kPUlvCGlY/GKbybiDbRpDECGCgNt4NkLs0sty
YSEU8SZIWZaO6Thss3EcbysE8zv+nWbf/txXXO5acOYBs36cdyn+mx1ysvwQVvq+yr1iVywDtg2b
NVJKigvPErgXC7Ldh9ld3pBe+EdP1/G3XgwPofHyGWM9KDk3Gj8HS0mWq23DbXX1ySM0Ywux3nWT
kZnCR4o9eVdao3WF/zlnKDc5F/JIvCM1gG1uFmX71HM4D6LltgDlfrdatr5B6FDS+kwAkhojYAuX
3FqhgBTniQxssgcWfBbRJi7LKVFOf1gs6MeRO97EE6fWitIkuYy1NjbV2mmUbCuDuQckjExnisCy
Sdxfu9arJfuSlhGkMQdr6UgTsDX+D/z6iF9i1Ky0BjvbcsfN5IA/VQN4yrJuK3qaSABSK8p4Cxtv
2XakQxC60Z3w6meIT9WH6cLnugjbHU3HtLcHVWzmhZWu5XntjtYt38OpNWdLdt+1XG8qeH1XDsL2
ZJ39blOJsLkTVCbXGIbZgttLuZ+L0T6tvh/AuA9j2gOUsbppUDlnWPWxly3JRBROIjDo3DGo+bKi
wqEiDZ1dLscvopXyyldosp2F6QfmwSVRS0nfixwJ3KCXb2YpP6agiveGuA+UdFUiV3QfCXVvegNh
OcXUX3L0w6/8ehlHbuxq7O9TKdINUojhFmG45uEOQyGws7fW8T8QoP/wxqLaVz4FgzbeK1T8fIOG
o3upIv6ptfd6hPdm/OgnTyCWLpm6cYgiW5/z+9avyodYtOpkR2K91nLkawjll6lO7S2HacupXejX
aGHC443uEwp50mgyMyWliTjXg6L6KhqIMbVY2tME8QQwUMhWFXbXfijX+lo4At71snqoM5avQw5Q
UoO8YMPNe5hzKXc2BIeXwRaspt2BEUWzoo+ktZ5o+2epePuaXumN216ON6CBok8duotkxgTwRALA
KagMq/Mqzh6moZrv/TEt30DaPPlBAGS/ym490Q5HF68suOG8vOzsU77ovMi955juZGP8oGcXHu28
FcQudIsQYjN68mW7dvVCnqiOWRG24rvfmMbfLvzOiVBOe6eddTzCRA2PofGjL7Mc7LfJNt9KlY53
q+2CJtc618dSje6dXwd65xAwQLyzrXAM+DmTLaHjPElBcxtl149dFPuPM4Y5e8OpiTSJdbvY+N5Q
fQw9wZWXGxV3AWAeYhuWsA8OSjk+twyAbFQ/Q7xieRU85hklkPKwXMyf9jVz75IFcGx/bbLuXM05
Ro4SJy/4Hvc7raH/1ASF+OZkJaY0aAA4C1Aum5OaW8hKhcxBZDA1Md/sKiLEoZ2Gp3Xuu1PK4XkD
taA6xE1wvwaI4wAVhlvN48AcHWstuZwDHX5PYbVucjGEd/HoF6++6r0bZyr8bV/P1c5nuL9RrVqx
8+J/IFbDbR971wNRuPBV3KK/ixgipKxzyTuYEF700VizjxmWuyYqqkPm9KCow3ncOyEwEcX7Oox9
YB1QYaf1oQur4pXTTL7yiJs+V7Oxn4huTWm0w+Jk+zMVb9oF567RuM8Ka0gBbRIk/ZKJolyutLXU
0NWZeMTWxXaY2zMkZeQsZ8ynmjRe48jEeBd2lga4sdpD/zCuZny14a1+RyKvj9HQAoTAO3rnZXn/
3Lo+VmbCa8px6wKIkPXFt0t1tb7goanxA/j+MH/KwMnEuE28Kd6usXIvtHW16B3s1FFesexDoQzK
IXiegSgFnzPCAwEgsCOj+pm8mBuxN2Oy9AF+WE96AaI8mb/pcGad3YbTE1t5gvaGvLFuqsYUb3TZ
zR4BC9D9ejXVaZqwfcGRzaLE85iYYr6e61c7NQC7+b8eTc3x2tfx00woBkVYN31takwXkNDLPWqY
7KpvKEmrRnc09bWuP4FzzhPXDsUBi6S8LtFM7Nnh59sW/cVGWWuFybRX/n52mvmh8vy+3/prWidI
OeVOl850XTcr9GdRNseJCdI97qN0eYwI2GrvTJYbn2ALY3eEobFWEhQLmN1iDLLJ9Bvpj3KzuID/
JLMQ76n9HQo4LaQX9wPwj7xGwvcTIYjAxNoEA2Q9aFNND8o+5xw1UcXmfQjc45gH/qsg23gCdZ+p
8AhjRTlfUXinW9sq0+y60BqVCZdwT+hGlM3bQExabaQVInLMGc/gRrPUcQLE8Wi6kV7A6azD6mMx
1WiQsJz06tRzTW6n0S2ukf+TOCem8KPuW++b3TBswuwBp/dgavVpkHFavDl48za1F883I/cj/G9s
s9uADd6PNlLZMZjqC2F0zK0Nks/wBeKGvSsCTucdwBu5x/q6vtsU1lCp1IV4W922obJRkXnTeQVj
9qAIb/ucG69+nDGSnldVzBtRe2rr5w40ESevXWb87IWZpVIddHI4GMJYNn1ftrcEsJBAyXt8JtAK
eb0xMXMvp8TEAjG4HroFC2KPyrAKT5Zq9LalcX8csyLe99IW7z5RR8da9oqJFScTo8IImnebH4oM
FHvfslVyizrg5x3y+Su2In0gWOnONXn83Sb/RPNOkn60xUYJsUBqrjpKqSm7xtkSmYT80XnHddPt
MV/5u26R9DdclPC6ywLKLuy3XVzxGE+NJb+AVldJG4f10SJ2b2vNPEmaGWg0i45xgEZpLQyxXXff
pogqmzi07kZ3XR7VnB8nIwkXkmSO+VnjEiuBe3dXLXn+Q6nAuyEOi2gZ1WVHcOPcuwMH/4RZaMGb
sFl7fPx4wTUPnXl5yEc7vtUmkxiyiuAog8LfCdydiT200Eps5z6KakzNA1sBTKDZ+xA25bZpmdRT
2HXRrWR5hULUljunIrylhGnzlrEVh7x5MYfURV4zeB/eOjeEk66jAypix05apb/bTJuPKC/X01Jf
Fnw0ngW5GCMAwQb0ygIVBzh/FmyDtXqHt5Hv2ErliWjMZyjoV3mGPHTtvrOg+TyU+nK9QePZsbSR
bWJcdwc1SxBKEKfnsoAzwSIgZelmBxhIF8feWMgtqx3kUPD9numu26BsuFqGkCmoDDeiR+5XZZm8
Z/5g29vJQyez08y4b4eReru0weF2l/GPAfZ3wgNW7dYZi3VWRvaPuaFFK8dSH8F0TtvZ6jCDjtAP
WeJ9G3MznkOAbglLt/DMXGub54s6RSoglEtY8gxvWz+sDDv3WdF9pV+jFFuaYtl6a1mfmklpSeTR
sLyCzRpYr883rgtPgVLqE+46EhD7MbzKA3fedGalcCQqIJ3XbkjyyepJfpu+xE53MzuLm+SleGks
jrxSewxkgz7azL4bveYGRBHaw2aL/0NviErwP60tNkx/leKqWfLrwmqwFYXDEWvlE6ugD5eTdD8v
VEdIi5unvBVvRLlVJ1c33nek9P3Wznp3q6z6xbBy/lCqtghXQjw7Eko8U3wbNZFDFAAbR1yYJW1W
kuWqovSLhtyt2d5rNmkoxh87x1lxfWNhZOw0zvPeH8i6ovivHXoc46Pad+PHhgOLHDrXbwM+Xhri
hevzEXUg90Bgy/4ssAfOa5EZWp10y0+lwhsG6+pOBx6FtQP4J2FfU5BKItaq2TFId4bdZOcKZl8Q
QRhX/JFsog+RiUeWThweUZH/XJecF5+Hq+PO31KpJuKqLJntEOB7SQj+HHKaOa9FKLnVnZeeR9Km
ckYWOeIyC1RNtlniKcRFFbDG9nFyp4XjH4RPJZwNgiMhML2ej2VLjJPuvpCCcjZc8JuqUPZJZtZN
Gg/UOhVQq7ILzyjGx/3swkIMZVCdlc/4r8OmtcEJ2aGJNTgVvO66z/RDXOIkg1jPFm/xd3joHzpP
NVsGM+EJiCD50daYI7tGJxyutXU3C++1cDz886ml2NwFBblOIB5zW2W7oq2dIxxJa9v703CCo2sz
ucCwb0v/u5rT+GGycE2V6QxRul2+yMxhcjYSTgNmu0jK0f1KbKHzNEcsUgKzzP2mRJz5wx9C/cTZ
x8o8gOgbsi469x3DKNspsTtb3k1FriBzlqKAD2dLSRRIc+ON1bBJV9ebtqJArgLowyFIriRU/dzx
fHTilfVosaj3geTYNx+dVA38aV2/SUhzZgM733pvg7q/C+3KOpY88MAwhqEBm1/216GkRcIHU5Kc
XWTn3vJAuNfL8pU6i1srU/V7UTrRXQuL5YYtGKzJIvjIekBmZCxaw7ljDP2wGo/1HjIbfOiFPT8j
5JvuBVbs9bY3ZBsivK7bA1NQWKLx6KotQeXB/kLjC7dEf5qtEkXTbwoAeftCsWb07NS6dbBDgJbj
YXAsUv1pyfxnKgT/qSO+cZ91y3jkPlh2QT84NFfRyxwFnPB5I54yG1TnkLt3kTOk77W5aJAIXgBT
hjeDgCVoa1ezoKi5rpBWJx0CAwI249Hss6BvN2T4BdPZwzoAk2ZkA37I0tlchkTAVy/GfWqaOnAS
NK4l5d0MSwPeTdu/9MpDzd6xAAWfEsZId4EHHhZVppuFc+EtaOF/3c6Fb3/S/API9LtpJSCIEFVu
Y6wtLgPqC/hyGW7cSU3XIVcP4atqHg9z1xTXq1Kq3/LAinFZTxkVE2r9xBHjJZtgvFRCnDJvtQzC
L0DT0ITKqRyPKiIfrUOnTtEagW+BPIQhHFOgefInNTJ8shElJLRhEb8E2aiVGMC/5lmZobhIM7Nl
prY8LlIbuXG50XZrZ0gaDQcabyN4RFOC1mqrXfUB461BPt89LNiaUBUHLNMlKk9fTfMhw277YDIt
XjFeNGYLfwqte+8790PXkgBIVmr0OPg9z1POsvaeeEX9auEWP7t5x1ymXuPopl+s8VUqy75lK7kc
hIqgeUx6cB8GH6tJTPoh1n5AdleWlYuvC2GM53GI9JMQLsNQIybu0rbhWE1qP2qAA2Gzv6RblNyU
s8cTa5qZCiZuH2flLRP+kecJOS3VFTI4vPtjMPv80jW8hLHPUKXL4X7FhQWId1HsJxlDfbIRw5/h
DMhNQ5L7B7GMDmGYA4XaGhDXy6Sjv83jGA9XVhbd6xT4WNYtnrpZ6/Ew45La0uwUsC8GbEnWTIIK
o9GrPjXhSc/YUtQQyGsFbIMVbOjY1y2Y7WcCLPBkBKaot7k1I1bpvZTjZMR/ITt16yM9P9a5k+0G
vaoDigAPNK3kKrH6ebyJwGV+ZnpLgFg7q0829d1133bzHhiBe2ScGTKlsXIS0wE+RnFG4CK7DAId
hvpmGuNvlnYckqTq9Bjk/ri1gM7dxJpbwy1FDkLfPbW5E903JjCnefH1OUAFQwpQSqYgsR9cNHFI
DM7YYxqPpxurD+U1mqSvpFc7O03A976MlveM5OGN8GAEpVHJWNEhvmbb9cuLBb0f3aKT75TAl2Bx
oR9yjVgY+Zw4ETzPzKaVzSIYtK2kZhgCWx07TEa/pZa11/6tqDziacacxXhvAtKdnWG6B5rEHNgh
BXBLHLCuHo0Pc3DJedgQptASNgST75qki+3ss75hxgrsYWnzvSOjNYEcc+vLlf/dxrEP/fZuHhvm
wFq+xIMAlMJhDUlvV3hkEjEpeY8bjK9xxsJjhk+4HazK3jah1e6FI73j7NVgJcvHNVK0CmhfNzGk
6Ivd5M7NC3A7ZfeKXb28B7h0ZB99pLAaD3r19BfLsAYRrvUZCa5NBDgVsuksFvAQTxITTe91XHYP
89Q9TK2olsRucdgn4HBIGKmsOzSrC+xPlBgdpoNr0kC/e1Y43VzUOEnP+Z8UrMEY9MTeZ3JVJnLj
YI8oZU591b3+3MX+d239t2trW/zN2rppfgzDjx9/XV3//Fv/9Ms6BCCG/6OX/n1tHdv/gGjlMiGA
5otwMsKV+z9e2QAJNT5tQXLBRYH9x9ra9f6BWBlZIAXCBVQAue//sLZG8f2r2JDVYEDPaTsu7sR/
kaSGsMqsfPabk0XyiUM+18VfoaHAzMwPxpqVewJ1XszXI5td5HrdsnWGC7c7S8NjV3sFc8V0qHdY
QUDBdV7wyUi6vKCwsclmjP02c+/u8MWazzVI0w6uq+++k5zknISyq80UE1La5RnBRmSSTo0aT9od
soNfkM8TRLKjTJMsCYnAOSyaDfMFad8ma2yGvZ93NblwaIWZbbefPdVF7w0aj9NksnVvF8F+GsJw
a4/a3mjMu3cOg6djsxQIHXNX00UOHsQ4fPrt59yh9hbaWs9Ewsb5NhNB8DWNQsWdWquqS2oS8QDM
LOMzY73o2pSr/TjNPfrIigSHyYlv7BKLXlRn2ZcqHy7eQqmPa0hIriy6NElLuz/0Ydoc5wLrRu8u
D61qQ1w6otkHFqnC66Sdu+aSmIrw0G+NvEeOBqI2FZJh/4ynmMA+lgOd/9TbbrObO8/eADL1ruPS
DKdpWC0OIBbvnsytczUgJ5KiWze5Va6Acuz2pgvQku06MPllMs/oZwrAO1DywuuMudzBU069F53r
868O64PSYrgJC2J/5QQuwNTm2yInMEYzFVgayoHWE5jxvARkQE6t2VrKLI9eUYZfJ6pg1SxfqFuG
g6P+H3vn0R03km3rv3LXGz9owQTcWve+QXrDTCaTRpQmWCQlwruAC+DX3w+squ4qlesevFn3oLpU
EkUmTMSJc/b+tpXsOhxfWwty+lPvxeUmSQLnG8SjdDwx0k5OITRezmmVorhR5Ph5c55MHHnernGk
3NQYa1YjRgbYgiRzhcRuEpUp/VdPFsN7yEhmg8ETyGQd5MAVPUvciXFospsxqR4jmLGUx+X4gjAK
dWcx2fpJK9P+6Gkc/ctc5ybHPj67KkS05pgBqXBTSgqY7hS3ltGD/BmMx0hpoCI1S9QAkcr0TpW1
dgCa0t+akDuOokYBt6jwNFNUG1ru7joNL9RGNuxWTMtFSvBvp4aDA6s/KWjJL6YZMxSJyluaRg0s
ti7NfDd2+DLn6QRhTqLTOe+ZHf2sYaKPkNTIIRqDqbcyp/yiafbOB5nLcb2oT9IxX8oP7Er9gWCp
gLE49N9mriTRdmSW7pv4g9qStVYCw6Un49J/I5itBvASwHqZZupL05EB8OZ/wGAEWJjCa7tHu1LW
RXpdRFA2PugHMkgTtGodxUdW+IehBPq28AP0LqsqcqprpbQcy2A89uEOb14qH034YynVJzRpWrEk
p5TuoaB4bLRVbicmGQCuw3XP+2oi8JFRg1zjy9C/oF8gk0yvtPBcQ85yP+PGpCVOkNRo3BWKkKpv
+CexJ8WTz7zKX0SG0Mh16cp7nlxG0J6fk0s+8yDJZO059y701k9eoWmN2s4rer3c2yXy9UXpdR3C
1E6CnsBfBpxiCHP/KadH+ZLOPX+6jSOAToNmGL7qelCXonXFNyBIbboFbt5jWhxrlyhPLWa60RpB
QHi2nfItpyykxsgVnBSLCMucpOQMdB5x1/GWtY/viFhzBm/6DdCXHKYiA//YL8pbF7IxbYmxA7DT
HgmWsXX0CD2idFe5Ifk1hXOrejhxDM/5JQGeyULaXOOlYwTjQzYALWVKwQE0Zc6iz8PnYUsAjHMq
fFHv05iQMqHsYJaSi5b+jeVuO8PE9ezShSsjmV4KM7uZPpp10rDLGxXZaGyqyt2UQytgx4GE56Xq
sfQRLUrKeZs45oFW95YqC+IqmCvWL5Tha44XlrYhO0a/BzIHzZtGsAFqj26xoxXF2Y268uoBTTvD
he+/MFcxx4Vp+UcchRRatTRW6ezIbD/MmdOHUTOfPZv1WL+yR81EAEGS4uzsJFUBk6ep4/eEFRps
kM56j2goG5RS+EL12SGazV7RcnaNZhqRrX2hB2/T7CkdA0YWrhPuWTqDXc5f9UzFH6+a3Pe+9LA/
SzxxeFST2a1KggWCLdvEglwr9KwcZL5G4CsP9ux0hZm5aWfvq/qwwbZ0uiomDbhjk9kn6zD7Zq7r
bxtOxY8wX9r96PSYAGUxbW0mIDhIDQjiU0NAxDB7cd0PW65UOHRja1aMmpa9qiSIzGF28qrZ02vO
7t7QxOdbzY7ffvb+itkF7PABNsy/EXIamO9ZGvELWx/W4R4N/QtRQO3JcCfje9+ZJd5wqvrUCIyd
MzuQNcX3M2dXcjX7k5O4IhG1aLNzOruXu9nHjG9WXmZr1w0D6wJfOqlLKQnh2xow1xliHQguM3N2
GQZpILTxzTh7poPZPR1AiOQvaRwqgdlc3XkIqcvZcd0oROLLmDf/Yic4sn3TkS8eJu2aE9nKUlN7
Jz8s3GJ2c+d+49+ls8PbmL3eQxNiWKb1jDEZcR7hgp+D2RtOLittsILAYE0bcY5/mMh17OSAj/X1
AIr1pHAyHK0P2zm7f70igLQCUxNx7FRG+0gmE+fKrgnxTgtXrf3Zyd70ClN7bevoF6CSo08KTbLk
c0RvDt0slLmY2KGFYijmpZZkEpPlbr+YCjgqigxoSq6esBJImfo09HtCc9x7VPReyJYX5nEYIeEZ
q/juP/X9v+Kj5KrPvrs/l6Veo/Lb9//aN9lL8e3XJf7PX/hPMyWkOHq5VObU875Owf5zme8anzwf
iQfDDMZys1/yn5kcfAUuSkr9OTNtPmf8rE0VxifUsjrUHQCu9r9T4Fv6791ExEXpnIGF4Oey3B88
YLUMO8anfrnT3Aby4RiV935qtmz57Iw89vbzkPf9KdMq+qhd9ZyFtrbXB/cMeiwjgYG1A8WMyO/8
Pi8uWac/4SkIYyqdOiG1AIbU1GnWXhou4o1RczfJqEhTAmlbZT0SBmVcUGnJF9/KT8y7T5Y2bIO2
ClatRBPXDXPmZd/hx5+DZfUuPudcR4wpVUHUQFnjsOZMr2xzQJ0E+cHXL47RWGzow0up6BDaqSRa
EPwFhNj3BqzGKicLe+2W3tm1FPIxwnGrsHj304JJRn/FDk6vM+42wkypPacLod5HPZwjdBMNNkj8
MlbIAst6erPblMAE4610ned6bCAOo2iUeWR9xtK8iyXalEHHNF0S884MzzsbrfXM2vri6pOx0cPh
qgMlnK9AS+IFgbHZe1LRF20gkW+sDLaOlQ9YbkK0vP3QP4TWcPXo1SwR7oUc4v030j78LQvOLgzH
I1V4uZ8yAGXa0HBhdH0p7PhgRp1J2rx6cKLxOlTwH6z0QGLzi6yTl3Ky2VYtig9HNGvBB6LbhqJw
vIiMe4Xub1P7dOg0kR4mgaJTtRHLjklxYpZcKDMiPBUhf4sQS6ejlPqIqLQeRBfCj3Wozdcyyl86
zicLfc6ia0k/wLEFU5OuHuq06ULP69KawxZP29Hw8DhqvX6s3FJb9mn0bpFvt7aN+JSm6kgRheG3
9EEwx3xCAJNPU9ASiNw62Sr2LW2VNnyjHpIgwTBiupF2cijH6UkKTliRrR5y3V6psWBIGsl2FZTx
C8gNf02q6ptXTsfeDOe8bsSRae0+x0p/9Wrr1h9iPBgwE0ez3U12J1GS9Q8TnCjo1S0PqrULc+6R
pmO0ZSZKCkU3HZ1yZFw7cD99sMsH3+VJYCvC3GbmRHs1+lMRGm++RbMYnmgBVSA7GG7/UMvuQajs
PdfxzutO2ZKbqR6swIgWaUyEV4Zdaz05WrQE0gH3ab7uRuGcoXE9Y7dB9SDsc4X9etPOX8fnJM2L
zWWwnOfYlePOUTyOmqHO9JWrr0lAlo4LSXoltaC/sxweu0yFdMdrYTM9YsRbu2N/qEu73zc50yrV
a9ptGo3Zup4qEl61atzo0K4OeUShbWqZ9dYazdexl86N4aUV2SKqnIn5cPKrZIWl0Fq56TS8BG7J
HC6s2PApOeviiQn4E6JVkkAm0YDBgE6AWCo4iyL9yoG4RwidrVVEtAUJuKsK+/K6xutm4CBzHFQz
RKYfvBIXsOPW50yLLkWJDG/QxFOpQT9uOttGLmm/qGKUb0UBPKHQkmgN72bhIRpdVPMIJJ/VFAjJ
govRMvYLCx5/RERvKNSrRVPnFfNnfQk0i3xiF8UpPwUwwInHEIa1DjFWeLdCd7utAmq9gFf/7GrO
uTPrYR/08h1m9VE46eFXm84f+Kx/5xwGm0fHxwHv5Li0Uubff3u50gRp/uf/GP83ThzRIcUt0W9q
6cLq6nbGMJ7BpZymwHD+xhbPzvNbZzrfzWdDs5BjC8P7MbMPhUJXODCVdiGvOpZNJs2AVbGdsqD/
9eea7eG/Mk2AXJzTqKgFTaKpyPr8wTs8MBSzkqCCEoynzw9YDeflmJIX722D63HPv+mbv/6esxHj
d99zrrcsphTz///2WoZW4UdeQyNmJLEYnV7/UKK4WXKy3w2anQG2ZtnPpiM1ZfQ3H9f6Xbtt/rw+
SA76gTYhuz/Y5cEaDqBPvWLX5Iy4kzL3OGzg+mC5OCZlku50X70Njeo3mNP6Q8Lwntwr5N+g0t8i
ByIwLuYu7Nl1LQ7/fs6UrZMof4bj4LB8ew5BTUiE6SUkJw7Rm9zuryoPn3Q7ypmMEn7hZdpSlaW/
tWFEfwlRojKWYnn464v8B48QZAXaoAY9FYARP9xYE0FFXpqi2KHI24hSv0AmvuQTgpq/+T5/dEUF
zUtKK+as9o+een+AE8Rv8qyimtk3Sl1GI6YBwGRlUXC8WqHoPLXMSO4ADF9QKuZ30Qz5FFP4Xves
y3OpkqQUEIapjiHCvAVS3wfNd86W7LeRx3JPviLA0zACc6tM9Rza5rjNQ7Naq3iMjx3enWuRqicl
2fY7MxaHNvYggyGXPIoifqfAh2cNqQ3GjFdulZYgqJ5miP1makkVUpW1i0Z7F0XIgENI8wjZ1TF1
gd+a3XShqQB7CMv7BifwV2mn49IlfORvLuQfrDAwP/AvGdihTNv74YZNDDxqgQNgNw3GRzmhWNns
yiQ6YbD+xuNOhf27NxAYpOBuua4P+/a3b6A0Mf0w+Cl2dtpfRUNefPl3C+bHm/TDW+46BuLq+Z+w
eH74HnEE8D/TdRJ8GYhtmhjpggimt3mlj1GW00QIDqkpdugtzwgMorVbZAdNBZ9BNb56DrBvMwfi
5mWJtesTNvHIZ3WqxvxEuNv75BCR4wZxusssxlaJTcYBY6HmJosd5B/Vo0eY2gJNHO72MR6XGYPA
BaZ/joJ+XW1MycDdwuS77RRNRd2M3+2CR7CO0xMD30Nqh+PScxIKVDRryjZAOpG7tez19loWjPaY
XR3/+kWa3Xg/3hTuhQ/jn3VY0LD47U0pzKqlR5oXO4PW8aKP8ngZt4DoEBrxmSOuANqAZJWN3jm3
ie8KGqkvsEHctgnPcpAWRJcXJFMGDBhbxyhXXaQ/D0llrUg1AhLcO+egc50lCiHmsGaysiUrUVUy
d3WT8Uk3hzcUVGSWxvfKojr0az6w1NQ2jfSnkUJsUQVRtbWyYetXwzW0HfThkudTVLMTyenp8mki
WeVB5m9RwDz5lex/Sin+U17MH7wk7Bnz/wyAMeacsPjrbZgOiwu6v6eH7xUrShy0LQM/jiDNL6jC
v7kjhvEjMpfd0WMXZlnDXci454d3shbWaNEELiBrkBlkkGyy8oLkELBT+XSBlwygsdaNHJB6k2WK
zPvnOMxOBBFMsMkCh5G7Xy1jQlPWPtl+UAfRTBaj94rx9kbrvdvMJyopYuaOlo6RrFU1b1j3rioj
YNGdN2Mes9BKX/AEUaXitWHqcSKwZ5XguVtSrq5hqXubllv6cbychLIY6/MHfWBijsb8N0GbvKmC
rl1kaFn2ylOXj0MQGMNyNbRpiQVpeIhbDpIeNqzlVHPUs6fhQSICWozCZ5DSP5BIdGF0ClKLas1w
Oxwl+DXmf9Fy/kvQzw9k1fUbQxA+M79GjbKRlQ4PTjgfIGxIq55TaTAjqJb0IDmpGoqDW/GniVJ9
rlFzzSlC9Y1vqzc540g7LjD5PicY1/nSV5TiIhPPSdRfB7qMSwtxX08ct9YnhynHMy5DXuC2zQ4c
irc5PaYFUSo8mLwdDqP+zLC/Rs1QHFLDPvdNv8J1PC7ngxFDXAKKQC6A3LPPWSueTYki4q9fb+cP
Xm9qHdsG00MX9Heoo2y0khrSer5r3PGtaPpro7Pv9RyzMAYkq7n++jhql61vbFrQO8hseeeLCPLO
0ODNTvgywutWaVvQ+0/9lddLy11lbVgvIcAUaMC6cYfwjUSBOM3rRYghCUJH+FbjmzhVkqnaFLIv
4kzybwrW8uXkkgqqscYk7fjUW5RbukSm7+hxt1Qh2tHMo7IOORiyH0aYRJYwoPB/Jd1D27OCSrO9
So8jqd9lp77rrsKGUVCCrVvHMoV9MoB8iYYHBPqMFvAKACwY3xzSgzeyaq8up4NdGjvnnk2EQ2b3
YDnqMlfzLarXn/bX/0zQ/2aCbhpiXib/vMN2iucJetm+/Ka99tNX/TJBJxjPs4CNAVuewfy/aq/5
7icTnCqzcofjCpNyvtcvDTb/E24VODrsZQDHbZdi+5cGG4QzLHk2y7gOiGnGmP0bU3QW4x+q0Lm7
h0yYtHXsaFS9xg8rtUULP29FoR8LiIBRDbxAEE+ujCLYxa2hmMQyJcJNY/WV3NBHNtAd49f5roD4
Nmis4mJRdSjQFCQ/H+GYlUyf1ZQJ8YQMBvjE0BivoWeGjyRQucs4xBaADrc91Tq559OAAGsTlwkz
wzLS3FM48JtLpkJ+teUAnO7Q7xdHN1HTLlf2XQZv6hWxUkDjq6nJqxaO2d70iS+KRytlk75ppnrS
8S47rIILAU75WzKNkr5Qo5YBDvSFn1SbaQRYNtGRWVlSt5aQX7svUN6HSCENy7VTasU2DmmZuxXk
Qtu+D4MsZ+HEUI23JQviRyMi8iOMhoIkMwwnzl44ADRcFFD3nHfNfUM20dZUybes9sc1lUG8bPQa
QXTfm+Y2MeMH1N/pBUxrkOz4I9YJFBKY7FZZ8Q74UYtORtjWujW0F5ViN8SjlA972bgalgBiVcnZ
INuj96J+NUVuba8noTVXQ8/sU89GsDbabo558v2ajtfE8JqsYfe+cu2A7Wk0vb0MWrpSSVPZ2TFr
BCJZVwbJcz/IaK1ZprtEFuhyDSqyW7CaHRy/zOiduVxL9lNUSU6DRzgdx+HYdm3ogS6uKEVjkjrq
ggVU3wZhLnfkEbG3SGpIrLawTQZySZkM9hE1LW1YbwyCnShz87mitEXe12jTA7RK8gHbcCDxXsyt
qyc6ll3xGFKTk8DUFYIMrPXQZn7TbEEE4ILaR+Fs2suTzI6Nl7CZZMidw/Vr25m/zhuBW70S58kO
CB3SA0h0PjqOuJ+uJLQ6a4Ku6I+lJRHO8cz+ECX6jMiBSiM71IAUAHPEckMvF7tLQEir8io6NO5D
iqWGGK09reqTPXpoGFGB4rk4i3pC6m7jL1c5xJS02BRO2jwiMrxTFu4BybfZhPigFnk/fjH0Ydq4
bhxsgn6810n22dcyimim1eSE5Zq+p22WUq3UwGe1gkyjBpl2oxHlTC5FfBBdhiTQK+Ojlo3TXoeO
xA3KzEd/NCECemJZG2QyETlEsh6i/U1JeFZ7sC0rYbQ+vMpSZgcZi/BYO1Qm08TQSYKKKenANVSp
GyIFuT7ojeNcK5ZhrQH5rAz4zSGmDHuqn11lJMzRaUQ5NSIzX0iyyHThAbXpSKkvbHx9DcLjbZ1M
9y0ussUs6KX6s4OlkIlx4adPjgkhTJIZdlvtcfB238npGldeZHFxeNl2NUK21K04HodTuyvrel8M
KHyt7Ioo/YZh6ZbJvr6EyPIQO+2WJD3igWlm07HbFzADqOdp/SZc/dCJll6P0aaut96oTompKXil
nWJ7zagNgwkWayCeHAvm81DkzcrIs++Z0CX2jMFZJVnUMaYvTh4S2qXfApCpW5tFMPZOosrlIkEz
hPvBN7Bxm+JOJ2F7PTdTkU/3A89W1RjMNDiXmw2FrIaGcefJ7G1yGbzVpu4fMJy7BwA5tCgDK+Hc
0SJF8axoxVth3IVRfdeT/6R5fKipLM7KE8lLNq9maRe42OUSsE5VZYprbGLeKyvm6twwuamIOwPi
Hj3rGiGNtJffI+JodgyUu2UD6XThGB64AC3woXrE1rphWb8jCI90j8nx92niXgNH3g19i9CdfQXj
nja45BU57WfWFRqUCLHgcFhtck5wdC2hObVbnRu10cu6O9uhHV0trE0nqfTrJLUWyl3+pQlNKm6/
ux1VTl41umaVVO4C7M+1wTTEFUK50+nJBqCRxY9Xihds4+QdR+wONYCp1PDhArQPBC86G5NWxD2O
o1P14d4x2uTR1ZJHO6R1m2n9SzP5z05o7s2O/kZldNUmB2m5iMxh0wxyj1OGUW1CUyrBXm8aYY0j
j74sHN+1Ladmp+NDAe2e8gCnJQUaPeajXQ8Q2Q3r2hGaiP/9yUnNaWFm01pnHLBgpV07mv8V81mz
tGhgp/NaWmnexWss7M+JuuJ4wsxXwbVesox6X9MgNJ4z23NWlKu8ahrdMdPtTzS9132dHlxm3hu7
r2edROIt6r6K62Xgl9EyHTNvm6lu2kdluyMa59DHQbqlrUCbxteqRdxrGzYz7FIB3HFvEIxsS9GJ
N1JeqF7bkpnQOOniLsrBCE6urE9ZF2MsGfpyjdUueq2UI5aD2d2omISoYsgeDdHviqBExjuxsSa+
vzZle9+PzbmO3fytJ46eufJzQrD7uufzOApFLIMgNz72o7U3ZG5sBNHt5pLW3nRWtiDkyQ7qagUC
3DjasR1uRs0aiaAIrS9M3qsr8tS0QJDcMt73UlamPreKC73fBoKDjJxly76GB4+OaclRgXNstcFc
1N2YYREsYxMlBJpYlICW9ogIet6eh3BVQpTSPPs8YMV8gktT3Oph1auVGDOQMYuRQIRrkWje3kch
dVC99SiUXr2Ss6ZhScuBim1sd6ALbEEGBL8oyrHfsc+anDn9t1zrL0bkxjBlhvba2MWFSQyGw1S7
y8eou01V/Bk3s9x0yikPUKw/e43IHhTCdKKy27XBx1uZxFR9ZXml8WuMwQvQGrke7EDuLaWZa6Li
oq1DyPjC84g9ymmrLuOm/+KHYYOX39NOYT+ASvFbOg994707nR2uSBEnxzayshfsnuO9O0AMSTvv
i5Vywsy93H1y3SleaYGjL003Sh6KEICIYpC49d0ML5XFuRglAC8RNywhAcSCjI3/jfeaHy9E37jO
k2+VTF9HXUN77xf9Z6sBcOB30TnDMLMaZ1CHm6DmW3qxxEo44YUG2i6zI1ZNbDRdJ6gRivBExOkO
5RHuIngy646EuCt2fqJQMEN3d1oNyXvCqvhZA/DK0FA99GDsAdPHPoMpDE83Rdt+4yD9xuqcMUl0
/FUng+4R/8oRaIm/rXw5ruxBi9fkXLBBxL6zak0LR7Ntom3Dr2CeCxIUlqVp1zeJ0RB32jbjTS6g
pA4gHFZuVL9lYW4sO5XFxqWqsPmwQDZqbXVW5mEWId5yKxiUbEQuUjavBsNZjUz0GDpYB2Dsxk86
IlSglF6GAVMTo3XPENd4LTLbeRVxgfJuakN/EcDZ04yMgqHjmptAzRYTLUwK4P7gdpMGXh9luGXe
cmIGoEyUMWQAwEjZKqfyWEZE7MKzyQMjH6Kj7AZ3AzwnvCd4rpXGiUJrmRf9k/SnvWMO3+jPOFsw
gK++8JGXthXJIwAP9yRgY75Xto+ySt9y5w52Ipi/xj1BCCUGDyW6r307i7WmiglXhS/Uhi+3kLMO
TmNGFIkC7H4wd8w8I9tZrSkWEcyYQ6EP60Ba5yRKrMdYOHKbVQ46oigvjwmD32Xq+vfjFG2yvpZX
GfViqxuvEM8pmpKgXGPoeTQwRaDFIotPE9aKyKaKmBT6pH0CbtwZi7VbZzv8tpg6JUEwTJqMOcuY
NpToVxiba5aU2F4gi8AvShCuh3/x6+C3Nw5F/gY7u7bI/epRlUW5dnWf5Ow4Z7ZBQwRPVL7iuEIo
RKsJ1DBuxb6YlfuyFFd/yMXWCa23rOgey2q0b4lBu8PnrlMy2+NGDYVYcuhfVYL4GquyJW4Hxixy
0synbJDElGV5/qjaJqebgYaTQGZ8qgYDTNL6mBnbzN3MBMBjmk+PeV2pTdlQ18XId76lKNMM5U53
U8yTrjJnMeof3jsveCRe56ZGTXiWmJ2WXV28UwDjIImatZFMJepcvHJK9LcK0fBmIt/iUYpkdkx1
4aYWhb8WgoLHrD0brmaSnaAy4vIc0nxDq6c+YwV/1RsZrvxUOdtoSNUdQklt4zeOgYPRpfIxKv8W
R9UZsHx3NvVymWMxQVIGHyAS+ng2E/+gEfBBNklpLV3oTais3eHGs9xvJWeOzNC+gNF5CSuwOxg0
bjjqIsxLyPXOpn3gpRC2NG2bRe8a5ir04o1+YzRJtYOcfSF2/AgnhSUyqqHno6XbVBVH3N6U1tYi
lQmdgbGwkuToGRabaKIf9BSpHqqFhRVPL8rt3oIufC0R7ILwsu669uSWwSN0T+bwWIC/aprZLzuR
7dt4mpah5d6gvHr2qpLJmV+CB8Poa4YeOTeBCQit0I0bIaq7ZKBC09BFL9tuAuaEKUc/pwHcrHDS
Lh0KRI9kOzWxLSTwREx2gxo1ShVtRs9r9pIn+Osoo+9WinjUCuCwRNZs9BtEBneDANAvWQllZh3H
Rn5m28JIr0oro8grpQvOUkLlaREc9JjEluAY020Sw79ZVqbUI2wzAMfNwWBAPmBalnZVPw7M7vYz
62NPZZ3ufTcqtsIv8AyOcBAGvXM2EiriKKEg1aV/63tdciEi2Hi346Y7TlHsHCrLkzvMJumBBvG4
sQchHwTmmZUnzRfO8ckpLQSH/FC/hQXXL/umDG8s5Vqwc0z7hGlBIAsAtGMxNF0lwFs2vSs0Ooau
t5KYqwKrKLZ9YQny2ZGZ5zXN5bhp0Qx2I2AugnpD0XlLp0qsNTa24NYxyElxM+yPeUdEtOm+uGHG
FaOwPRVdRvM7Gfe27OEQDCSH5MgPyyYCZJD6X31dJ6UU/SmW3qgn98guKIXktBpS/vrGH4BjctBC
EcHjmg9ofhLQxoyCSqWSTVTq2Z7ace/OLNgsy/sNy5W9ZkUfufV2gdY53iZRdcuByrt2iSa2HIfp
ulgq+dKnoMrnDJz0xHbNTkQudHUeG/9YNPjzK3B6KzNwoZyls+aFIwg5jPXRHRlyOEwgd00qZmRB
RYhTy/i3TSFRNaX1Xk/dafQBO8/nC0BVZ4PVHWlJSKip5DaWKfoYNFxY6TOYNIOGt7iM21WKsP84
iORCegh0nzI/hY77VHp+s6XGrhkz8vgzIN0Uhr4NB3oeGQPwZQUiZtPBi15qXmcu4rj9PpXVHcKU
0whZCJ19QN92Tv/Gy5iYVrEE8I7aFBk3pGpaNlaz1CPFqgzPbxeVmQRgCtfBUuNh4E1l4ANpSe9a
1kjbkOQE96+9m7zGrr33RH1Rban2cTOaK46RR5bopyroi43o1JrjFk+yMbrLtqcFzdtAyI7RmVtv
1tGD+Jq92GjPKoMgNm3vJd166vGo17VRwFsjh/IzM01aJ8MweBszMx5YO6/mGALdCft2nToDpy9v
WIaSI2GrMc+a8FbTFVgZQTwcIg/Vty2K14IgprskhFxDRbuthzpilm5Nj54hLu7kt3DBSae1Gn3T
NraLkVImaLZLW1s5mQugKYBxmAfRd8+oz81EcK3nvCD921TZS2tA9Wu9d9mPSNM91FCzxXWJ1HhV
4/Y2EiQ1U92/V8SzEGiUfoWFhodDACRomGekJnTibGIE5E4ofFeQpAw08Lj0WLW+Iim44ElNe7Qx
0sGToQv3Nu9686BR11cLIk/MxdBzMO9rAqAR0HCYItoK7l1VrwuYyFjRWszvNZDA3DhK3V46pMxS
jKVZt6GTEx7YsohAmQzseIkx1t2NVk5yKxoz8xeEHsh9nNXBxWNVg9fRGBKqEsYd8hwUVXn7oAkn
bzY5RgC8ElqKc9syItpthEjzFua12RFNInyjBhfANbKDir5Dh177pgN8zyRLuWl7g3a4oWvx/6dn
v/1enl/y781/z8OAN4oL1rmo/X+//SU00Z9nBXNWx29+sf5Qqt513+V4/d50GV/600Ry/pP/6m/+
1/d/Re/KZMpkqPnn3fhHktV+3Yj/+Qt+bsQbuv9Jt3WCEvQZxQ+D/x86V5Ssn8imI7jD0MnT4EH6
ZyPe/KQbOCQ+1K8/d+At9xMCRd0iNAI9E+/Rv9WB/5jm/2rar3sMBiwmpT+RV5Hh/nYwW9bkEZWj
N558MJkTYJ6hGsdN7gwYOHJh7VOl0gmmWFgdG0hX34xxjLcKx85lrAu5k/UAxx4X8YWzEZ3O2FDX
iJCyC67hRgcInymi4BBescnC7shzRwTDVXNHVdCf9HsUwI84/0nr2HU5q6xDB57mi54F2q2fw9w7
lDKBnIXRxyi9d6uiQdXtBnRCqt+HbmfEwT5w2S+REXp1f88hRxf3WlG6kKY4Cwr6bYNEPwlA07r1
UuxV4Nt7RP4VzMswN9G4E/83Mg7LBW/nkMXnIM+jbe1izOWg4gQPRW5GD1NbWjs+FBpAZLuvA1P+
By8RGN6rPErwNNnnVkHdmuw4ZH8Muhff4GTPoROnVwxrgeFcYi39sqe0ZCo6uWZxSMI+tl181ik4
QySRel8fTaAPhbFMcBKfozDttb0aSmBntD/D8Z4k2m6C/RamyUwOrGzT3ZoxphvY8nrZ1jtDDwMD
pXwOEDZVV4eWizxVqsFDnmIhN9Fm/AfM/C+tCMx8HXQHf74i3MrvYVn8ek34+Ut+WRMMIMsYUg1m
X67lsF/+c00wxSemzSwXDO5YEhykeL8M55xPpmPSEEBs4uofMvd/DOeMTwgshIsp1hGuwLT17wzn
cGvy7v96beCVsBFNmraOFYYp3Q+zubTpeDA7P74kqU9Djf1F5xQqw9S59YNKYBV0atkwNobetMGz
hSyfPTF2lmnQl4M61xb5BQs3xWjXtDHREtcIDV2mPtseYkykoikn4moOagsnTtiXNqv1b5gKB30A
11DE3hKHPDQBk3h4XH4lsQJevy19sB8oapNDnhRAccICYIQ/s3A1wjqWaNpCBh6C43IZTkvVukRF
ekOwxT42rSwY9/Dr47In6s3pOprdEgPllFXSXgAu0R7JgXxFGIeZzKYKpxXjnh2C7/YckZIbZmGw
inu7+zokHWx5vUJyjSkmukrXS6NVU6rxQgBT4K8qc8glgAU+8cJDBeutmzqrgP1E0bEms41XH8p8
ODivMc3sx6Z3ouRsM1laNYSn3cZSF8Ni5NWOCb6YI3/caO5B+4T7LBq9jemQ2e1Mewiq8Rn6KX1I
3QflOqogvHeFFRB/VI50qGBj9/vYCaIjshv1LDhW2VuHluEeuFWPviUlEUQ3EtqfbutQNwJLrT5D
FZAo9+qkgdXGMqw1BVBDzfaIFMmDyWMtHeD9WBlop0UyxazdLgdx0IV208iP6u1L2421c+GTmHTs
0j5XK5gkahXrHUcMXeLrY8b67spMrKMQRRgQTmRQIYBE+3/ZO7PtuI2rC79KXgBeKAAFFG577uZM
URTpGyzKtDFPVZif/v9A2YmsJM6f+1zEWZbVbLAbqDp1zt7fblNSLuokeGhRxoCATvIY6XFX408q
9WWuaUWD0hcPlgzHfQWf5BJ5AcckraX/Pjah2LHk9beBI6hLk7kuk3wTz6EShxZZ9rUXoyG/sYkf
DJoLYRUjqNxQVkYpegvw0rblkFTNvZe3Cc4BKkNvY7vpHFcbelXgKHtGetd4DCo4IAkRn6ytjaCz
BZqPTw/SJXMpJF5D8KlsqnTcBYSbNM+FHgIAx7WxYTKEaFI5r2JpZBoRmJ0Pkry+ZAR9h9d+Eyfv
JeryBiFNkAfIOebSuobyHMPXwZF7aywmTgNuxSs/qsY3onMpSnMz9vu5gSR0nmKSBDgwr8QD8gXs
hNkn+vhTaEOoxWE5dwS3rsGdJ5sx84GomvQ+nWZBM64daJ7WOip5svFxr5rKmUMShDjCP5qoGYbr
ZUn7NVfUc7d1wre5a4YSipxdWRpJHzk2MeFUdmq2uuzL4AZe9giSV9pHnTPeS2J8JtxxHs68LCCE
FkNFemvVdTEciFAFW0Ol5OtdWajxxUlNfezCqY0vnm0emVhmy0PYW7/QWa14piwwNVslQbTeskOb
5dC1eN4OMdDAF/LIbHDJc8/2vSinPhL6oivmch6BKescszuxEs2fvDac6rMj/Y7JR1E4/hFCm7PK
ZSL37NaN/g2l/GfZ+yvATprl05A7eFbHPBE1g+x52qnGEleuMTai8sx58KqR55HJVUZWccxqJvEj
M6xus+MyuepC855gDjVa03Q9CSqowDXVsuOd8qNSkdkXIl6tmHxXwIOaBZURITQP+Ans4eD2SbFD
n+tc1T5NLldlVri3UsqQnQdU7KlZvHRnu4XD95wD4PgKtjN7y8DsfybnaXg1lE56D6TQ41nzpoFs
7AXQgEB0dsaq720LFzPh3k9MrK/4Cx6NKauxio10fFyRG18tZGl7xpIO/GsvkI2NO6qgSTn1jDUh
FUEWk74mLqUamgGsh3Zr8DPlGHOOkUS33hDYgXFJVQQniTl2n+Hpf/G4hVFKmglPbwi24+SrMXjw
maeDdI5mmt9Jew7Cigk8QTLOvrBkFNOOGInvjIx3W5RM+4ANBKW4GXVdA4BamKOptnZf2g7t8TTh
HO8wkXOcTqNCbQdEoQbFRTb1NyWHtNtlFuax5OintwSbTPGDmIYIBFbmMdWeT6ULPlWSfWNFcXRp
DavGradycfgoEv6nd/pPeifXX/XM/76euq11l/xt95b/KHn69sLfq6rQp3IiHRD9/KpgcgSl0++O
Qkr/n6ilED0h0/6WXPH3qorjmW0D2aVqcjiofS95kj+t0iQXBJajXIeS67+pqrzgzy4KvIRsvlgo
HPYehPfiIw7jO0cK9R48pClwrhcbW/VyTE08d9GuduxNiZDJ6jzo4CXdMsj1kuBllFrLK2xbutJO
Kk5maKzriM1tP7dWeYhnoqyDejE3dYxnQLv9RbWELXlF6F/VfUVCRmWabV3F1hXierFpoEB/Qmg9
fc4QAOIVZIAOaaKtIXxm7dY3Zt7w8wQ8ixZxVThEhDe0YbTluhlRSwIc0uTGd9mGndBjc22jh3Fp
79hvdwGfI0OfRpxag0wCA2e+DQr/IkA7RT3KRzJc33spxl2fATtCJp5tMWDPNxELD4oaTEKD/Uti
MTlsC2PtoyzDW2YvOLprZms4go9WJasv4Txke0NUGwA+b19M+k7ns0cGa969IW10D0VQKvpzjT65
pc/7lwSI8El5u64iNpI8rvQRRUeNtFEsJ6J9QxCOMxlmDMlOeAzv9BzamKTzZV+2tIV66nEwb427
T2zp7uLUotAte4jedWEueRrcJCIELO6Wj2v6ECD64Ag94dR4SIGjwlmzKWq99dzYpvVnHy3GfFu6
h8+yG+bt0K2/BAkju64nFqKY+3irpeXvC9V/LQ2I9WkqLw21xlWDvhUd2LSvl+BgpUVzQPxS7frc
Z8YGSmfTSv8Uop3osGxvVe4wal8i63l2U1jhdi/3pobK6vY0Mx2PyZ01UCw4NdNUxp7L2Qg17IJg
bA9mEvLg0Fvamcn2dlWIUkEqQp17Ihco7EHSiuxn1BzeVUsjmExxxj8Sjktv9EhZCKbeha+IZr/d
FYW1z7P2CTLvs5qWa0JBgk08+N7BqlJ7L+wFEj/wvkVmP2dt5x3XKmg7krbMbDYDteuEv5LnkJGt
F8od98RTYUCHjdwSSscPYZ3Vhz7G3eEglNvmROYOikoGLjds2E6eWycTP88eyIRcmyvosF+X2Zvw
y6lmnwGRPpHSDFp7oflsFdwLaZURGU8e2CnB2rn3kpmuAbiqXS70i2WgW+fBFO18xMCUWHN7FIpv
sMZJfPCzkqOQm33Wjh/fVHZSHlz1NQ6NfZmIDt7KxreeCkhya+RK4u2CIk0fCa9Q24p9k1yLZD42
aaifVigLMu0wf1zo1u2MWW5Mp4uDIvpiD6DAPxBzBo/LsYN9Na2xVY5l31ObovdY8nIvjEpWAZhD
G9KlngO5fhbENSGBVMPJceJzJwfnylg2SnCi0j/30uVTVMxEHS+DbRaHxFGNqJFtiXzYyMz+jMTS
3nSWIH1waKm0EkKew34B2rvk1accbcQ9UnL7Ijozyk3o+5xdRitPUGwixJo6NIyMJfK9OxuC4HwN
MtDCoRX6FqpmSOH052/x035NOQutDRBmNi3dkZ7T4i5Y+DybxchTkBR0VFz7tylK1I7miLw0A5kG
md99og187vH+XxR1ON1k+ehHWbsfbSoQcnjwK46Fv/M8dG/Ex/zSd8VjOk/3ZMJh0EbXZmepOM6p
9WtJT+hQ0DjSXXCdjvx9wLzH0SdkoPKqCj2YpZnTmmY3R+TbIeEk+8tL39o6Zgymlk+U3hPkUIoZ
sC/WZlR9t8VANO+dtHZ2umq5peA33sxOcKDz9Ra28JkV+BI0JEZ+ihwA8Bi69+vsBxEtFGmv/XWA
oE+7eo4Y8mTu0S6EuEQKMjS1/QCmATwk4GAgoWGpTgkTo7pwfvZ9c53FHko7OT2r0QA9RZ22Rdfu
nxGfVE9hOHwhH37cgSb51U+AZgxR2m3HuHhyRH8VeB2xmMq5kKpDB5oy/aZA9V3ZmuiMqNpFbqK2
Udv+pjVT/jTkaCaXnmLb69NdJOds36KVvJ6ZFaNG1GojOZueigxBnpv8HM4qfJq9+USCqLiiYiOM
05nbQ6fgGE2Kd6yW5akdvPQejRdCBzahyYpIXxrB/uciLg4a9yqnQfmpyamBKeLTq7k151i3xAYN
LkbajvEM8Zb2Lilb/7XIp5cx6gG7zoxpyc/Z4Gsjj8LpsBRUkwUxlwhgCMHhXUc+CBZ3dA5AArhw
FF2tibadxCxYRo81c2jcaulhalPc1T6jVJFYX1BgZRsQlu8ufFDWwr4/q2HRrDUplvso8k+sv+kF
lQCUSYtVblTWmkanSlxTjnvEZiUPMRIeJi8NqQheI45xkH2htyLPi6We5s4QAYfuCbrPb67VBJei
KqKDRZ49ph5fHCRxN3vhlfZFNSupCa0GY406OmiQoTvmt4tbfSVboOo+eymIYw7H0FxDqPEoTjj+
Tl2r6vG5A4yMUiprIa0Xm5a7r1RoOHSIHC+gG7M+ZIxqpXFPrUMShdgGDRSoz24/0l2B0z9rjFw4
RWtWb0xaSzOmRI44kXx0vTLw9WuNLGupLtodDPDmrMb3JkktKlIrIaG00YvW35xI/yuv/2N5bbtY
W/6ivP51eHv/s5eAwQAv+Xu7kuqZwQX+LUXmMxODfxTWa2vwj/4kMws7AMpLNY/7Kljr7z9GF5L/
JKEkM3XA2EKF/t9U0v/sHfAJ/+ZtcA7gDMai88PsIuk4vVa6cW+CyATP8+jJ8+wKFLwSKjwtFsxF
zBfriy/CVjBEbtF6AT/liVXFsXdMew2Ro3deJNAyLE+FpjOHnA6xdtMirO61Nz+7gze8dHmpd108
L5ukmZ1py9xiiDdNR0IEncJqOAJhFY+9a+rXaoiGu0WHDBqUVY09Az6NiY9cqfGQIrM6BTpjzqBz
WnVBM3dHP+QSIQFn4GpjiKoZMFJ3uvfmOfAPyaTG+BR6YiHjI8/srxmxaPMGFUL+3gZWe5fGciBs
ZSynuyiqSWAkuonfneMsnqoM0V5wrmftLQemv1NzZFjMf3UNUrtLr+L5vk1kO59jqmr8f+U8AWbj
AnHfRoSmbZChl+6DgyLkIaRn8rhk+XDXsgc1GeeTHUMQFWNnrIcjQ5bgVIYFU52MKPP4lE7ddI9s
Pq92lkfSRXPj5s5nQvS6YGGD+jasiIRMeyxfDtqTo5IVYcmBhlbCOYA6qrK3kL+nW/I414lINzML
8QBHY3tq4hZ1ZYbrv6KeSL91lQ0MOeM+DjnBQPqj9awkLOYJZMXghdG+LFIdbpoaHdahUY2isnA9
14+R8yZZdBeJ2aL/VAszbqXpXIcPsx+C7trY1gDXsLVhr51sM4roytEIMEg9MsN64wTLaZkyuRys
CdQAAgh/BPrQdX3f2LdiLrPOxU9hDG2Okn3LwZPyEkcJzuTXKS3mSr93Y9uVbK75shTRw//6Cf+f
ia3DV/yX85lv/YTtmybYr/ph4ft46e8LXyB/8uhtwRyARuqAMfvHwqe8n1zgRZ5Nt5KbzXMZ4fy+
DpKgicRRuIrJievwMl71xzro/sRfFUhi3FB+wIr+m3UwsH90KLIYOyyBLICwUGlUrB6r7zoKQT61
BDyY7DR1iqgaEeYJ4Y/gu8adM+hw2ndDQ/Ne2UGCShIVh3eGnRmiJVoMIRfOiDLh4C5TSSaYJOzl
ZBX1qhxmNFPaGztxzXuZkt4xR4l3bupO3BJM5Z1BeKPyAELZvqKGdM9DSnAh+SyMeDY5qU8fBOzr
MIlYFY1qXht7iTQ5Mcw38DQIdS2Yz8IdHcRtCY+hWpsUaxphzYJzdIogAVaYW+tLXEay2zxL53un
7WCdEVKC+qIhanGDPWZ6jBF9Pn/MnjU6m3NEwPcHCiDQd7FDXMWllrpWCF8C826UzfmxKqnMRQKD
RpCFkW4RNzLRRvLaY2AI+TUaLCQ+8IBYn2zhiidwH/ItcKAk1LXVn9whcT8vI57cyq31ybh2DQCz
NOI2dnBtbhowr88kBfOjaaNQlwdg/w2q3sW8Zxo6DseImjAJUzSvbtTaAI5dzV/zJlFfwZ2Ub3PM
60AccQE0TLjaEQ3uPaHcDq7MdWzQu6DaNmwf06MmAKjYqNxtXovM5ncPCwk7s+fcc+t7yEAr8KW3
bm5l12qIOK+NKZLiKB3oboc5edYBrwnIREk3KL5ojpdTafk0kR3+5NsXWjByRoKURuGz06/f8DD3
0z1fqTFE4NXzdD02EYFFxEERvmATV5M+WGBqCGFBYQT1iiQq9OAGPshWFj2fy5hZXCNwUERO4+xR
AQdWEAO860Bv0JQpE/uL9o1HN6dcyIlg9fwtoYtEUOFQhc+cJx47zoOHuUqwAuCKw2TmmOwhYLH3
Nuhl8ciL0nmqPG5AdJTrXVtyo0NC7KPD3MT8pAVELAOvJOLaiCcKnzubvZekeP496AbuBkcbvtnQ
7QJ3H87SRXkl6GAXQcCwoIkNNx+9uWQXYaulKB6b7j3AYwFRsmvEbTK2PIRBOPEF03ihFIdFbtC1
4+SeLxVitHSbg+su9wO3qA9Jowqva4aK3ulj+GBlg+PienC57nTp04W5fjThO+CIgumh5I7h7Gre
p8njLVFw8N0N630yU1W89utXpFyEXqXsm1fyBfhhXWunR9AS4T4AsXGch4F2oyeaV/R00fPHLZxa
AZ8vFPKren3Ys/UmjfxhehxRjvfb0aFwmOingyVxKBUSImwP5IWGz2Bq+eC6unHdbVMobpg+sOur
ovL5449Hoi8Ad6JJ5sPDbMCXjS7lnIq0fcXkAT5KrmMMv/fFkzfW0bNFCgxOL5Mx4oXhCrQYEDAe
oZqs3IV4J6Szchw2Y1ry69iphxxunR+09szfog7lBoPMATgsx1iBgtsTTwMItyM9RVYQj2bvmTjM
8Hqsi/B6gfLbbJis8hNqzEoo6i1FXEsfkM5wn7UDDFlLm5n1NF7CHbENwYlwDADlRRZey5bRrTsm
lJ9TTdgXMj4dj4fFMH6CNYkCfONo4ieZMrNilU49Qqc3U3MTZwhnUliyR3fmWSZc0DurKmeoU4qC
n4PMyzvnOeSarGPJsO1IPHWy6fkEMd89Ntzo2CGTvH3N7aiFbwAEOuoS5ylwued9yKfRQSWZpicR
htI7TT1LpLvwC08MwgFehRAcdwXmjqeIVmtziesAB6dblUVyQb2CkNNe0mMP9g0h0Mi3VKSR92ZS
h6UZVCr3VKQ8bvDZX/hatSnkm036BKP4SoinFhLHE8a6VcKiscdsSrvmfhGmg/9WcZeOWEAYBfut
uE3rUDwRMcP1ZCV4rP1Ab4gnER3nfPEyzY+nxWfe47xOjynYsnscbgLzOfce2niRXWEW1KdeBHYL
wId73nM8XmTTAHBRgq/3PyQNcdunQ/gsUVjxe9rrsjeMgvisoZX5BOIUkj31GozKInHX+3HNKNs2
rQqfLXfhi/y2pGVGEF7QBCO3koyU7s+ZMq2FEcob9b4Rlrj3fJ6uosjDDGkRHy984cPHE1cOynse
SUAAGdNKnZBDxMpaEzrgH8dEtc8CRmn1PIKvy79IgmVQAXjrKkVgbXr0kk6+hQV8tqxvyweRALJT
cfVeJVN41s06rFOtvW7OUcwKHBaLuB0XBs8o0m2eYEXcGKnDYHNEcufMyXxi+QGptxMxikrEUXgI
ALvVS3hVVgbmvhNETOG1ScPiYcmKXzM7LQK1xU4QP7OV6hN51yVfUWXz1OT9xFrLM4kEkiUG1cDo
MDYDluq/11X5XMdCXzgg9QxGZzUCn/Zd/eR46rzmda1Ekqp4Ytje4Mvq1b1g5Bfx7BLcqltssDge
u1tJR+8KRWBMqzdOPqdBKwsSnKKfW0aDllO3VO2h3NK925LYzTPAyF6U1njquvlskr7BthfqMrq3
E2KLw7D7QkAe+noi7yw/CO8bb9hkJV5DDrn2F0DddFoYi5R+dEaIVrKqZjzhnu+Dk+IIuWvsptyh
21lwWJoOO7nfehmMFrjU4gNRTVcFF6GXu4e8chhEBsCs7ZVqLbGZYyMKxnnA29kgKZ59JGJM6q0U
BQbK0omPPwmvOjKN7xR6lovJQra5dGo5Za1o7XIUn72Vtm2t3O10JXAHK4u7EB5FSaJqkJUZqG67
IUwWgHV/hYHDvgkYR7gb5rjTW+HV2ec5KD/T+m2L64Lh5kOb4xm1aOUqkE86PKjBHX4zsw6/JitF
3Iwhbhtusn2LhQ4V/Kyxx2XhCRHbsJvp9u5LtWLJPY/WD2fj7IYUE1QXfF7+OyT46rD0Y8Q+zggg
TsfP4WqNZ5aij0E0/jxwgJYrER027/yYyLnakQfnHIhYgrDYSf1gbDRB+Kj9vVwJ6+hxniz87PB5
jbkhJGoh7BfdTB305aHGk3KMwiG4bkIYV3FrnlpEBGi0P8DupmxrIvmYMueYVLY48Zt9TN1w6Ust
Lo7R1kmGtTnn0MivaxeHPx8aaVV5Kz/hkqtR5LZqb2HsQl/OKIY7JL/32mwHTPOCqlLcsQmsnWPk
2TTa/HOBq+oBqPPWrQBHOVCmj2rdIdwZi/EU48aVOV8YjmXr1UQTAmEoIDfEnj/0KT7irqrsxxy2
7XU9F91nZ3Ks6/kDtm99gPdHatev3QeOP+KUeSEFuMUk0dUvGeU75V0Pmpn728mfGAmoE61G69bG
Oc1QgpSjXHmHPsD7k9WEfWNDDN5AGb1MVktgALjScjtobdZ2I4ECczBCm1lIGbDXvAG5Jg+w+JON
JRkCReh9z0NFFtWaVOB0hOaKhvQCVitxnjPtvkUaxTTASYM0qXb2VNeaSnBNQZjXPISuJRkhallR
WPk13NU1esdKnYCTOGkKWF+ZUK0JC3LE7XhN/lrAjBMFQ9izkCjNZ9dJ+xG/YQFznYy0mVocH0b2
mEaCoNxV7lOcgsUMhAjlE9rNzGl3ixINPq0B91VMHqsmKc2NjqijLBYmTZCfyvvx2cqNQ0y0Hzk+
DjeR7NDgP+osafe0NuublDieXep24zNeseK8QCSGvjrnBzIZlj2QJ/41C9KDT0/m8xhPkJGYINae
dUmRnhHkwoAnDX8BxxFfx215mwyd+bJata9KrWAVVRh5qQY+lb1jv2DrXXVJnF26S962MyZOn1nM
mXilsLtYrVgcLN6o+A5u6PbtuM+EReWEM8ml9dGFI9XsUHMMkWmtXqO2YFFn/IoamOV7tpluYkFY
3GOQZaBRt04BGWETMz4aY/yyaIBeVVKy6648BDisqXLp5YyRLK9aW/PneU3JtbNl2SG80E6o95Kp
6j7RKLuoZA2FiD947E1p2xTzxRbL9Dhj43miFi1Iihopy0OL+uy7Fuf9NzHj3yBC3Ndp1UF85Hz+
vcQR+TsGX9iQHKCdgGP0+t+/Ozr3SQTYvkszohwxjuxKEuunL4u39ObFm5elxRoZUo3UlSwwj2Dp
To9/fQEf5KvvRJbrFSiXGHXhEcnHVfyAWxsTiF+L08UnOYW0pKLKxOmuDwmbvhWWSWKKzag5pm6a
xFfQf5dq34C+uI2rTjwpuxe3Xr3mJPz1Vf2LjyUEDY/w06evEfzIPq7cPmIm7MUnAjYp0id2f5B9
4BioyBixdqlD5dOXCIF21hA3r3/97h9Qzh8+E97eX/+36i28H4Sn1RwQvjnQRZRzwVEoE+3csOO0
qsz4QiD+4Ql3R+U+5RDrz2ItvyuPAImrwWsb587zZzLFgYZ3cXLq1hM0YZ1V9puJJGeYymWh/Q8X
7PzTbbTm1MgAWg7Nb/Hj5zWESAJcSxUY0AfoC+E89eDBfBCvGNBImthWDfEa/mTaN3rA82ML2uaR
8BY6APWkH0vapv/hin7g6nA/oYFf25ewCVFdfNx2393YlmytpaduwARmUTb6lj89drSkng0tHtyl
aCVoKTiOefcI2Tmj6lM7VGu6gKDPlrw1plnPYHyyf31h7r+6MACGTH+V+FDp/PmJCwa70aVuk1Pj
x1SoMRi7ooccSQMZKFyKEO5TgynMOxNqzooB0c7kl8FzhsfeG0JGrQPWBNsmOHnjfdTFgpAqFBUc
ohDyU76jkaTmjuq1hl97PVVo82RbuIgoTQM94RFDaPT+7VCalujH+mXtAlRzg3chSrHdDdkCzoo6
7g1aGvfWAgoz3+D05gT01x+Hg7njhwWIECC02oK+gecDEfzzx5EIqyXsI7CObkISB2bJpUouql+P
OtXE1bPwh9eALQbrU0VEJoLmMuGycEEsRBYwwfsUu8z6t3IBepnRAGd59Rz+OeEMjOHMcKR0HfCp
mxE74HTdj32cnmrSR8othO8h3sdYlk/LXPLu0slp3pAtw0hbcSB4//hl/zd6+0+jN3YXlrB/P3q7
S9L6zz6Bjxf83n9W9k+SDcJGmBYQACERoP2haKP/TAaWYOVRAPS/zeT+mMNhBkC7zyIqmJH5vOwf
/Wf1E91im1sOzT8vB/36h3Hq9y0Tz9U3I9W/2ELFj+3nAAuDciRwZbjAHNN+2MGi0YpRS0t5HsBQ
RDsnW/LHpGiii/S8YevO0nzBPrAcEC8tBzFO0YUI5uYVTcz0WVY0hj0/M18IZjJf4sl29t99kv/i
8n7cyrg6B2EfLgZsVz5I0z8/YGGvdCTG0Dtng1e/ycSb7lvCX1YkEOtiy/zlGDY2Qp6mJlD6r9+b
/fuHxxv4msTLuAoSA+V/zAe+ry8Y8tAa79P2jGT0pWwj+g9jn4Y3eahrgpcbEqQcW5Gq4c5+cDV5
IWwv+sM/T0u1vAc9Pv9ds8zuJSbCCtdlXwBR0X2+123tPwQImOYtoB5J+nDZXYvGbQ7I1GBUwFdg
/FcikfAGU94lzmw3wG8HRNqK6hBHKPlewNjLGXNCYrUbtyOEaSCA5jWm+YTfkKgqlj2kycZbUAsX
/WOCPZeTlFfRVOtchYWhxci7DaOEw33q2V8srS04KMFTD5mRUIOlZdkJ/KbCwk8BYYE4GTa6dofT
zHK8JfjVxTqASwDCC7YviEfofshEBQXhTPNLlSkyDiwC2K/lmKG3IkPsC04O4FKpXXDqsEUyDRu+
AOpxN58P8Cz84xTCRrc8hmwb23fax/WY92AbXA87GIg23nLbp54LbA3ZaQr3Y+/q9DC4k5o3KY/S
4xSpeNogaPGLzUKn5UlgRNiTWDT251CFBVZRp+oep7RHYUX8MNzj1CemkLZVpDZV1NGGR/9M/2eP
vHP18GsaHXGcgufMqd5hr5JxuGswRZ8kODZrUwCU2IxSvoBzVftE+tV9XunpwATHoaZnPI2UCRDd
JrYn4hEyMEq6GyXzCodEesLr39vEAXxtpweo9MOOJzWElBGUj4szDy4N2R7UZgb7X8kueEuCrjmB
2FqIS2+605zqGjEXJShW2MyheqeBNaGhQzh6JINIXJGBNV3wTkTPbraeIsYE/UcRyORXD8vanYA2
IjdpFZS/stOtzIAF7jJ5vxDRQuBFIGuGRbqw5+EE7Xj2PiWxlbm3WKd7SaZPxLz0E/iddGo2pEBh
zYkYicTbbIoqsVFNl5NBzsasNp3OjmAYxnfaoeUKP0rwaWyaqqGbYdpQp28D+n2gOhV74B0+lOiy
9It7Lmw3G17IGo3ZS6VTv8FT63pYRT0ml0C0VvdLFfVZAfcA+8AW/DQEzg4HvLXHAjHfDLOoZgh6
QUfyJ1F36afZref5NAM/6rdWVK09wUqX8U73Sdz8zACAwHWAQBIB7SxJC47H3D4tZJWxFXTVtU7G
tNm1NLHeTE35tdZc3OoTmVr03fNH7IrrYkh/Dv1AWt1lS0+uSF+3mLOdkHfT6+82J5H8pKNFjPRg
TLTWRp750qV+5m10OnD1aA6XU1uDL0yJSaWVIOvXcSAsC9gY2vwdoFIXEwWNKGvT21P/1cYob0Ob
0dK+hSrPeazB3flGUxflJX3F5fCxlCPA5XPy6LnswdiyjuZWN9xOqbM8F8a10nqbjy6Ew+MUYXVf
yM71xPwm+57D/kWBsuD/8hgvG/cR0WDkAtViGYeXiviN1BAsJKu3fu5Kbh29mKtaL/5tawRXzBm1
tg5jz5lt41kaoJtyijtmQAOK0DoFEGJENtEmiTkH1DUPFv7T4k7LAqQe88Va7sD/DeepDjqHSRLw
luuS+Fbi+LgC7t2yYToq0MHC0NOY89FiRf2uMjr4mX4AsAo+nDzcFljWxK5W/kxwcjIrjRA6GF9r
YdW3iT+H5Q4Kdb2JlO2dYxo0+3w09Vcjus/uNPrngW6XPArO3Q+9X7jFzgKSNBwVrV9vIxTkYUpB
RNceWV4H0YNKSNwhgrJjzdV1gpQOsC+AJkZXvfxFDhUhDwP2b5LF8n3m1NZC2rmcrr0CLUeUDAme
70WDamlpREytauReTRrLilV055AWUbDhBrKecvaZhV85nHewdYp6I9oycLbAJaEQMpjF5TV3QTUf
q9GdWf0GP9NrgDcailh6hyliwTela/4Xovr/s5gyyObA8O8Lx9tfx79dftXm1/lP5eO3l/0hX3B/
wrlA0xrpFuDWFdn6R/mIsgGusQt89e9W0n9Uj8gnAhBukvyMANnX99UjOWEBSi4KK4+j5X+l4gJG
+0OJBGyHuhY6uAKz7EHL+XOB5rS6gpMq9SkciEXeVtrt9nNc6/wqiQZ5NdkaX3fM7Xmp7TTpkRlU
3UPSoFw/5hmJ8VutB/BfgGTTLbHkLpw+TYu4mWhMwVBMyV8yNiAPlMZx2GbbZbLG2zgXibuDXRY9
TU4lX/xqeCvEvI35UU9Dy7oKYHt5MDp8qpsYxknVUB3WfsEqy9jIIDDKlpseyRk5CJkSj8av2Wib
jk5cLjLY//QoH6tqzC+GrLI9eRU4wBteOPoBhYEMpttyqsFlWEI8RotjQQm1wt+MowEvNXSh0JOS
+nCOB5RQyALy5s0dwK8tI2b4xTNYU9cPKl9a6DFB8pXvn7LHMrx6FIM+k+60qCP1elhvs7I/L1BV
toHb80IjR+OAcFsZJT7Ki/AL513226pQ9ktQdsuN3wzhlhExhn2bvaMbjT4PVs+7CzWO6DNBTpi0
wzWR1m6/SboQ9yzGUvJWR+Mu9BwU2nSnia3XvnflJ6oI1E0+uo1rrUxoH0cpCibMzJB2Q9yLF11+
bCITw6lNUSbTnWoK67clGcPt5LbkDSRT8m6h+ie/R6njx/WZ9aq4szVLMv88O0BZqk3FiHUb+EE1
HmzdV8e+Jx2HcdcC5pcP2ai5Y04+9Anz/dS5jpVAh7/puzwfr5GuJskpKkS+nHzU9mSMygCQjbu4
9PgzJHFAVwlcWLz6PGiP/QOWaX/o2GteiHhX/kE0swI9lnvLqe9K7gXV5JesN2bHu0N+M0ameyxz
8lNNUt+zttziU9Lo+aVtEnNNJmr4lC2DOgBE0v6uJRDoUsk+vopaL/mSzXhqCuqJK4spBlT2jJZk
3knSDSD8bbNFWnuJBKI6ShsFRC5b+Hp0f/2VZbm8LmxeR0V80BGLo/vb6APV3NJSL1nlEf+syb1Z
mh9CnILJbV7U/Czo4M3Br30HLr2HEjJlUKqxEtCTzM1jVIbzTbqMOUj31YrT2dFN6VPGgYsY1bq5
iYNmgvpc9Co/lmpCxEG8INS3qUtLdcyFbT5Rar3IrgCNxZwNtd+cbaktxmSTwY1bGLEUN2UcLd3W
CN8/pGphTwxQX7MlVpeYwTPgHY54MJeK+t7A6n8wlkuU5TyX9zL1xKWPqxBdRYtnHKjKCSpft8e4
tFwSbx1n5M4I5qGQ7ueJdtWGKSakuwjdyWacUG96JufBcKqUmwq/76Hqhmnv1P/H3nl056ms+f6r
9Oo5dwEFFAx60G9SDraCw4QlWza5yEX49PdXkvfprdfnyvf0+Ay69/KxLKAonnrCPwyoqKGFv1LN
9dZJ24j+ahRRfjNTh1woi9ycGSB6i7Ts+UFJgoXWRIkSRGhF3mUZGXrzNNvys16t7CrGGOP70uU5
hwaEUlpbu7WJCsxeRTBtcodW7GbJRQBNm3/ztOKEEcLa7FC0TOqqvWsjG1PQSWMnP6aaEalVqPVh
9hd7v+Zteq1F052vdlM/WoG/nLitpMoWi1WjL4wOhrVXywpRX6Ogj7yW6vdiVEiLTQQKuE9UWjsd
BMvFhN3Qh3ReKed5fnEGRnTOz5qqNuzlNenOxxhFXmsJRhptU1gwmFS+MW1sR9wJUslIWQLp3nYl
ehqBTGyaWSXaPMAi6NxidgoVqsN/085dCGAiaOAPR3o+wXlSbaelwpPNbvcwoNyzOm7ldb2MZCwF
6BkIWimZ6TRDn8CNZGi26Pp0wE8LVEoVnU2ajOsHF3/Qatfj9oM5LpEFn5P4ZwTq7bys+UKhijto
RZqviKEIg72VGNWBeN8Flk1Y1UbIbCMXThhqd3WCVXZ31ij0yfgcJvej45sLDWk3UyD23AkufusV
WgYaktxkReqaY3u5RjyuXnCiXYc94Lv1qgsd/9X/4t99tj/12VxmBu+nS9+6p754i/V8/Ue/kqXI
x1vew8QFM1i603Rk/5EsvbBHffKegMHIaxr1V7IkwLXT+wkDTHnkC679L6gno4ujVtp7rTW0mN8m
RwDlfZisYO6lLQKqpKPeGlRsCyxTqi9FtSJbc7UWHVBT9HSYLlMJaJl5S1OhJI5GFrPPsMUKr5ju
/bALznqs1+7KKjQei9z+VUdecuN2fYAHe4Sy5YB15dbtS/TfXNEhyAur/7PXV9V1F0qG19SJIw2F
MLt2iWvbAslwhDGhWoFtSTGOBg13PSSVv40N3MbWYXVbFLa6HXBI/8hcnmIBFEfxiPr6dE6tFo6b
uQvUZ7tl7D/aqeVuYJlEH8s0rD527vAIXRQKYujMiCXK5DZo/fWj7ZTdx5npK3NLbh9Xw3mPrxJD
TrCUSPyJYqsDZ4ak55FcZUVb3o+IGT9JWQGP6OsYNfUVtaK2bfrbQAbpp7YqRuQH6rzZiUS7hyiV
zp302/SjPwf5Xtse2H4L/t0l+C33Mmz7B5DjTM0BnUpSMS3crS2a9V5h8oOMwfwNjSRqKzzeUGa2
dHYJbxbIg2r8/mumVs4yg0d7KOmtX4eTTg/WkK7n6A0x/kgXkexKHUr4bgWKqZgOZrfU5zkY3OQG
Mb78IGEGILIPgqZHFObURg0IK2k1XirLyVB8rgIaI9W03AGqG0E3RsV2QPv5htl3f7q4rbqSrT1d
er1aThnJiCdMrBGaiJzhLqB2ntEDtIq9cumzbLoUaX4q4PFqdVr70DrS2sHSVx8sgJF3w+INXxiB
lT8Xt7fvXQ3BKyhmdQNjzboWmTwwCR4+s1a0JdtZRbdtH1af6a9hLxM2aqcGF4dgVawnk02YtUQ3
P7fANW6coakvcygDWELqDEERNo6RaIii72jEj9227RxkoWgYqpJDw7gyByr9AAHTLkhxWioGrI8N
tAwlwp5+WRh5T1j7hBcK4cwTdG6aa6/D6XBUNlJ07jpukTeYD7NjAY/WVpRfIpvgnZZJEwJgCUA4
qSS/Rd4FM5oiWW8KP29oVfmxhR2mgKgVJ70TbdopQLcbztJ4obJAEr/S9By1p3LDkDHf5Vbpf0bF
EiDrnM+XQVTY+9TrxysmL8B66qbVHzorWb+gDOPS/ylxa2kQ+biPvMK/Ma2ALmySE62lus3sfvjo
6pROgi+GBd0CaJ7sSUXpjrA51JQBzgppq0RtZyIH2WQhaCX0QeMzPAupCBaAnODCHPQ0gZSAfQgQ
+XgkjDS3iyrXU0V7dM8R6e8zqwEelDoK81Hd0Dhus3Df4TlxUyVVctOlnrsL2kB8LbMywuwIQdhP
fZzC1ZzDcbkLgkIkW45Gi/zDSU/9IK7Ox1UrwH8AneKttlpfHyhA7BskNlCwp99TVNcWSqKP0lHw
9mRQx83Wa9uYSJI1626t6mfAa1iTj0E1X4lV0rrOCj8rdjnEkMdE94z9csenaVJaybwTmZPX2zVX
gIZmFPNQGgKO9AGshfOpw8Rw3CYIhjbtoaQnZM9XkPVD2BgbTIvG2T10usHEnr7dEsBgm+2xt+9i
6DNL8JDICpwHhuSjxgQAgrg6Xxuo0ut2AMQz43St3WK66/I5Cb97SRGnCo+P0p78hwpDtFbu6b9Y
xcEaxyF/XmTTOMh+8Io6Di56Af/OA/6QB3BSvztu++/yOAl4/Re/cgBqYkZnJi1A/9ToRTBSelWQ
YLD/fzzPRszPpfo1Ilz/oHvgVi0ActjobjEZ9R1DEvlF9/D5K1NxMQsS0rNd4f0rOYGZ9v1tYmxu
x0E5wsMekt6hzdzvbb8klHqpqtH2fqT22uQ/AcfHwt5Nk4t0/m4Y6OA/5mWSDYd+EUC10HPw/e9z
XDbq0mH2z+fQWB4tZKN6WnNMRbEdpxBPqbEfOhtJpmXbQSJdwTQB+9C4DQvdmkFeiekzJmWUs+4N
raOGwzCxG2t6SIcRKHCZjwmQWW+JsHzYrCOu8ycCMEvrb+Ys96NuW06zFcYHpTEjyLZLD3vY+sM8
/cUv6H+gI+RrdmQYOSH/h3wZE7+3q4PEgFMP/er/aPpJR+jgwd4tOdjojRVXUeJHXHJ2GE38bANK
iXuKyYhbwwu643mUAw7r4W8p5j8ZQBou5JsXFpEVMqHFtNFIugHMeHtLzFTmqkZo+tkpbb+4wt85
efGMbvvsxGhdQBmrZJZiYIINMElSkc8Nmk85BVvxVM/9gkeaHIGEnZc2rSxU1uMEPuBazryK/YAr
2PqYdkFszftgLdrgegVxyI9Vkdf77cYGQyqjP0w2Td75t2UmGzV7MEKbjol0wLfw9pniFJsAqyjV
D3ui4LvzEUuuP1Lh1uvt+6vHF3V0IZqWnofzqxOyeMfdwaWs2oj8LX4G6+Ji/oT9UYEKgWuT5s9C
5t4NfXUfj90l8Etr2DYYzeiPReaD93n/Tt6OuT0emUkic3kOAiFxqz9KxR1Eq/CYzYNn3ZNdX/u0
z/Cs7ioLQtY5pI4VhYz3r2g2xttFJph4TgSEB+UZQtLbRXYzVRZN5rvPs5OgjfbDBRecpmdoLLAX
kro1j11SbgN9ef/CRyN986wRwjR0rHyXpQd68PbKqLU7BXOi6rkvPb+Sp1kUq4cS5kRrhOiSOGlu
5miN7eqyzpC/s/e+Tov1Me85zMSGdDlGONpmsof4bx7QXt6mWrnlZaGTLlxO6Zt6mDO9f9O/bUlf
BNRevsCIVbJnju4ZH2tL1qVEyH7EEnDZgRmzdIGIDrjeP3m+/n4tNj71IWJBoc9JcYTaQUer76K8
6L/PmEeEaJ7JMtSAxa2MLfH+Y/22CWiNYy4qQ3YCvfbjgAaZL2R8ZKvvahk6FrezoiL/qSGr+p9r
AOm12MWVrvFqfP+6zu/PSGce5AgYKeCRznHYii3UHlFFtL7REXHcdQvaJAPVJsMm7WwG3yWl4ymf
SSGflrRMMN9ou67DNrOyZlffZ9U6YeWYIvgyfAPta5Cn1ITLBS02UEq79++WN330sXCDkkECLx7r
T2iQR6/fTyZwZWNXg07PXD7FnE7vSkdw7ng/62Ini8bhoumRGBFxxv7oledxGODXvRAsI6TSlu+8
yyr/iQw/K8Px5+FUutEO4PifrwEYATmiiz+PSfC5Z34ZMyavkFFGqwn3Dd6O6oaAY1gJR/NGUooA
QjQwzpQLustchh+wYh3mLyDTSSE27bzGrIWb54IgD80Gw62D67XG9LZlRgzDLsCe6Ad2cg46RAKp
hvWWDR35nxXQtPWxW9GgwCC3ySMFmFnRS4e31eRqPwZzuT6ug5D6XndtoD/2Of/LhF5hzjexSVOU
82r6fTMctU0l0oz+Wy4ai6ASh/wOxHuBGqSY3qQqUD5FBcjodhMgnsaPUO3geX/i6zkdPgyTrDjM
lnbOCcE9NgzJgvBdxKWtbIr4ceCa5mpI2DbBtYD21n7BmgWeX+zpNrsqPRUuJ5ODbvZF2lrLeD7O
I5KJ2zmMzbecwS1dLkLdY9NA43UwZ2Ybxi5BpAnbASvoGuuOojj99QA+phw8KiiPyEAO7NhiQX1b
sf36OTEBs6wQ+qz2qHkE/Id6DJo2GKAi7/76HW3TWgh4ZrGfYdbloocxb0S6+qzBiBYkl56blEAM
FIBnAl9qVtVjjsDKGZlMfmBC6704VyB2AOc5KZSOai8sSda2NHHAsjSLbHk846nDdqnR48p/iqJW
bJo8RkvoI7wa+OW4TgmzXRo/d/mmoD9G7JrE7UremQB1xb8KpRPLw4D5ZyjOLQ+D7e9theQd2l+z
phBlnmMD4bgLSztgTVaJJ8J0FjP4glvEMNvkbrkzC/4ORDu6Ixs/j4z1TCtQlU/24PLNe5euJgrs
u1VoHqZ2Y7N/O9F6/CkJRSv0edRrEF27GpVOPoUxp2+GqEEyoIaz6eidc0tYt5sLTWNu7sWLUqg0
W7prfIJLiG5xvRNrQLde04vj9vIqC03eFlPuZ9c9GmuU1SMGAoxUxCK5rdwD51OCXMGQ4Ce0mpHl
XENp9lxJCgiGeJg91iexA7NFTWqt75sQRsZ9i3oTH7DMB2IDqeNKluFNGd/50i30kTdrilHUU96K
znzSuEzySzsmo7wJHyoR/4HqidWuzAqXVUhr2fQwqma7z6srjdgTv7AFsMH9oT6BOAwzLZRgcFQp
otXxT+ew9GcYb/Z9BAY00juAe9JEprRMgc0FtnXwYQU24jAUcLftHXsbxmkCkna99ZdlZvuHfQiU
ex9VE3oCHH1THVwHvq8LcAm20dXdIoQkspvaSTNGmOTq5g0z1lhslN74ltFWyHq7zBZ6dO1Q93RZ
+t6aLgqkNbjH2EKl7nvrhVntPynM43gYFefMae8iYG2euq77OjJULliYU7knEBNu9oNI8qWl0h7r
KNqM5O0AtqBLDIzZ6Ov4NHnQ5PaK4Ps6+ZaXmmC78MwRPa+VUUDH3C9NLos6HR15Pcxo1bN5styE
FDlMC47gBTNc/gSEpWcPxSIDdHZRo/XL37W0qDp0HX1BqOxbxSrtqoL3oTazbTkjngITGDFc3WB/
8ZYUDAHOAsy8J35X1NomCiKiZUx97ayJB32A1jvxk5QwTH0AJKEacREWNuK2H7DIMxlhiv8M4anx
5oD1G1KL6KBZRb4Fxx16NpRuof/UsInWlmFeuCTs9LDsV248na2RS3sO/OXmQLjkONJLIznlqxjS
Z78PvdIcsqhLtGzHGYFMLL8l9CviwxKmlnczA44GeE6Igu3ZtAMqZPuw7upus6KRyfVtayqW71UI
2/EKgTNThxD1zeJMdQsj/KToiKrgqdMcYtDZmK9rhzgVlI5dG08q3mPbHbd3hpWzXGQ1h/+y18sk
uWOZTyCBDujtSj5sZnik06ch4GxW8Ne2rrLJ/N3iIdfqbtdsNolzUBuF3G0Phn59dDApYI2F7CK0
5Mh6ExwQpAXGfth6YQy8bTOlDp4hbkbY3fUwNAYLXSxnCb6iuVJ2d3Y1l/fgWiJQjF3XZu15AEis
YJapx+Y7HOPWuuiSyvKuYu4UFVuFd93XjJi74tuJxfKzl5crwPw6qLqniUnQdLNGFnpyE4iZ+qIR
/tSYyT+6eM229QRNvcM0+aCGgLbHc81g3a6cS1FyrO7jcAB42fKOOoL8HLZrzinMBHneJnOhTZK6
dtNSbpAwRn9u03TWMnzB/2n07oKSritYuNYrwGhFpbvEqMVEPH/MPo2T4WxIOcnKrVzLaV13UVau
NhJ0LmCmi5mPgzbfUDCGsp3moCOZ4HlFgrbeJ7mb4rHDOFSe98uCHqtgoo3zEVDkekGIf0B50Kpd
mcOglC4QNvhcp9IVw66tbfyh40jZ9okzoeJwiBsce4cNWttrtk1j4Vu3DT4q3gMIVuRkTmx0+/HF
iGp7nu9p84rhCh09ZX30LK9fH1FlZKAKAT7oHlapE4UzxwBcsMGvxE/WGZwWwlI7VPPL4gRtMtjw
a+2FTK6johZuupWgxBAAd6o8VM8piDXs8nCEXNofwKwE48dRNrVkzNH7g30yxKr1Q1QTbR/AaFxZ
6M5FtLqL4kQHdPJKZinM4plfgxwoRrfeOf6wrME+gEtvJdedy8PkCEG8ZN/2UsaB83FKIA8xNUYG
i2OpqUTV+A/T4jeNt2viqcOUsrYRUShADUqfbCy2Jz6Ybl5MrolyMroYJ51Am5djJSKQ8HG3GLNw
1nKA8zmkXmAiHHNyk2Fm1hI78QHhXXTazIM1U3gBisMiJcUlBNTIlZ9WOafMoBhFrycLigVDfBj9
2uQpAWJqxBSZO5jRoeKrqzI6gUucBZ+RwVbcitNYsojQJxvoNcA29wmTwMDI7HE6ZJVOPNcnC55s
cjdrGy0T1mEXeQh3egIwOsUTZzhzATrKjgpWgYiRW5ISKZc62zqDgWjzoOQlIf0m3686ExCrEt+f
A8Qej9RkWgBjNodGSXNyImo6c6ddkkquDZoNjdI77UFzKbc1quj8MhuBM76l3q8hKp/0UW7iZOFJ
1Cq2KEBG3JGKMT7tnqIuMvlqFGuijQvQM/g2Ta2qoeLlUl0mda45FoemMbmUaqRJWXBANWs01CoY
nJ+j1S/omcI51CPMJAd7Jgc9p3hmbSO781l+Yjgw5z1QUto9QV+ZU+rXCeY5NesIJc50LALm1ty9
I2KLhWwAQ+K9tWQVRUc5WiwsYSY3dzD2FlTh079WYm35hDZjI1YyUqlAAN/X1YBYADKVagnLDQmR
2YqZTR7w0a/m2P9cMgMpzl9fIwem4zBzw2DoPmxjyCYHgaA+72jstXS6a4X7xJRikp3bcfRF40Sd
F6cptB2coD3SUX2/StdksWism+ZT1zFrSc8aW5mkwh5ysCFQjBAPHzZh0LJZKvp1zrzNJruT+K5i
wUPi7GIYRARE/LrzT20kNXR4u6JfUGeXAZNF7mdZQZqCSsBli0eFdUuyhWe0+URov5uGF4Kd/EAM
wp9EDdUE0sPWMRtMxIDv3ZPWlUgIGGMtc7qmWiccmmM9kahuhWjIAqGgm3xzCMx+jMvcoBFsViD/
Ga9S8Qf+d/PTZCXdeosWi+S4dFLuy92mqTSpIfD8xCTzojF3+/p5AM/hvZTjVPNSOxirQ4UpmNDJ
V42yV9adAiYrJF91y14ot9lCTgDHrfPM3i2VG6kr2N2JHnZJyWR0POcXVIKkdqoX3u0ICo5rqbXj
EexGZ6YH45jUOtI1JV8CKqx70t2YiWrTF2OD4C+1pScuvckZ8C6NQUPnPyvbNUVgDh2BX+PM5oX0
XkR6SeHJex4Wf10uBHSx5QKg2TLrk9kVbfGkU2dmUeLXzKdPbE2u0ddhx9NmTCJJDH5VxCG24SQG
c5LYVF+MmgR/SqhZUES0LGv+LvTYrrfMT217K9ImpRzRaZf01mkYNGK8D1YzDMe1CxrqLSxYU3TL
IDRZWDc7psiXUWcS+QT0nL6P+9gowhrVcdL1OUQufpt12lfkKJFfr4+suom4zDmpec9a2UBCNfUD
2ynwuTytvXg1obIhJgenDZoYAzQAObP1T50QB/bvSxGSR71+ekqDcjKKIVUE7B1R5rKHeax1bzaG
mkxbzIrFYraktMMJT1dvhpXNgoBFR/E+Qvc52ELLMJ841XLSXDFG84wo+ZTDo07VPH5ANnrtz0L0
FcrTsHepKTjYLI/8QMyDJnQGZVHzayIPqdgI2WZlMlFXuUTx7fRaNaKPgoDzWZtrqM9XJPxjgH3V
RHTeR4k2VeBrYVHGq7npep2nJUHEKFhQkhhCJGbOPR3mbHSKJJvdP6VK8UozZzS3PqqZkxBt3TEe
hr01K6+4knhamx9cF3bUgowIe23gNVopvskwMxT0xKxfmQykQhVPop5Nhc6szUSOCNIkawi7wuzK
97tG/6RnhDgXBGoGOlCrjluGGClAJ0FH49scD6bO1KlVpv4Oo9MWD64eFh6v9P1LHnfVaFOFlKee
aee5GMa7bzuruDOo0B6C4ZsfTGZ687o1ytAyvcp/9VJQu8hxhRkYMZo6alKiINusOBvX3zIvNvGp
hp+kSQoJ1sSu96/10g38e6/aoU0tHeED4RXB71Op3nZQBy0L8W0WFRpNF2NauexEf/BSPsO0qxzO
QmwyCRqj8vyeJoou27DcNoNL3U0Xwkw2IkpeE3teI/Ov2YfqElMiKDgRnAkyaCf+9P7t//ZWBN1u
ElvUTyjHgTW/fSszg3AwXNJ/GjJn5j44oExZyOFKCfX+pX7bc4J+d8QoiEkQZLnj1jFpVOYqEqin
KA3FuJzGS5hPj84qzScSxCAn/7TljkcouH/CW3IhwNE1dRHefPtwXduLMGFW8IQhlolRw8zHdjtm
RPaPiRuZMyuOyPdJJhb+/KN0pd3dEO0q/+z9Zz9eZqamiOrQpGVMijbo8Y40ejewdxPxlZ4EpeOS
pnSpQiVNOf/+lY5XGalxm6cV4NolY9fj5nVBYgjrHtnvESuw4mpoSlOaZ0BfOORTI9H2h8HjWxQ7
AxoYzbSdGfL6TPhoH71dZFgwK8Fk6b52ijlRuu9EbMIcQXHhvcZdW87YC2bYskRbWfgpJ+P7T/wC
Bfv7F0iqhb6WjemBDAGhiePI4iVp6TRSfW1TG6eaPbOstdjT9UgjbEde0hbdpSY1DpBk4aX/aopb
/mBaXlUAjzo9m14Xp8p90+Kh9b/wFdeYyFEtrGWoOBL6YqrDfheKwQpBmTjFQLSWE/BHWhvLCEFn
l8Y2H/4GXUTTfx3kSPPImbp5AkBc0KKDfVJk7nCWMVoOMT4pLJNb9bo3aZfVITdEGzlrzXEeNPgf
38temCO+abqG25KvDfqe1J6oWWB0b3o44fCS8bkAjwE255XR4rT7BLA7ciN5R2fS1TOK3BepKmjL
vr/8v2046bmeHUDEjVwQK8dbe6SySC17Xb7UaSvIWZNmMCVQtA4mA/jVsn7/kua7ffPCCbXRy4wm
BAsgDeLg79xSZk4gvvpwwlcdOUuxh1caFFc4X7gFai69zR1ssIEYKaJmJzZJoVVW5m7ev43jJxcC
/UsiJ/xj/l/4Mv7+m9KAClo18S7TLwUA++oc2aehegAA43aXbj9cv3+x4wgiSM7QMwi9QITMRv2j
TQ7PMsnSpu+/6rbJ10c/l2Zb5HljMqv3L3VEzTe/PQQRHiLryuRNIKXydn0TANplqbT7gASWHWJg
4QRDckhoo1LpZvnE6bBh4F3xH0nDhn05+yJ6pFjzUTlvaOvSgqHkMfP7ZkL6iz4CIDMy7CyhQkGS
ka8irfPUtLVmy7QBwgEOW3qmw8C0iYuK6ci9thzBw1mFz1mUJJaZFDm6MvGaggDtzzPLIo6WB1Xb
ifeqlv3/JHcfrTdrANdH2HynyEj8Pgj2/WSIqmCcH8YqNydzXDOqKJCEQZzh8f31Nlqpf9/P5p0S
vJBDiAKORXG8n6e6oafqePF96NUv14IdGlwX+Biao4lQTwh6nb2XgHRYBYVaO5v71586jbcqHJjJ
ZnF9T5p+JrVgQ6Rzqz6mo2AV+Witlz2fKpyPrKmK6WSBEsO3U6iY8jhbCWr68Gvwx7TIDJGsMnf5
dtbQXvk7XVfmhWNVwVWsl0m8fG1NaIcO6LCz/NS8SQzQE/6x1AT+ejd0mWks/xqh8UWyd3NmHpx7
cUyXQ2wWBwhn/YfzNnz7+lDH9kAN2C6AJZ+z0LePtnDLE+gQUv73Ugv5Oe+U7x5cxqOnQRE2nkFS
YpXlzdHFEmYIGjderE5RhSofdZKh6KdCGDRRj5NTZC2h0RIb2oeY+rW/Ledep9s01O5phhpZxajt
u268vgFVaKXLlllOcKP9uL5I0dO74kRKUcHGa7rYWYDjP+Fq0ehzVLFzf9OUERYjdA2LR2u1BoqD
Er3OLb60COgNqjh4pYXI99Lp3dAs7Z6ZePmYAk04h8nClCBvBtp5dTExwhuc8is4AP9imRN4qePa
2s4O/oO8dzmfn5q0dnzD70hpYSQosuJrre4niFGPmRCYtoW25SFZTd/uC0Kw/TMY6e4u8PqetCge
T/GKyrGB9pZmq5gXzSCQowzurFdpNPjr/YCaIQ2bNM8/jWGAJ1uIYulumLr6fs1HWmKeY6V0+yxv
iyfsB29Y7G/42vVfHbl6D5A5AabOQXVRyB6iEDIfr9SA/8/vmQ1B+mXQaWQqzIN+A4+Nfh8hc9BV
zy1+xw3eBA2KKZVw/iiJ84JL+J/T6eVKiLwzj0cdgnPquLaa3apwNXCVZ/zN2ErCJYpiK1c52W5O
S/lRuRgoZJBOMW8u/Qgwtm7wAMHiINjN5QAaCgxbcNMFXXSurFY+cAxhNk+7bXisKs50d1BVs3EH
x/tg61z9rEYRXiq6lh8wkHA/RcCGB5TYHIQP0Lq5EVXE67VkFdDUKBhRIQpBv6mLlue8xjImb8fu
4ABgfrLnQWxX6qp/KUV4WZGX1SdN8+BUHkOZalpvsvWNTKO059vIjZEuD8p6gIXX2cHD+9H0bTB9
vRjyH4DhMBdFIP/ooIxXj7S6i9QzwhQV+KzZvncUve1NVRVX2sNEbjtDHvrAeFYWf8iFj0B4XNyk
AaRBbADBGX2cEjiW7GcPk4lnbzS7LM1EeiLqvDyd1/lJOVH5RYC73o0IyWIr0VnBqaegye/eXwLf
RLc3W1AasKbBg0Au5Rg/SpDQY6gYH6TyORkZHNBO6woAyr6MsNgs12GnvWo+hfAIFBrEc8W0p65O
a/pWV7oJ9IDEQWLdrNDTT8W60Djr4uhrBX0fXcnCusoWJS8XARdaVOKeHmh5gzI0tl0Bg7Fluw4z
Y5e8xi5ENpH8SNqo68PkZT+XIM8QtUcIt6BTfJoldXNTwYEbdnXcj9+WMh0fbKR4Plgq5IAIZseY
rQ+w0UDSJ/dTGSG4kbY2D4DfX7TRSFyVzK9b2FeSM/HO863wMksX75NDVzveMHQAbf7+4r6FJfGK
WVt00yj3A6pZeSxbNtIS5r3L+LnNPP/aakX+2GRiQUGxVYjeT9QSf7ii8xb4+nJJcgNKHJwggOAd
SyU5tlt2FUfnD5zdvXPaZjgUxPjjXNCozA8MIgYivZ90z42wy8csmYfLLIvsD5aOxOH9p/99h0uM
3YBlAY5CSOO3zpFwmbUV81T8gBNkY3M1Rfk3cAQLcymlfpC1y+e1H+OzQFnfMCubcAALdFP9L5bE
iMYh8gM20qP6fJuigsXpq36V5Q80NJYR9H+63AYrBpGXWRkMB3vV0T386hFN0TTeN4iufklDoO2n
OLU6939Yk3+yJVAUonvJ5jR+5kchZ63GSde4VPxIpB3ctYHTf3RLC+smWocXHDHj9Vi2w3njqeoM
pXXnalCSM0GWw3yboWUD5FVN+jKzRvETbHbrQ1bIirv37zL4PShQJBB84VpJMNTHMM5uwq4G9Un1
I5kZDdFxqeOv6EukGrrt4kPVcQt6U1WNgPTg0+Xd5Wngs16o8tHhiiJkcS1k77o6kDBdSm2a9gw/
lNWnV0WQ9aetEPN1gA7IWYK3N6RxGbnTpl8c98V1vBo3nRPW27Ba/ebEYkMf8mKwrqLAgV5IE8q6
fHmNyzyRiOR+1hySibxri/BlcVkxoKcWEBUcpbItYVToKWf6zrj60dc0Fcgi+7vBndVZWpUC2wkJ
0IkYwqBvG9CvvRVRphiWA/GEgDIzERxQqU+2yJA0V1MDQ3lTZ00AIhrDVOcMWBG2TXaQuJ+Grs4+
j2oafnrI/9Gk03n8p5al89uxhfoy8Hk+cTDTFJVHG1pX8VJFrTf+oOvdJg+cbj4+ga4H36W39TUU
zoKZUr8GIYqzfv0zXW2JfXPsNtOJkHX/6CPQc2nLqXhwOwyotiOnwAEL+ZKPIcHXzGsZ975+hv/m
WdwvzY//+s+n5ypTuwzCe/Z9eKMz4dDt+Nvnt3sanv7jVdji+qniX2LkOjwdWWu8/pu/qBbGkZP4
RdMEYqXRNvuLaoHsQYBZJ9Bj2sl8sKQS/+BaeC9mnfwV4FSK3heCxi+uhYchh1EXlPRz6XcG3r9m
1nlEtoB7GdgB8zLnBfttOg5vA2yz1gUQtyW9AdgMHIDxDqLB9Mj8rd+ik3cq60KoAw3vFD3oTKDm
TsjbIn+bPvcxLcGNTCrY6qGdtvNZuraVQlpLAnfqED+tsDj3NvhlLpf0xbvyU7Z67WXdr/ZzLpIZ
2jrl/YgBnyOXXWVpjTWYFdQPchike4bgkdbnQMm66aprArVPB7h4m8UtF6yG6QQ1TuRtHeYwjPys
S3tcmmwDsCfZOrlaXUBi3Vc9ut3eddPyzAOvtmwXpCx+ICw5+huIid4hClEw24P58VH7wc7vqtT1
dDaWozy1uhFRiLrKG7SG1PxBtxbFFFLYtRt9mhTavAxThmpbJbW5q2XNP80+TqRiFM1uRIkwjRzm
n/nqdI6zmwonBitYl/mMPq/ofFJ3xlaI4JRdv12tuMBmkDfPKtvr6NwSgfxzL1/7W4APeXDB4Mz/
zoosFwWD/7i7XwPsLIfO6y3vQnbAbPZ5Z8xPpwAbJFh1abkHVj1d1Zj74rN8SjON9pY6BGtorKwn
L00HcZrjv163M/4BjR7lxTrOqoN26jA5x4RzSosxhz0bJR2I5zMHaFmkLzgk8gwrY/QEorA4Q+8Z
rgx28L73RUNh+AghZ74t2wh/uEgZLGiUO/3PJWYGK66pkvwKOmoVO4dgyIho+CbE8nMzlSO+m1Wk
LyfSOeBMI94PsoNctl3KMT/LvEiJPYDQD+iTd3ubNtwGlsZ00y+lBryW5WzLuah3C1qQMCBxDsRK
EmVwaPiHNcuKE0B2N06GBuYQjDhIx1hh7nCihLzGqZ2ch+EgPVQgWG3QFGF8aisbYZMSfb+zagZy
tOJt8lS7TfndHVpHHKKiD/xN167AHkI0mLDhowm7Uei5nfeoIm+wQy3PgXbmDun/+BW9WT1swfX4
t/AxMx/Xuib5mnSefZHkXnUgl7dOcOdSO8nlrspANCdQ9ucPqh6cExpGYX7jgYHdVG1Irly4dnHh
Ij9mMAi93oVFoM40vNNrDO9ydzMPpXfJtH89V/Fq445nk7uO6RP3mB9CwFsH1OWvccGmfh+9gDNF
9p/TuYi/olkcgXBb9UlDD2dftChRAE9sHvJ+vfYZU30wOxs/KXzeJbKG+6B10O6WC4VQM2xD0fiH
EGdAuMSisf8ve+exJDeSbNEvQhtEBMQ2kbp0VrEEN7CigtYIqK9/B0XOTDPJYc289Wzaus3YREIF
wt3vPfdbaWCDLGUaPodVTOBkLYbLEu7Fvs3oH0yxHe6SpF90T5DmAmzMX8wBshbfaO8+JDZlRasU
m3LqPM6mflNYhPg6WmBfQgWWl8jatH2StMOTrEmcgP4+4h6OLfMll6RNMPGZy5BoGd062SZZp0bR
Wt80B5az33E1tumcdAdiMj/brvD8Bu0o5Ak11d4q7W1xX1kDhHfT6cvP1Hvhg4QZrK/KtJGfupyM
hoL9BH8HA/aMZMNFakE8AoM/oOJ2eaR3maOrSBKUG0sCURG6+xGz6AptXb8YPcdkC0eD7F4H3teF
4UXqAb4ClRzX56Ed6zse6/LkmtMlgjjNlynBkpqDiWqFEtk5uo0WeytPZO6XEbvwrZe58Z6Er+IL
fHFvnenMoldVjuN/g1YZirluIIhOTh18bZLkFg0ZT/c9SC927sYwmXuPgF5/6OYPrp4YQO5l6Kwc
3LHXSdazsivd+lhmJIDmePHX42CQ5jYyNHiR7kCMr1HNp3IE3SKcZnhKo5aa0krKKxiRabvqnfEz
8/J+Q+RL9y1MBw3LfT1vyiyCowZi9Nks5px6NPZuenRGmHZluTWysLs1m6ZaRFf6PbqdOfUR3aX1
FjlaiBij1l9RozdrMarylAioHwTKRJaPdkVbCaMLv41zqO+LvnBeKDNnbT3zaG1mlhw/InSNrnQY
DeuCSPSDOzTsHd3evjJroF+8kdZWgPH9AAqyunAHGR1Lr6lua4P9dFfjpN5MXjR9BZre3bM/Bb9U
A9lZt4jm6lVktLkfjDW5N0ZvHuYGGaIvzPprnsfWxhhLb8XAubwCX5P49L2by7koh7sMgJJCfXVV
96YkHWSKI3zOtgYjTTdqRLZ18jFre3KSCK5BfOBO9/pgkBisAZ85CW/s9r3bjYdyDGK254Eg8DSK
9RvqovQp98r6CQRmc1uoLHis0iC+UGNN8jWD2Q9GI6ZNBDtgRzNy2gQMYKBMFm20FpxtSW6mqXcH
zNR9tQod9YH+hI5NGe/9WsOSBkhNlBvwozrOeKSYG8cNymMxaKLDhT/gjUmmPEWnQqqCWwqL69gN
z2IkExODlb2bRniHdKqC+YgdxP5s8vdryN+K+Dbs6Jjaie49TbOEQyBmPvRuoS/qNMxjWzsmPdWJ
q+ohcPoGwAFqS1I/AzcWazI4LlVdNtu2omHzvRn0v83xu5tjubBm/z27Df4/m9Ym/nlH/fY//dgd
u+xzlyYDKjqMWMzdfuTYAynBUrqMSRaW2z8gJPpfTPlgFJmwgBFRLgf/sSkmik7XUa5TW1FR0a75
rwzI8mxQI3UMrSYtD4kjHm+jPC/SGsOmWQrL8jhLnUxlyselWyYSouVW+JX6Fz3MnWtNyvIUV1Nx
PQ8ey76b64ZfeCrZGCy/90mXztOmMcf0hjwReBm2ViQrj/gPVkjr2GFlWpFSQTaEdEcXIVLgMVEO
0sHBkCSji57p2qUeottdlTgLMaWlt0yI3F2ue9EuYNO0E2nGi4XMO1jzFbffhuCHFP3KlWqnYD3P
LR8NNBhds8oH17xAfG0/xeh9le/kZgJCO0BZhc1/l2gmi0ZREvlLEjBDb20YCU/+lKZz+eqkmQuY
xQoWJZrbbfgDhNn3NlFjwWjfDIhCww2bwUxHGl3qB6hzYg/HRfs8lE39jUagd4PykvibIG9oS5hB
7Ud5xSY3qtSuQ/Z4Eq0YjiS36AyKUtYIHxArITxkvCeSxJ0KMwdsSIwE1yGixYu2mrXPhR0uDXAy
aK41QuIPU1w/995Yn5LBtHcpo5sPWNG6e8Jvxhzh2tx8wiETPjfooD2iw6m5bZtwqhXKvXml3AKM
akrgr6nHzSGSXur4pomYtqZTQU6aGJ4wE5pc6SL7BC+l23szJnRCsePPM8vQZYyoBFKkPKZNVx0R
180XVZD1fiGdduuM6NnWDclgWDkmqhJuapg+e7EH9oOrpPjbcq0lkd7KLibDCfwG9TUnOnoA7YxA
XRqEZuwTqUe7sQ6yh7KAmJZ2cZQifKssopDGskTkIPlua4HU6UqbFl/dmAfwUNMquFKCDSyiUN0i
uNjog20Em2uFt0Fv/aEtonU2W+SsS28cvsVwcBu/Gq0iXhU4N9gJRiA6bNqsop6cyxCk7hrNpCLz
y82vqo7kPVOzAAymWEs0trYT20EJWvAxcGbTXnkqFJ9qWj7VKq2kvSOMlj9V6fl+rmZyx3pHhNBG
C/SAufTuQkpSf3AhVUV570dTDxyZjW3m9Z8Lx0oPetPWPgF7WsTEVE07QTLUBbEjdrtNMJl98Mok
eNZyO9SOQc33ckMlYoBi0VtofvqgTj32AeK3ptR46bwsKPwQh8ydoYr6YzPppu9Vg/GaNlbT+/3U
Tad2wAG7FxaU01XjeuU+Ngla8XJrFCvCyCImcYFhPVroQy/4/olPyq51RM+Ch3ZR72f7KizcjwnN
1Cua1ZN+QD3qPcx9ilB3ItYnX4mIZtsafXBJnFmRv9LZ9z40sfhEBkm1tqvGuoLlN32VVTPVPBNG
WeC8CIrnJGTES3Jc0jncrKJ5oZBhoD45SXXg+9stpbXK6fZJ7zIyR3xZXXNntDRcwYPzPjc6AQ4Q
XsXGzaqZbhTp53Ov2jXB3PFagHSGytjVx7Q0nKPUW8efrShxuQ4i2ZVKsazh93F8Dc74Dj9YDMZF
k7sy1tNxrXldIDZsCPUXEzr0ZhasqL2pQ9BBSBonOwft0iGcrPoaQixfc6+0ulPDZ5sL6+TJUxon
8LzZKFgDK1qgII2PhUv48FB97HFdNHuhuXQldS8kw0Wf2huBFe1zKR0qRFi5/e1UTxqLyxx5q5IA
J+IrEClsNTeqP9rDNHyt0eS9gP02rqw2DnJmnFAU2ZnhZgH+bdU30eQF6do1icAiPj44RCaJXz6D
t3swgRWVlzdcMMeL/TxL67VdOEdB8vEaHkx25zHHhQEZB4ckZdksDVHvRj1/COEe7tpmAK7NzLRf
tU3cOIggpsJHR2yziRrnL5gQR6ITDbtew6HMN3oZEZuT6VSCI+CoXl2IrLYL5BXNUMVPs0bswX4i
9zDVn90phZK0ihrL6LpnpaY2ucG1rq0wDdk3RkJqHraf5mTnmX4ClRoCt/IgUy2MKviGj1IUxakG
anpSRhuAEsY99DgsfCvrDXVVgKA8Rgv/Crw7KKx2oWJR9hW3WNXyW29hZrULPauLU3HthXnrlz1s
reQNs2XwySPqYYqv1ULhqt0FyGUtbK7E0/m5dqptUVzSfGgXihc5HQC9jIXtVS+Ur5mN6JWUVLar
ZqGACYgFB+iOw0OoNCBh0cILs2Ztuim0UOW7TqvLywlK1bVXVtU9PjHnALBQ/0z9OOPEaORuXOhS
Y1DPH1ORjJB1CBjZh3gctomYKKeNTm0Q6qoNknfWIxUb8wXVhHOI4qj08yG5rTNFNHdtWjcB6mjB
IpsGp2EODqWdQCcby7D0i1k4vGuqvA1nJ94t1/MB/4tx6SVzs2e5cFA1N9oNAPDeonM1yLvMm6Mv
QSfiJQ1t0Og4YFvnSe+m4zQ7052ZNsPOmzzv0BuqfWwC4tt6YH173iebUC6FMc6qHA+B/BASizXj
B19DW2c/DdOxvhssHQ41mgXPdz3HgM8e6/ukzsSNQqBzNZPueWj5MJJwaQ7XxOp+1ktim4zWMsuV
bGWNVTWLPurgIw9tqVXMCyPNXcU9Sw2PX8RHGpqi9BEgOdu4T9LbwCuHj5XjDOu0M+wXnBAuKX0F
bx5Tv2JFtqKJcB27GWD+xjTL+2LynlGVLoGJEQnAF3WLnRH7gos1qs8H7yWmgXYPyaOtb20UgO0e
nRVJhTMSc+nnCayvS5N2E98xzyj0GsgzrQqfDz9XvjTn6b6pw/WI0njaWpHtbCvPdnx033bgJ+Fw
R5hmmVygOW9zuKda9CwrS8avdOuLwqfI1uWmGeYmBFdqg2KyrwxjHPtuVyJF19WRR9Zs0qMDxlpr
X6luXtj7jk8pAPXPST+aj16nnAdi9KojYboPdeEw57Dq/ODUNBQd1ec+Tt+TnQE5DRTjCbo4nf3i
qEF9ssqWHYRoiORrpXpxPC3Z246bUVplm0Hk2iU3h1jWpiIHN+3qb9YMThtHb03iy1BbLm1dFWd7
XOjdHa4/9IlKiQhFV+OF4QNCrWaTz+Z8F9H/WrJPB+x1/5sv/Kf4a5sh8L8voRb89Qsk6J9KKMS+
/E8/SiiwTC4lFYJYYox+FEw/qijH+8uhWhLMb7+PERhl/KOWkn8tmBf0Ujaadka4/6qlhP4X2JtF
5Iug/jsG8r8APP6sncQFIG3gLpLpAjRt9EBn+iz46TV+lxCcsKuhXUuLUN5YfKuuMXO+J9H/eTz7
/VhoznWuBaNiY6Fa/V0uCjmIMsA1ioNjkQuLM4BkXxa4x4krcFnX83sQmZ9HeW/HE1SdDHYY3rA0
nJ1bo5G4RuQxx8O7QY9RrxAZJVBV8XEL61B0MAA21ugaD4Mdm+8Mo3+WY78dHBgIua8udw+x09nJ
1preQtduCppKXfclR/dqk33ak2G+BMuNwew9Bqb+3in/5hJLrtYi3FuetXNzB1LfpBlcJz8gcxpv
U9R1X4hQJ1gJF9Z4G+qkFv/tcb/9rmX5e3zdLwdkWkppz0OENtNi4PXzPU10bUTT03j7SENph6TO
XU8Rwbq5a2kf4TbYL38+nvHLdYWxwrgOtbvHxTXP52FTazBGDcZ+r8qxJtbTDoCBzYjs+pXLvDr3
Jz78125WiIND8XCqcVw9FlXlDEsc2kyEidM6p24yTcbgvVQ9km7I18bojc+kXL3zFCB95wL8SwLE
c7D4DEzefdofUPDP+alFTqZekndqj6o4FA8kksvgog0zNl9hCUU5r0NjOEJYxmS+IvDLeOAdnE4a
YYB7FJu2fYxb1zrkUyVfQ6tt7FVkZzxL7PjQ9s6uQehFlEfHHnFKvvmeZQ+sJwcuLEkvU2ZLnJiG
+nNF+3h2t2AfjWviJiCLqCUau9Km8WSQvXMbxEvs/Nz0pfxE1Go1UdLNY78hT9NMLhqLsGObVcJe
x26fevtE77WnJIu84FQ3EJQPTQCholg57aSFSwRLZBhfeUrJPFkZtMnHq054vbgbi2m4hAhAxBu1
MHQbNvuEwi4LQUPvEYJj34632oAmw0tr0q/Z8pEknpjVy9wQl80AHi3C2PfkiedWf6vT5MpBJSw2
4lFPFgRjI1/dRh9PhMlBOM37gIj7qBtPWk3EtOyUu47nWL6Si2cWB7Yu44tdduSoMMxl3PUW0qcE
ojD4GLRa8qzlgEAgg0czSZdIcdrMrxkeuGt37rlujTAelMdNm2EWPA71LF/f0u7ecuBqa5DWdipj
Yie9ccmPbEmWPX1/VqMkJOAksuIBImc6IvZMSkp+ITlZgnOqdgdDjsg1jdDO6Og5QZwf0lqrczRe
pueqTSfM6ClaAukQs07GmpEJidLwjXhO2MyI17J1qxd8WLz8zO4uvanxHqssJ6VdFEvQHFh/zRc4
FC+at8hyqyrHW2qRalj3tskl5e2uXsYRfL4fkvNYb3vVcJO8yLAOiplzxayEZL94ELDu3LBkoLpc
fzF2bCiVKzZRStCT52oAe2uS8K7f/kwXUNHnk56wbszRXuNc70gF6tcDTKOtqlseYOaekK87cDb7
tk2C4MIAtlr5fTsoNF6j651QZBsM9DqsZwrJLiOR66622wrdDtrP8Z6ZtE6nOaDP3m8z5murgNKI
CWAWG/oB/6lDZgvdOQLv2raLtd2kq2RY42GfglNVEbm5ikpJQlARgXO5NGdverHR0nzpJ63uqXna
Ob4dJs0cnlouf7Rri6LftRDMB4KJySHSSM3zSygxdLt7yXVuHyoriEiypMsUFN5EmA3MmGU0P1i1
2FYuqUTSpf3X98M+wOd60TG9frBzVfpRFRCjaGrTtZApXhUnMp5bnaxYIpvtVTeNxg3zhe40RHUb
rjqiKz52ImUCH1ktiPnQi8cLcv76vXDLEGK5zmh7pZfztduo8AsMDrLa89g5Ipyzr/FQk7iqZjFd
AmHNueEj0Q4MKUNmatXcffHiqB7WrUaY35qH2zuKgJDftSf6FtmA4wSPxKl1BMpq4kMXhRozhRrl
pZMwqdLxEdRUNT1/0GLNaXRMMfQVZfslMviPFesyoYH0fkHdB0UU720t4Cs9NyCe2q56kThsHvMp
UgnyhiWjS/b9eCJCIHhEt21cV8KoXqY2HTPcPsMrLsvwMZE2C2Zppg+JpidPZGDxYpFlYB0Cwrl2
sWNZB7fylkxcWHNrPqPlgy2xDMZJsW45jXBLOK4rjxK+hfc0t5XxMW80bT7MAFfcA54bXLO+UbUM
EhuDcsI2LevTHPbS3jQFjHevCi4HrQpvG7LNGMt7D6iT68esa16nnHRzHkHjsc09BbaE60RjkXVe
VkZ8pCY2PyotUINPK0S/Ar/h3KNNSR3AVMMBwITWr62hNnzeS+dCBGXjbj1SA25GZY5qOwvzMSer
bY2hEfhunzNOo2au6WeA1+uBbwXFdYGR91NmWPz5ii9W80FGSIQ/ee4QN6u6roJyO7tlDOshTJXw
SYnSLgHtKS5dHlSrmUHp8+S4dN5gad04EUzQhFPaOUbFxHQyg/alHF32IotY/tIaYsaLRs9tJcSt
2cQU5CwWIgsb6N/txPgzca+1ceKzAIkgxzpkt1/0JWlVBoyOKOTA1awg+48nbN+YhkdteZRIW4BM
hMj+Gq8aa2ltm6zpCeX3Yw8+cAf5x7tsB26Nn2Ue62CuwAQwUgRzEFdww8hxQVewGi2iukhdJ2Y2
NFPW+6aHAxD1rIO9XHT7HmbHS4+UED9xF61ewseEtrjjgkyzOLwthzrbORPfcdI+yfBAEf06k6Kg
MIOxTBKchPUcqMzy6KMdjW67oXALeAqDuByUIjEmk+TqNp3WfiksyJwQGuivLOFm8vVNs9jGknU6
J+KgWS+GbzrEHf6WYzxRouy+/yyjkESq1lHCTiLQND5fDo2Oizprmj1eufG269n75oyHN8acFdPR
pDlftMzlcwGTGN2d5eu46V8Gk4iQG1P2/Oo4rzjXoV8oUAUQU+ckCE1u+VrYnSjp5UfhEm0xuHrv
OCBmhH1UaYsuAHzjdB9opXyxI4OFdWroSw9VMxLghYiEPGllIDB25nJi3czsSzFbbsu66Bj3Wanp
x4qswG9dU3u7SA3eCPlhyWiNyWh+NEeaNWBkG77ktdcZDxbcHaagpFSk24ZcuJlfEi9XtC6545lk
duqrypV8MBuWqvtguaOA8LhNmI3yddZyGzWjpmroTJg2+hr5kBZvMlcG+sIIAuLPdWJreW9biEbv
mbigmIAuEYWRe8pS17P5VIGJJ4/PDYnE3oJM0ELjQ+KyWw5349DJFXCr8ZTpJdBrXQQp6Ic8xq+R
IUKwJ3OXk9eBi8eM9CO2iejayrvejzG4kGY41XSApXfMkrm64vbXp9JlZUlxkT+PmhcfNaKbVzDr
+PRMbr4PTdtgDOFoW3gQkvOo7XWxsHd1x7sQE0LxOrfuQpcl3WpCtcXrZqyb2cgZK+HyKtF5o6HJ
jBPgQiBAbEOaVUJixspI2ZFA/ki/aYixt25fBoxLSrpWXY0Zkzdw8FkVvhVMm7RsuvFGMRx4rtkY
qFq/8bpKv5E5TbseOLrdTvl+VLLesDcOiLdXSw68DmYbIOFmFOJG6J24Gk1V3HG3+S4XY3bky5fv
BCR5rHAWGpfc3oRedqVSARifS3WjT1X4odJs9dKUpnVd9jl0bivU2UCO9S7zsmJt97dWbpzY+RUb
Osj6N6Qg8mhZb7kzOW1Zel+FMwgC67Vk/ooAjxsiFK/wFvfTEK1zpRNZxo6gr3yNL3C7miCSsIJE
OisE3ytWw45ANFWb2sHGl1ddtSn538g1WG1iu+GJnPuAex/gjGpvp3RIgAKw7V7/uYxaVIM/VSUu
dQmTUxoLy8D2vOyfezPx+OJV+wpcOZt+tHcmuAmexD8f55fqxwUWTaPCwHfiCgq3n8tDkjk7lZSk
PX4PO1aOYzzUdP8hTY1GeWGLpXR5Ww7/fNxfSn+Oi54T/SWVKQDZ5fz/ZgmlJM/QtYzVfkwy+7XT
8MPm7ZiN28GJWL/KvJhOth2xFiPhYJf756PTtzm/uuhJqYp5wfkR595vGvl0Twy73A8yoACZ3cZ8
cJdVN3FI81mRTsA/dZzEL9ay88akz+L+9hP+J3p4R/SAvmBxGv37jt02K5v4y+vfG3Y//p9/aB70
v/gruGu6a4PIoXfzT9mD6/xlW0ghMJQtjkbL+Zf4wTJQOCBnJexYx63qgFj/h/jBFH8twb80gmjm
MYH25H9DXz9/sj0b4gMDJxYU/hWZ+s9P9uIJnt2qVHsaGJjGstRjR0IV6F0KSmiEarIpLgEBIaj2
onfXjbN2oaSBsbBtuT6sHxAdzrtadUgIDLOd3aDMfuNMrLJGbGbryYnz/d9uy286S789FJgKhg74
fPB1/3yiiCB7w8CVtINzGe8y0xhWVhtVG2Aj9Tur4e8OxaX0AGMY3PTzVQoJZ1pNQnS7bBzj3QjP
ak3TjhST0VGHP5/V2dLwdgHptcLNRzgGzvvsrJg5qBTYZrfz4gDj1GTeFY2yv429vQ7BWTJGsFCq
BOwDKl2U76xLZ6v+j4PT712eYrTuZ6txR30UWCgudhqMnhUppeCEGHde/vkUf72aEpQJIiD81Pik
zk1vLRDWlgBDtWs8gY1DvPku5Vg7/SapcvaNfz7c2SeGk5ImvWQdt5/JY3LeYJMs4FbE7G8XTmie
o7T5ijT/G98UFJNZfgF19Mfa+h9aWOXbEU3cRTT3DGHgkv35yUTUnECIK9UuQaEEhNSDIaN75ebP
53XWWf1+FPrWeNuIbsCS8vNRBHKFAmWv2lkwUtnCaJeh1t5g4jFpc1Hy/vlov7uKmEL/ebSzRwPA
QljDV1Q7tx8MOibxKuzZ01VJWkEF9mBRpemnPx/SZCH9+2fy7QyZBdjou+ia2OdL2RSlNmGOvHZG
ZLOpK0X2CJsLy1o5u7R3Q2TP9cnpJ9dn1tl+sWEgHCtp7RXill0P0XNDTsqwagan+jyOMP0mOsYr
Ezv7PUpOzJMRToO0nt9ZmIxfXyOs7MLRCXjAd/jLE+e2ITVlx2tE204s4TND6qzGUfYbTbP0Vdwa
tV9Ba15bXL0NAUfioz47tNWIILp2upleTBV6NxCTwnfeBfnbn8b6vLzhTHbOTZGJl9HjllnHsDyi
dQJKKoZgC/mTzMG2DtsPKK/BaQ5owdYAFIrjWCQNPIIcV3w+dnRe2OKyZU5W9VToKwTDwTqAF7XC
CjFdhMpscEDNGmGeoEXqvuvWMIvgj3a0FRUV/WPXu2gyYOD6DaPyLbZgHNNW425o1x+7tIFPqWXK
7wLprcZMXkQi/aAGt0VbMiEtAxizbSxSnQatuym9JTs6dubVxHx6RYJIcKlH0xLzXqOIK1LND+T0
LZ2sU+eSHQVbNN13FAI3/M3F9s9P668vCE4fNga89ewnf5msjG0olRyWm95G5AThXo5dlHTx+KDm
oNooRRz4/+OIYCJwu0hnWW9+XgC8Zuxdb067XRMEB6MVm4yQRq8Ql41V0H7x7Oc/H+/XddvFeUwl
je+NHbN5tqxBk+8h7qhuB9ITW3tPiRaWgwXGp5ne+eD++pi6Ehy0CbKFqRGumZ9PLVQSR2pf8hV0
Cdgttdo4lINy3rmAvz0Km3C2KdYC9ji7gDnQ9bwbuICa3ei0sBi971GNurd/vm5ntuDle8DZUOYw
lHIMOExnx6Gknw0b4+JupKZZl0abbO2RKHa7BSMrAC+zpeDBhxMVHhv3qTHDXSnS+L1lyfplOV3G
wczjXAyMxi+O4LouxRz3TrsTY+Zs6Kpl22BIuq0Yutj1LTGLg1GMHmqy8mtWDs4p7ZJhF0q9v8rn
2TrKtHyPzGP+9jc5jkVuCoEev4wHQwFZMaD/vCtCVSAKlBtPVzTHi66+DtqK2YejqpdM8ipnNWIg
VcXT4hI1mRgU5Zooza+ZMfbXqTuiLRs+KnSwfh131f1UKPQuXSz3yPCGYzFl15qO2+vP9/b3JwBX
yEJnTBLimz3vb4VkYABqndyBixpNp7Bxqq0aRPiBOE0++rWTrAMGkj7Brh1frCY/Amx5dWPngUGd
d1BVEBAg0PSLYt+7K0HGgpaZv84yKI6Wi4lnqMIJ61mi8a3osm0T19U7Z3BmFP/+dFKw/PMMzp7O
ocv4weXU7iYtCY/MnYtjJ+nU0wVfd3HDIo9mEYCRfrCWEF8U+O+ZxK3fPgUAEKjHISEwFP/5dXcn
1pJJqhYVc9RVBLq68hPbqlsHWwJ5wvqXMuvHJ1oV0WeAkp3qwU2XZoT5JcJeHCK61VuI97ZwVkNs
DDntMAUPlwPuRpkkPl1b4+tUGAZLpXOP/HQjQfGSmuo9MVFBtdVL/VIj8Xk/l6ile/3enjhQKAzl
V4PXyneu+a9bN5e6nxRPdgh4R8/RFxI1SBokLAh1kj0Vwc7pk2ytzYwWSkjw7+wTf7Ns08GRVJ7I
9NkrnlUUbYatrGHR2aFf/ebFbsBXu0/or/y3eoplneNIdDaYyC5QgbM9Yh2ECiug5ElqwoeUOCLG
vzPdI8aNzCkI02acZGvuERj1e+iF33x9baQcgAstPkxsvH9+gjpCvMwg0Vu4y9NL0Lm3o1OfaJd+
y5zuEyWvvf7ze/+29/xbg+z7uUpmqAb0KWmfr+kkwbdjTM7EjjK8OCmLfc8UWOupiMgh6+evepA/
MAsZ1+FUsbkhloDBZNisdXYrf/4pv32YJKNnx3wLbzv7LMeq62XU8/4ykOrWeuXYCJHp2WpxGQLa
fi9k6jcfTRzHFrfZoPamyP/5StuECi35g9zkqRl3YWUE/qzc6J0a8bfXF1in4Eni8v5ia05aI0Rp
W7U7auTGdwlxQY2bwDYIXO0wtBZvZy8UGKQakVwQ5j7dgGwz9hoiclrsf77Evxbl8OuoCinKoXLJ
8/d1mJScoxZLo9V35GOGTrhtm/lq6pGGh3BD/arNix3zaRNnodLfeYHPsq7eVmjWRTA4kn27y3D/
50vehX1gWkyqd5Dvo0+k2mGpHJqwu2EkK3PGAKUNAVHxF+CwWGZaiLYyudaTCvlwXgPs9QfiZa76
yKLdbxLMYPgyZJj656v0m4WGfqaNrAinqeGcdzWRjIKdA7a3Iwyt2Sox9xuB4XnDXj5+55L85lBA
VgCcMMDXEVCdve4Yctuqbpx6181B/k2gXb+biwi5uGbr/4/TWpRLCzqRd/mXVa1aptmVi+hbmnFz
59HN3ZaTE1wkTUcX8Z+Nxt90tH6ziHEk2iJsER2aWmefQZPUvKRUHCm29HAddEV1n4e1ueHrRiTG
mOPERwb0zvLx20tJfS1sVIkMg87eZ9zVRUeqS72bTKP3czky5kxynC46KKY/n98bLOGsomfZoDMK
8AkPGCvWz0+ym4pShQCtd7aAlL4l2Kpr/DgSA16UPCA5F+0vwa3syVE9WP2gbakc1biZR8fK7xiu
83LFFj3GA0mn2aNZ9QwYmZ27BABkGZnsXVBHryhctavUcmW7hTiKiKUtDGA/BadE+rpdui7wcTkY
WyQGFpZGWN07/J8OTlYmaGC90sh4sJXJ4DATI0C6xMhHe2N5VWQ+e4MRE3eV0CwJ0VPrdnQxItEP
1g2putGHNsMtfchASMldFBu52Gh6ZRzzeRy1HR6vvr2WeaHcK9GpKbizWyMrtvy3NmzzoUGRAKnN
SwkiTnsRXrkO3qO1kqCpyEWos3uCgO3g2BRauUdBADlpCtFWobaJHxEQWmI1KrLADk4Intt3VVmm
y0hxCjcgHIrmMukpJ9FVYY7Jdm07eOl67LFZr8see/8F/qVAp++QV+a6yuWyuYpd13x12oB+CcjT
kdh6UTb3RACjcyfGMpluB+ya90Usmm6D6gWOlF7m2MnU1IcKOks04g3AMLcVRYhbXFThPPvodbxd
gfm53GDdAbGjayYxvXUr3Q9JVC8Jynlp+a2IemOVVJXc5y7mnibeql5WT0FlZs+Z5uqnrrCHVZAn
IxKhJNtYtXejEPwXdbsdI6c4BeRK9iIKNyj74p0pUhTrXppvQ9UfLRJhfLNqX5PUFiupzGCtktEC
Nmd9EZY2bPpiavkNjbOz20HfeCK2d1iwiP4YEEmQrIKPTVTjJ6dD6SLUlDD861/n2pb73hqRUYw4
qOLscbFvI/iqb6WXNxtDxwybWsPsKz02Ltw8i66sgftBtYCKHxXZOFtyJzUD8zhzn2gagwPWwtQf
k1SxqcC+k/GVWLetM9+l2XioOwE5mMA2/pHepHSXxkE0mNdHc43MqN6MCN9XSRT0fuqk+cVgRUte
mXsbuOKUa9EIac6NtmTozP6kdWqNTdLcQbTWT0GYVR9JJdIvi8hBuol8Cr9413yztbpghNljnqFh
vXPKUh4guiOUKILxYOkx+A/EHhuaFEfTGLcoEYxtKqfnXFc10XDB3pHiPlbTsxyDApy1R6NOBc+5
rYWktqa5e4BnUWwJYsYHKbWHFNLHsSU9aW2HpbvR8YlzH2oCzRJvXsPCqE5xo/W3ddi4pxYDy2qw
2stuAreQjejeJ6342tZoxVyrw4iBUWVf5G7/TbSdgmEwYORap33czcjny7qYLUpzU29wLOCV6IjC
cMFDmjw8T7mpW+Paqakj+JiySGDfGl4gI6TXNVQx2iMBwTupcdCBCm9ws5PaYczuBf9SbkZeiA2Z
BnJqL5GUhEP7MkWN0+JoMPF5k6Pems0LQNWtnjBoX2kmv3nnaGb5GbR+Wu2tNDPVOncbp19N+Lnc
S02zIfSlJCxBXJp6iWMO51ZLk7aO903DlVoRpJDBB837h4iu/q0JMPQhyIv/Y+88tutGti37L9VH
DnjTqM7B8eThEb3EDgYpibABBEzAfX1NMPPlk8gsqfJV93Z0NVKXhA+z91pz5ekBWEazcYK0hohm
+luyYYaZWBeKcQlpWy+uHrGepL4rN96sFxe4+ZqvRETF7qYgWivMBie1LsexdW/tPo9eA4r7KmQV
QGtfEoa2nid/vKfPJF4biVVmNYnWeCpHr1mzRXPOaJDklzQoUYol7bTrWLHc+ZOdfelbfs+kFeMG
5WV9nCv20yms/oNpW+0jVTjaIBk56tuuV7wJCT6Yz0ns119raedbkojqz15tpvusibriQPhAvk3x
ST46VT2xP6yGYU3vXkB0mVs+jsLUnDDX7Xwdu64TYhRGvUj61NqjhIySoguabc6+SeyFRDW66tK4
fyBqKp43vpMaPoSVIUqRpNh1EOLvtQ6ScLTlHdSGY0zI060ukgLSVqPMbcvt1B7KAMZh6BGxllwQ
f8OpunmPBmlUwymOovic+ugbKyLUTlXn+5d2giZdWkD5bD11b/vOdOYVKxGSo8h0P2dDK58o3ZkY
eyvnjLO2djclEJDtDHV2O1SjLXYg7OJzUcjeC6WTOGc+opqPiqdLER5/IIG8CLMS+dIQg3ptz41x
16bc7xTq9Q7C4LTzE26qBmTgQuPVvJZOI19QG5YNMZWz7BFeZmioWPHtnVHwazUUREZj10dJvubl
3LfypcPy9xkwoLmZIVN8hTrZLGnMCbe1LkV0jKlG7FTQtd+CoXXONj4uVMBVEJ/HFNgY610hpm8z
Ohx/XBxNZPGsMAxEKBGZluUaug38mMSv6xVaL8R5vlJRuyITyriTxuScU6eK7qWbAE9xVPXkxi4A
VJWAgTG1OTJWAGnbb46yzE3c+fVxavRoHWuqv2gEFw/Qdrz3tYxxMY7SvSX5aalr8VkFtUtqpe+w
Ai9RO5xtqy4OAHAWfVBAEWeNvS06JqLj/xD1gb+K4wGmIuKcCg8z3zllrLJ9nCaK1r7Xt9+Aszkh
cKfiYDTd8pYr/Nb0XEznNgVU+2BX2I5CWOf1sXD0/MbvGvlsgYO71UhpKVYkhiTnyRWlQVhK2Xwu
6nn85LutetDlmN+ky+M2m8i/xHOMStvuOVCuITr1POQeLDISrJjcNURD0ycd1eurPsNM0UbbISWk
8aMbU2T2AbtseelaA7+xmvMbluzjPbzc9ts89LZ2RJXZJhuQdBNOcsp8YaRwma+ot7TkWRNBB3VC
q7ySkRwHNdolN7ohB4C3W6q2ng6i74EhJwj5Ps1a3TD0ujZvGmNWci7yrDJCYczVJ83KKOL2ZF1R
Sm39pEdAgx85DNrutSK9wqF3AX63FgMaoyozHux4ETEPLTypPiOBi0+vvma0mF8rM5NN6JrllIdN
5qjvpq9moLy9x7svJbfFZSZvdzpQqGa1YMfvZqhaN0GnM5p5bv99lH59TYoXhf/alFddPyGSzqL6
2uj8+By5dbrryOWFaeZbB8YxBI6Tv3hOSKF8rAkc0a8bTLGM8VVOyAFJldw89K4n9sTRVqIMZBDD
N0TdtLMUDWHLf5pbv7uKhIyx8BaoeF3Bo2HavLQaO1crUH/pJwi1S2CV3d43so+wXiavCIj5T62U
ch310npxyCDf2hLxq7QntFnWWIZOb7k7g/u1oqNJfBMgNqJWLDHdGALfCIsQokzBKzyYRWzDIKtu
u8A+9ejR6UXqoJq6plkPKsiuauo/ukp6sEqy4bC5e9YHYVwlnmDcsGba63qqnUgmlGeIq9Gti4/h
EIypQhdDYi/QLZqNNaaTg5N2x36aCtR9qj/p8dBclrFXHuOknFYs9VkCosVGfh4/B05SH4jNG2/y
qre+YXE+1qluMKT5/GG19aZ0DVIvO/sCKbv9yHp7ge2M1UswLH2mqtsmVJYPdVR5dMsSFqQ9AQWP
PlEyNzpGzK2HlsitinodDBqGhrSu9v4wP1P/E19y4c1QeCpukolMmIGeHU7oTZMNKiXP20OugU3o
I00/58KW21Yp50JEalzbhSmu+YtHUT7S7lStuQx1QXyjWg6inMj7pPQASA/7GOzikf0Mj8B9cNuu
2Kep9zBmuthRLk1YB7KUW4l0qlYV+sNTStJqWBnmIbJm4wX52bDFu0HynGnMaz9V1nro+RhbcoZW
Q06pMJ4m94LFhf2Y2c6udMZqy+fEAFyhcl/FLorLoAiC1544uscRgfVVIMhFX8fCvpPJCKuCNeyW
eNjl0triwXA873rqeUoOfo5667EuRMvaxJt4HOX3mVaTSdZYl17VGa8BSeMxKvmxlAxrEnW8LVCD
jjJrQhoIK1IMTJKGXBb0dpw9Z9OYH+Oh3Hd5XWQrx9Yuqykbr2cdSmSqiS2f4ja15oyFmoO+M/LU
lbCd6J50IpYZmMsxJejZSvpdeuPrzbzOheVftFPK6AUmPXEKUh2AwJ3J0KuQ3g+BQdOimA/TVPUn
19GYdgSOOT44tzzKeMzORWYlaCKRfvHdkcGRQbRY7BH00PoTOc3ZZyiS5BUbFOAprSFKrmdJSUOl
Gk4XXOyX0JwydnVeD9tSNVl+DIZUv3E8+9hk3riPgJP1fpsvkUnVRVsOHqN+hayQBs+K7Kjukrov
yIw22xuoPz8H9EzZ5zw3pPmGInHmsJZuH5Ivl/irvu+MzyM+kUNlei/G7H4n5rh+YsVagC4SFYNW
q92jQNa25GLFGxI0xPXksmIppsag6R10i5yWLGmWQ+O+NyGlHDWrGux170Eg2Hs5tigGDbc6awDj
4lU5edWZ8k2lr0w/wyGkioJBCBp69iREVl6bAFqu4W8gHE4nBlBw/923ojX1lxK9/Lc60mcZmuAH
zzUqgKNDrOPtZJv+8LlhxcNzS9nkCNxRzBKaax0KiRR7Dkb5hdmS2tmMGUhR9OefqmjRPJc5O9Nc
JPYxXrw3Iq+6b61qKSK0kxKvOQ6ZZNXiXn8iSNd4yckQIsPIBp7X1mP0hK2bTbgdpVoQSlK0v2mO
BAhsgrz1NnPulLcF6do8JAKuq60Xd9CX7WCgoqHGhNcjIQoVAmpZVLeJq3KHNSYkWNDp/EwgRzTd
XhbkztouSX5dldbU5eu+5Sxx6COXWpeotDw2MSMHzVDXthfp7HTsG/WyN4BzyCGNtyxe+c2z5o/V
wR4oP64TO5i0nTYtS4CODikujxFnUJbogO3cRrBoJU6Sp6TNTHUg+1T01Dc96PKYfI9xFcWOeDWV
4qiqtvAcDbYFlfrtZjo9Zn7ADJaRhnOro0zzcDtWiJ/damcFDjAb/Dl5SC2IWw++u8QTjm98V6Tg
YxdlATStMh/zvTSoAp3NGrcaBLYZmn7TVbfOgKKCR0i/NRyimusjE5B6SCP1PLtoUTH0OzEh/DgF
fde/9i610ZUySVM7uZqR3OVTb+5KVZaPwgi86xwPehRKPKJ3QyKJTB4pw0dnW3HRe7PXOUdW5Zx1
WkY8PHcaS43+X+UQPfzGN6T2D5+Xugx3sddwXzJImO23lN1LuuJkg8up7dvvadZmxS5QTU0DI1iY
GliCzDEs0F6z3uVxzvuS+t9xILxSX/EesqJzEltmB91tKKI09FYyBpfUwatf2my4mYSZv0IExyBw
l5QEEZoz6aTnpLf0sF6WkIVXmiDE0QbeG5lubuqi0o/0pEkFh1R/LWJ/vETLlD7MczLcD6bd/1lW
/48G9TcaVMQ3VFn/rgx/gNKGFRrU52/VjxrUP3/mbyitCXmWpjkVVsivCC7/lqBSXP2DNqrtEhZH
Jw556n97xpGgAianxMs2kHK2SSm4rVSX/O//BX9r0axi8PYocrNAD/6NBPUtOeGH5thi4Pa9gCqv
z+FsGOQ/l3nZ6kqWK7N24VOPzYItehJ/Up8brJxlc2RN4qX1ipUpKRQ7ANtu6lxaQSGGTcyOxPHA
wVYThcKjHUR+bp1KzSRLa1ppXRLT1FgsHCkfSp51Y7TLfTaF6aUTDz0YhZn/SggGEBCOda87PRUi
PAmKjlXC9AdScgaa4HvspSi5hlrv+qU40ldjVKMmx8y5iCt7UDclhYOwctlRTbdZPdM/3/h2PHjX
FHBUEpzTtNsMrHKX/qZPrFDoqBJ3KwQRoCUrb4JnQSAxFsX/KLf/IjL/5qtZ2roIB/7vn83puW2f
vyaq/d517Y/fzl8/+dfH4wZ/YAt3DXi7f77qtFn+C7hg/cHMiEsdwQ6yPaah//54zD94pykp8GM6
2YiLsvmvj8c2/kDGuhDzSSt5+7L+zcfzrh/DrzbQc2K9MBb5qP5B1WVNcCKlRp0yLV6TKg52Gvax
FWKy4TftmH86konSGBcs/dwPKgQc8KU9jwZHMmdczLp8kiXI9SFK1G/6p/90JI5BiiUSBMTay7//
IJKJOy2awZfIPWorxfZfP7e4a1ZuPT/88MD/oYP2DwfyYcnaCOJcLuu9vLH3CiMAlS/3eDtf8yJ/
jbT0NeN//yeHcRZiB0/8wzNCQjjjmWLHB9E02BAEAM2LdWWYs03997eOd5UhdIkVQ0P2vj0HYI2m
H1fUg967HHW1JFyZ/mVT/q6xv/ymHwbt5cXzUewHJs+J0IH34ASvZ79CmYrkhYEYLUxVN1M8Li62
B9n/1iewzAAfDmbRLGaKQOP3XkWgGU7FNFTJfUA+3Npr8d9kRDyD90qfdZ92Pv0kawWHsPuf3E+b
FSY1LNtFVvzzq+g2lTKLpMTYVKfVLSsua+UEGrFOGX/79VvyTinx5w1FVciosKDjvXfCjFllakor
IfeaqrEXKTltMlOPbn99lH965Qn1+/soi4j6h2+LKFe7J9SFowSjc2E24wM8pfL4Nn39/x3p3a0b
2AlVfcmRkkKxqB2z57eq/P/D56V/vCgQoPT1l0bxAmh599aDmXR8AdN4L3uy7SUkCYiHsmO7Zotp
E0Q6QXVBY2xrUsX2OpvldVZYAe0/uzz2Na4viqJ4w/0xVmAYy+Grl6TsNbLIOoA1A5zt5a9v9Taa
0f1J0t+EOz8v3lngugvV0ADhCUhOJyQwVMwYew8S9DVwBPMx9yhIOVHGrkf0iPOgfu9BJObU4stg
h+ffX+fe6BJYMS17oLwcyYmuY/vQdUm5oVlWbjrTK28hLtpHPZiHrwingh2IDc7dNThKZlcXSJ57
MnQ8P6k2qJv1lywHBZq2nA+tUvtZRFx03ndyS2FcnmkgkOHm2I4b9lYUZStDFezFaqsLqMY3clvr
0bgBigocm4BK9uRc3Uw0+UpkXhd6XUkEqMfgksQpOHCXKYAgabZWiYTG3MMaOhIgxp67masLQ++q
tS/YgvsBNSKvoKoSJwh1x9jInmK/Kh4ocKW7urXkl9oV5iNJy2xkvAHXvRS2mjknXIyrxJNBF1qE
TqPedm32RJrdFA/t4DsXvtaKa01Lu6eIW3ORZLU8uyp71Q2eqcpc81H46evYDtFt584VvO7l7GF9
LJBU2t4NLNCFhRlgnIZ2P95kY2ofGNG7MOqpNfYx5Q+WAWzhaaiVxzSGJ7CywRVcxZYMzpmLXA6F
oHFlVDSrXYVkfI3p0/dXb6990cZE/OgUzxOXWwYmjMsEeBHOKEFDQlPiO382uaTYS/OngJBqpDiI
4iMkWViH2exT25gbt9ilpalLyJC9DKATRv3nJJJasEGO0fphWeV4kV2d5r2GK/nR10rnDsMyW2wv
qY5cIwHmHSOnrvv13s6M4KHCSnFnlRXvj9PoTorS3iERkXAx9qhve/lmlATmYd6nkRWN7P9HU1Jw
waeqhXrmBg9t3fDZ2fqshUgzYT5Ogb/rLNlTRi4GmTx0FKr7HcjV7DkYTA2WAN+R69HLWaVBj7Zg
YZgMTdB/pqmc7xwJoX07kJuabjNpgYWbM7Axq4bwU0X2S268zMHCjZ/5tmwtompQDE5733vAHGDr
OxdvPnkxVpxsozTriBowfQv41rBw8CScJM6f6tjEsRARLduM5K/lTfZqoqK9jAzXog0xG8SniQnR
GI3gdSLc5CqGmLhR8RJFrvGEFE0M/qDXSAiRvwZwEN1iYAawn8gx+V5KAtnK3KXz6ibufIk+9DNl
gX5niYpKXYCpDtCmXx6XEK02YpNTa50eovHYBU38vVONt07a8baszX1X9S9E76ZHAXxxoyLpAsXz
vetE8VFS5B43Cx/y1OOc2MQ537nNZmplSi9/9MG0X+jBuBUEK4XxPMLsFxD3KUmmSAisruClZlQc
PyUFlJ5SZeB7WVRua42vPkcgsYaOgw4U+cZmbhjdxND1O2OZd6XNddPVeabS4J99ag/PBCn61yjf
jKsqHoy7zI6s46iWWFsG1CeFPzjUCzoFfcnlOy0JleyIEGIASB6+tlpDvS3GFx9i5fCvDZdmn60X
zw4hR+umYfxwExLx5nSkm97gJIi8JREMZIV/HcHpvzToG1BVWlZaKmhwYusCAMZEWoQwySt0CaVc
NxXABHopXWgaxvA1cUr6rwUsp6DVeYMpbjRpcbYkrfhksKhxtUKe23pZV1dgkkgl5mUaavzXK2Hg
nfC4O/jvYCe4yti8jbpDkn7pcsJH9IHRql/eEcoyxlUeUaLOnDHeAngBNzKwklhpWudcZfRRWnpa
YV81ZugsvY26q8awJ2T8Ph25Q7MHSGTUPUxwGg54xROmKqxDXoiZDe56GUeh75Ylqmyqq61i7NGA
RdHh5KPPe8E9Dyq1tTJnaXX2ZLaBDHsJDNVdwG9lPVqps5+3BDW4OoaYpAp2Ioi1E+2bs0Wy8WeN
4IXzNCbdKcrmx1S3hkc/n0gugke0o4rm7OcgnTdlUouz1JroU5F/8epGrMnLe61i4NN2l97zPT80
vR7vTb/SkEeKOux0S54hBpj0vCdABi4QXIcup+kx6eUBs6GWJsVDTa0NNRMjji7ArNGSkXA7eaTg
QpaO/1u7auYZbNl7DQubcWFv2iVI36UEByvLbnbER6+QhtOc6khWQWIA7rtagdvwa16RLBChEeuw
E4daD1a+BBBd5o2AiNHXc7MCTJ2KlRXXnb5yoqEWKynM+1aY4ghcURwrj6ZeWPmqPlpFq9bKEATY
rKN6rDz3YhrMUcAf1cF/nFzhDbRRzSEd1tQbE21np6BUjtT5LEBCxEn2/tHuVVWuIldhKAhZi+Pu
XM1B4722U0bdHXSW+C4dd2Fixd5h9D1J1ssUNC2rG0ff1O3IuD4hIJ/SsGu67lPpevGqyWwVqBBh
RrbpII3b6xlSBtjJ1mif/FzPqWWMxe2QWSBvJNQOVghAvhFpeFN/LIssX6dSf7F9tZfEXaAjteAZ
o4zbmi7fFwNHf+2QKHsyrFJb8rIFYQW2OSF/Vibo86wl/6rwu71Zq24D3/o5T5yczG0zR75YoWPw
auOz6MzxSjFHG6sxBpdBpVJpIX2I+YrPNf4aF55BLorRIu3xxiDMCGc7pKOj+5THBeMbPU0G/ZjV
CbslsBcLVMpZA2hr9rkaKCf7k9Pvfr3sfS9FpozG3LnQAqi2YSIlsOmnFXY7z7GtWr3Y10yga9ek
XdPFitK637BO6FhaXk0QJFAPzKwr8qCpLvjgnQv6o7SsjOB3G7V3MtE/z4cKAcg4nJEfiHFejNUO
lgLET2E8KH26aHLG1MFLn8tC3UQT09yv78CHnSFaW8qFHImiN3WOd+W81u4dEQ+y2PdQfs5lpCIm
KLA1ZZlUFxpN4t94oN8LnpcrNFA7L474AGfWezBjuRBZbJeAGT5heLmMEhWd8hKxWdaI506rgk2O
1fuM/3L49DbtDBUl/11iIupMjALfHybq52rGBji2zOu/vh9v1tqfdq+cH8zOBY/h6VSS3m1P5JhW
mm+rfJ8IivKKpstrZdV8U0M30NVYxTaLbbpXfEhJZnRXvcta04DQc5ZkRkG6Es8sZcqjT0trPZns
PFuwyyIsEJpf2GYaXJYEwuHSb1FP9wukplORs4/Rde2skY0rOG4R3VrQLZ8xz4GsCfhj52sGLdUI
3+gqmkZ0h1D1nt5mxbLUAz8c5pyEv1/fi/f2obdn5bCiRMQI+OCDYR3pW4SKqF2MlbCRnAUC1o0I
cJDlfMabqe01lo0rFCTm1mkCJ0SY9JvU2g/77ADSwQJ8XKrbH5kD3eQOrkyNlOybKUU3GQMttIff
DQMfKhYchUIFbg9Ijejb3z1zlao+cssK1JjN4tmFUh2W0IzCGuFqvHLzCncq8LOrJGfR++t7bC6V
gp/fN5YoGBR9CvfGYs//eQSajNzum2JI9jYA6Ghf2FVwqUVL1qtiadyidwaZoznBQ2lPD3kwIXCR
zrAhGofeVFcBSFvGW1pDdaF8C1WTZDlp582e9Tedvaps6Z4Sb3bQopaN69vZ/6fL85t6tUGV2frh
QX9o81xWKm0ZlJ9/rFX/9VP/xRrx//ANSI1IAX0eO0SNv2vVAbmEmFGodFIfXFpA/NNfcGDLIrKQ
fGO+CiRA2LGYQf6qVZv8QoqJFJip9Ok6nst/U6teoCU/vpikuWC3WmAjHu0mwpyXf/+h+IRoflBV
ajQHQO7Ig7NMM24IEpxPPrko26rOfHo50tNfWs2LoNkFzWESZXSEN4qYtzF7igceAG8SinY5Q1ho
4uIRK9/PtTtfinZNVBbmkUrvgtBIsvFslJr6njWmcUmLvHggiqnbSAoBYZxAOkd+mYzrkrSvNYW9
Zln3QVbvBBz4qhburSrVePXDI/v050f4C74tdwCHkgnIi6UaBqz3hcyM1IW+6qU8jA1AXWCzAZwJ
FYRm1y3XxXn/+njvKmNvx6OODrSIFv5ifvn5jpsa4jri9eSBzTRFk7h4iVHZhSkxSb850rtlxnIk
LE8IiPF50Rv8AD1RiJaXqvaBRnq7NjOkI9AQtZ1vReltbxb2jv1OdPOvL89DQLmgEyDJYAj9+fJo
Q7eDKNvioNxkylcaMpcVDEvPQRPh4EH490dzMGFSyIdFQtPy56PFC7qwFBmqR31w8lPZoJYd3cYY
MBEEd78+1vuJcrmfAUytpYsEr4Pu7M8HG/O4SESup4c6GQuL1B5UUOu6ZhPnNwa60SkZz6pRxuXQ
5v1+xrgo2Xm6vzPhfHyBoMtAfrZhtvHn+7mkMFqoPMrKDrWioLse26lFUR9Fd4ErEXX8+qI/vkOO
bhgOBnsWBrb9NrH9MD40eMytrnGzgzTm+brym3bdaXzBMpF5cpjgE2Z4uIPc/81x/+kilyypwKDE
D0P93biUxxnaFhd5BJs+gs56nuZgqQGRYgoS9NfX+O5YNs0LHeA6CyAer6G/d23ZJC2RixykhxT+
/7oeJ+J+pd5Aw5gG6/7Xx3o33r4di4Unt5L9iP0BHAZ109UajXdonubBII3dE8eCjbyx/vVx3hke
/zwOFG3sfG+vq/nzu6ogSDduNaagTyExkBOYcVH2VJpoYC3nNklT2C8jihvCKBqZRRtdxMnp1+fw
7t1ZzsGACrCYpIGo6O/fHWjFOTTIjnPAOLuWRl+bq5iAlFNkTWzLYx8lk2tNvxnP39ZxP661OKzJ
EOSSScnmCpn2z5fexy6V2chLD4kfWY9N5ooj+p3pSpK3sWssWbYrNiAjIRfTGHthNGB0OgxuOX4z
3KJuvso+EMc8KqN9rGviGJFHQ/km065/fXf+6TwdOo9LhwSqGG74n88zd6xomD1N2+uYRl/IJbSb
sK+LgEdUsCDes02XHktSsl3xoAz5Se/NCaF8CSxE5ZV9EXRBdBhT37oKNLf1tm6fVNm6SgLvd0vn
j2+tj62RNAIDfz89v3enikC1q0gmTw8i0FFU5wiL8rBs227z63vy8Uv08YAvgxugp49O91TDFRJp
bQorpJqvKVxRfS/zyrkAHevc/vpY74dzXk8fmyu4AgSiAfiKdxc1+a3T2mPGcE78wzr2o36tFwAr
Cj6VLWnfcShH8hINxLtfNFFSA6tglf3uJN68vz+/rrBLdBQDIIdgx74HrhU0c0y+DOxUamimg1eY
DKZdMFrygBt/vtYIr35xEoTYuNWpUU8Spjh/zxt/5Qqd3QPu4mMA0RvQawDzvq0X7XtddESTm7mY
T3AmMS3gr7+ZCyt67UdVPPhTMZ/momFrHdSNe+vV6G1N/JkXPXhmEOZiMG8cEu1uXaRA+87wjcuE
zYla6zLV7jRvmK+nOLLUqsAwfxaN3j0X0aS/zOgNT60mJxIJxjJ6pSftyGMpapTf7P+j/dwaNhFh
HlaIleWBPV9pVW7DH6pN+5lyvfG1VMK6HyxL1hCB3jTMY2S/Fn1nU87tRivZtOxGT7HFl207DC1G
06eU4hm8iSN1XmP29mZYCpaNsLt0QiqHNAB2Cmvf3g22zmKI1lj7zfeUuSmz2vtCkQLPWWVkvG98
/dA+8yrg8FI22rVvtoydxJZ5X2Y7ctYj1c+Tt/xs61ScxuSQ0FunQwvENS20O9KzphPzDMXRehrO
b7c3coduY5aJfi2tOsmPFXX/5BAZMW0NE7XVKY8DQbjRnGT4tN5GK2VQF+oIZgt9xL5PtJF4Iyt9
BEZSFMa8V+Qe0lN1/LQNG11P7mzaY4+q0SmemHiCP1k5Tcp1ZvN7KH2jj+xkvG5rL31p8OpRwaRW
H++COSiw4EEnuwVVb937Zd+YmNa4twK000sRC3NrNJX9TI0aqicfDe0AMPXztTNoY0eGL/4Bva/H
czrZfbL2bCN9KtyOoYlwqweSh21snct7KMh7O/rw1+NwStBlr9GusIAxRDVvy77gXfJEN5/iAQfI
KmLrNVEP7udr4Wi6Hs6CdY5KWlLLMi6gpe9JsFPY8oJtdGpJz8lAxCz8ad5eJ7fHT02UjNVeJewY
XKfS7twk54bpsT2dYq3IjrlfbIJZw0Db2OOZYnW97TLP2MfDTIAqGQG416rmmtTT9KD7TXmB188O
U4DYlBBbfSmkzkdV6y5JR050F3ce7mOVP5MGlp9oLwH6jRzvTItnRwcQhBa+yh0RXtYXH9fBCgrL
Tifxh8AxtPqkbMyhyZ4vNLBibYOxgvnYlAVJrSigH4K0P6cx7Gbag1uQ4tZ2UDQPqb1hL9UUiX5i
CMD1cllAiZswyXOQjaAIV2ZrY14iGLzxWusUi/TcjN2iDscBCXgNrwd6kq1Tp/du5IrN1ErzoqDz
QDPWCWVXDtRDhR7mM8SPZNbddSCxzqZBctMm00sgzWeptHaTaQJ2hmuXizraPGi6/xkdMDZKYiaK
cBp9ZjUF4lxY9FwBPK56k0qLS52dOuFd30cXVUkwZCfNGUT4hHmxEAzA9rJGEuZ05aaWdermFv8N
HPGj1uPsgxNxmXv1hEAPL4HXBuhkazNuv9c6SqWJrq9aIeuNcGbGVnY0KpuydaTF3qVyCk6oKlBW
4Tcy53tntq3tCJKZwIXeDC46w6jPLJTsZD24jBe5pxcYbqb4Xpn6cDtV8HVWVSvxd8p+nk65N1ub
SBBbZeed/43E8eYAKXo8JHUANgyAoHVqYv3Gd4bhxhumaWPNSm2W+YfebSWJ3E1lLT61nTejcsAo
ThOVcBT8qhU5lBNrEQBJzIWl24ZgIlKGIiIIKFMyI3hx4FH0Z+ujeP/WgmXeFj28vVO4t2TYSFOc
W7178Aqwl8aQ9ld2PftZGBfApNedS9jaYusQFxpunm2Z5c6SH9duXU/Fjx3hWxcWTpYujcgHHZTe
oe4fgicrGxFdOKihAaMwTh5KgtyPVs26fWUiftjPPYqZVcbagS1CoV1jK/A2Ymo+l5XvYD3p+i8K
jvxrZ485pobSMO9M4XiP40DM1Y62N6mMaqBxWCnWY+VY7+U8B1cYQ91rYsCm0KqqBcJce3t20MGe
IDHU0NJQzXdp+v5GDtl0rDvr5Albx5/REDZtB8YlCIWSJUzpgZopgusiqrGfRESrsvnPEpsyBaZJ
LdWoPnRFcOShBrejowAcJFGBOFvr7a/jrLfXXqdRNajLdu1Xtbn2yRoi2ruEeY6Cfjd4WrF1/a7f
DH5q3+dTS+Bc19JajYzsQJKKeeIOwuEmXbPuI2PX01A9akF5cikfhJEITBI9CuhXtWddEgRG6qWc
HRjmtYEzZajoo85yW8yt/6w6LomBpg77dkit0O9A5K7yyPF3SV/SwisHEs7jNoofSn20rpTuV2d9
jlj2B1blrmSL3WUz5VBDYUfQ/S9ykrpxhVLEqer4YtSIrFhHkV0cJi2Yvndsxy87a1DXmBpHn2y7
oG9DLS+Z0zFAYCWteueKHbvcYZ3y2AAY1bEwpo6vq5OnIRPFJ+k63dlvx3Fv1djnwjTw92KcmwPt
d23VGxF+a0wYp0yV/s6Oe/GSl7XnbqCt14927ACfcLP8NXBEisLfk9VBUyW1pKxoHjyctIJfvQEE
bxe0mjD3hW009886AQDwBrRWO8SShG8mV50ScFLiwshmdYEJNQ0J397wxNNNLsyvA5ma6xTQV44W
xWo3ZRxPJy9Q1YtnlP1xHkF7+QFzYJ1Y8w7nZ7S2/bz7ZOh9+5I1OWN2XTBrMAgQq4IUx/YI7rnv
dFV67Vcofb69wpgxJq8JLJywS4lc5MPuSrZJnfZau0l5Gh1pXqWDo+61OOpf7Cb1v8T00oGVl4FW
0IGefVj7ziQKD+VdKcq95tqQ/mmeQo5w+8epM9IrPRf1msSSAiRDjdsgxf0YsoqKryZz8tZdUVPV
MOvo4FTFaHFW3bi3y0w/2UNarIt8YM6ozGmiz6EUEi0Gp0RBma3HvREN3dFohFTrzjYrhrNpjm99
MoSnEACHOpBpyzRiUB3ivSSWIYzbWbtLYYNtA+wQG8mksLN02R3lnKqvkr0RO4ykWJea4C6QRvoU
mcurTEVJP6E7+j/sncly3Ei2pp8IbRgdwBYxB2eKk7SBkRKFeXZM/vT9gXXrthSkkZZV217UIssy
wwnA4TjnP/9gEkQEWW4vdCt8mB3TetbMWvttin48D705unNKla6Mip+d7Mm/N8pkCMzeaX+ENeSO
fND9FZEo9xTGIQ43QsdZtrkV1kMUkSE1K45X7CjZVMWD7uCUqXsaVqVwHJBXqRVU4q2tEPO1pZxX
dsbMaKI4WbuIr5mtIeT36LHR9GDxi/bxBc1/jN0CfXLQx5CvZsGwfdLMbS/GVwxD4ScB+67IWfK3
meG5q6wQR7Mju9NIcNAonH7rRT52UDDV127IdtbTyTibHdSBynhWNT8cV723M2cys5BX5zsG+9O3
RpDPiAwpukjLgaECMsVGFWUghsE8JgC7mIbG0zFp53zv68AD5rR40dZtv0M4SPq0NBi5WzZfHQqh
o91X9qZDuIvXiezOdQZF55kx7TIRUc1TcDHpnsRajtPVKHQjiO1J7J22iVd6MXi0JvWaAQaDVkrB
68nodEJ90nrrSSjhrVZtaq1SO0MkFVQrnxhghH7tDLGGrERc1iP9gEj+BnrPcyLsbRXC09J7/7Is
umOhNd/HQhGYGR5lJe7rNrzgyAUwIij6jJyr32kTPaBjuHVRI9VU06syzZ99PRl3Cp5R4Er/BVFq
tyJEsl/7EFzvqzxpCXw1XybfoLDSIg752DzkuPivcYffpn2NdYwL6ygSP4vBx1OzANVmhkZHAC+q
f1SW+jkNyUGkuAY0bp6Mq9mfo0e97iJyU1svO9ot07V5niGyJNbOUBvGhU/TMHV7hB/nTnOve0N/
13j4MMVdgvddFO9dfF9WWKT2T5qJ8+o0DpLRLvLZvm+1fTuly2s+60fHStwngXJ8lxQNyrAuHttD
0gjg0TFd2gnXj6ddNRqU0Emb2QEzWHUuEYm227iYbhmm+b/wPCe8V6tzAB00H52n78wB0f6Z9Aps
YAKG6tN1brbL75lNlj7PgM4jwMUyj4pgDPhbd8zqdiG42SlOMWkOjasjwSXIqIf2rtW72qXspZuQ
NlQt5Bsf0FR0Iy1n5sN+w9jluxdhTtGFMM0CVmXE4ISoSChFaKTW0FZoiyK2fb+uOF7AmZaZxlz1
4fc+okEItYYeo2KmTxTMhCB1oAVuwvlCs6HXmUw5mbU1Qr9MNScZNtKfaTt6l2NpJJV1VRpLd4IV
7PCaKnOEWjgb57qRKehoxADFuAJ8jwoNkDuyXePW6ByJH0NLJxKpQX+pqlE4FzIelpbXlySfxE7d
PTblQOmQa0Lf1YbVHqjt+WmiKaDgVDToa2eO1BajLvqrUcgfIsfVKWkXlzA7rq8dzF6I1yHfrI4g
LfLJP5hZx4e0s8KjFTuAAh1Nvte7YATLpOZtvaG2tc1cifZANiIzmywfdvizF09v/4rvFeatLmj7
K6SJOwQYak+Gef3cFZIebGpNUAKIPFejouzRaDaZ9ahSfPMzbiZOxE6gx7LZvgHFdQ4DxJzgjvQZ
uDGpJzXeyQleTZrPn0hEEQlKSpY7UTjdIxFTXAAqwSLgHFE3HcDLNeY7kE56nadOoDJ/8zi1h9Yp
UazD2tkqLdb3KuvVxVTjRIVUnetCqhfe1Q5tXzNAfl05c4rNmEauS9D3Ob4l2JxAEkwUqAjgJYdB
j4411Ft/XUGUQGYeomtk/0OePPerqH4G/EsQ9KUgip4681ssrnAe9yWQTEPyeFBGqtoSY0asTw4L
6dIxRjxvU8WETDmAV6HKjm/7TktKtR2YtlP+y/whb3NCXWWHq8owwZTl01CHv7USdC3QaLNu8Orl
nuQ9UzaDf+RZTZeVO3DbAClXRGCpC7M0yl21QHFdX6oLdw7Hq7dkzwqy6VbY7ABp6/y2Pyw/mKfi
W0Rs0uYtOqDOK/B8l0jHqXR1nH34T7ISybBbIhiAOMzdMsTEhjUsd76Ah8feUZAA1rA69KcYBUyK
l0CG+1bHvo8h254TAEY+0xvwZGhm+FvhWXY2pOwmS/Gj6aRVz0CJpbXmcz7cQygiednAVmPAU+I5
jPXpeg5jXh2NpLADsi5mk6MMj2FtVM8ZYrOD30was/puyHWifvKQtJqp4QpLUwB/hVGUUQGHY7kj
0c88p29pH6W/3N5Cz7Mj5C11MXSVeYtJGVZhywtrdln8q1BF/dx4CUtPfTccc6yHDhLIFRksXGaS
nfAKxMzlRjb8dz5uYZD1vZfe6YZVbCS0HrL+iW2Iv8L534NA24ZHXfJ0pAx52SfewLCffRALWOay
HeQmqsR8YQGBX9REGH5vYQE4kOeUcZZHpnFVWjiFOfmiNJV0Ps665Djc6egD8cdoR9ityy4Ya6A5
p15s3zBjxCDKk/SEo9+zS3D8eVkEd8+MIrVqxSyWd7pqnXANl0xse53zkfChcheJSLsj2j387YaE
Bwa+XPZgq2MX6zp1CLca7ht1wKz2mgsF3fVc2j5PxMOrJ+iTVzQY01NXJdMPPK2ZQnUU5C1Qah3h
jItFELzXtDk3uqG8RPTdQxQcvV/1gL9nUk3+EQPMfA6ikS+TnYzNdnbcmUS6kh0w+E34PRUkjQdd
a7Xh2sU1fFiT21XN/4Kf/z/R4UuiA2yzP4Drd0SHi+ekfP2b5PD2X/xbkIf41BKOjQiN+QD7j/nB
vwV5SFaB2QHbketRt4L4/zsA2f0/9uKujy5K55OB5db/chxs6A+Oi0yPMTI2Mwv94b8JQHZdGmZ+
Z3GoFgij/p6zzNjqWnJeGAThhnRcZ77w0qs/7sYHHILTuYXHjJ0dCLtnmXzDpPh7CUZIS3HoKzRe
VpApSL4zvhSCW/q/Ysj/YJXlr/hzFhv6RBDErOKWPzrtRzW9ksD53y1xwlNyk8qmdWeJXt24+s2c
rBv18vkSpOUsv/LnyAOhGuN6hjwmO8MwTkknXa7VaTQgqXK0sv0JC1cfiUYbTdimLO1A/SP4Ex8p
Pe/5RHd6v506a9oIOp7dPA3jLqnb9sGMlWWs+Iyn61a6N6ZTDM6aWnQ891uR0B3AT7XkNGyNIcR+
RDepvlyyAO/mBUpzUxc/AYGPllcBFpCcmHpet8H8cdj3eJI4fhPjkMB8ep1p2A3kdT0HWdNXgUjg
h4q2pxzQc/dM95RgPuQi6I+dOb7QsXjh/M7nldIBRmNyQYn4RL4cZJPEw63P+nMsAtR9IvnHGEdK
DDuan8IsXGaNBSJlkkfXOAMSdmZ253ZmynsSde2bMeyNnQZmtamsNqXM0TPEyoa97TKvCbCvMS48
OvwNtloTepBpuLXcJTGND8K5qxAKELphzuCdnXFBSgzvA+AAka99fBOmw/jTl8V8M8A6ptcLoWnj
ac16iXodSxE+xTVMjnXBsOCe4aSDu4wyXtt2Wlj0nS1/a409xRgc5vLBNxefjklI+2YYdH5oucGw
OC4q2nQZMJepV2J2xLqoQ3meC3COILGjAle90q1X/H0ZkI10V32eapDw7VfZaTbjWtn/StV0byvz
1S995/tkwo6zey15ktmEk8IM8Bu0cWPsytF+XSpiP4jRj+/TRp+ClOHeRNugJJxbfq/A3myVTm52
LHyne0gwzMALo3HPcKqM+SKP4cZyWmPXd2N8M+ZmeohKC9cqbPC2I/PLXWWaiMYcAeHOD+cQsRpx
tyuVe9HRAbTf00yxgKnEqmlSApUKL9unTjp8yyrVf5M1YUDUUh0bAwX8TR7h7KPnYXZkrI1RrFb1
m4HJ8ZWH5XeMEMwI1wVY7hqxtHsp8UhLDyljmm2dN+hUIJXiB9S3VEMEy0QM5xL9W1r2+JFiE+Jc
mbmR7mLMYneG3YYvIVbF5HOYWnhpjj4YcxYz0gpso+wDknjtKzwNzfVM4s5qgj19xPGtOW+0pbkp
FMZcfi2uQ83CEbWOrWvXKKLz0XYewqKhPnJjtBCkpehMXwAgDk0rc2pv0tlWWRKHL5IJJAYoY4VD
iNZru4px0G87zbzfwFty1SGlOGtJsXiJYYxuor6xjWChGm+0Tvrgwf5yP0I9E2u8R37lzGrSVTdM
OcoFZpVGZ8y4jfrmeR5F9h29g9qE2EQNLOYYOxxZ250z2uOTZ4bDjxI5141eNPqelMxc4AI6Uda7
yQBQC8r508BC5tgUfXHZW9P43FpWeVH2kX81Gcq6owlgptR1tJgTllZnI8zua2ugMYzq1kO21pbP
c+yMN+2MqcyUxvJy6hpBGDnldIf48Syr6cKMxhlW9SzFt3pG3CIhh+ypsL0BhYrJAg2+NovKLZQ3
LUY3JdnDIYk0JYTeNfP/ajuEZBnaiZBFEOdV/K1ph/SXo0S3N/A532Ra0eGcbzC8JLxsW8/Ycstq
jIp1Vyfdmq+Kvel1uznLR6GgPFdNjB9aEWK8MOT8phPGYp36bsiIiqEXf210ZxqVOs7Z3JwxO5hX
uYNaapWSx4xbU5H6B4+KYVulqWAiGPkHp/PpkeglNjU+dLsWW5KCC7DYE6CEtLm+Ljf63LaHf3WV
cePN2zAOtY0LXb1Fg5D7qyHE5Y95iUKLQZd0DYe9eRkbKTnGhuwmr2wAb1KgV5JT4EeS+BgCD667
l2Y6vLo6zZcJ6+TsrWcaMXdHrQHJ4rnLKuNFuiUDx5za/XfnMyGfoZ1fQRqi4V1aLLMUzjechEAV
JkaigXLcpQuG0dh54NqDl1GOsocVd1d6axudGpOZZUlmfyAroDDDqp9NancrX4C1THaP7iS7NbUv
/ypqaW2TJDQEb+08oe7mLagwpa8dVw9ETBY7/ObKHR15uEmUoQepRpTmiCRmpU9LsV/1z55vyYOH
B1CGY0bqrL0w0/fpmOGYMbfDJe523L4ydrRNa/jJhcim4cIgQtQPmJZN+wps30RgQ/B3a1oDCYbe
UBxxcqcXcHHS6BeMXO2xteYP1ieh9n4CVGBMnf70NqlN7AWZeaNzOrVX7txR0LyoumfZN+vESXld
YLQ0tMhJtLs6EVC6NPxoNx4uZueVCwzS51b8660jzJZutWiFcxYaKJ8i0UFjbKJhefs1b0c12h6s
Gu33iGnariwbcIhGaBvHbn1mICALqAPBj5aPXeczAdFw2boeBWgPTqD+qvIZx8RgStdWO9vPRoEV
fVmzwUVoZ0cyPJIVJC65YX5UvqZ8ww/Mfbs7LO/UAxspukb4Fl3JtPe/lSljHMROdMJtXe681hJP
koJUBn1ihuf5WEbzvzo/M8QNTMpM3ShNH16HMtTuC+RqIDgyNdaeJv7nOWWYo/yedf7YybbGrW7X
xiV4iHYXhRmHjLVMFhC+bjRnSr6XPRI/vxqmrab3zqPVz/bj0Gp4vTn1fMmXSmzjJtbWc5Joa7AF
MMQwrC5UpLW3VVyQhtqWxUbLrOny7a5Lh8l81XnelZnpW70kqgUFU3rmtMxQmyquVmWvRvSvhr6d
nEo/c5mhbEo/lYdiltambgoDuEi3eYldfz729NFXoWdEB0b+jF3e9rLyDFg+mu1RV3j2mfKS6dLt
ynDDGINgLxvlREDfl13pTVocMGcSTz7eLjsZQq0LvISPoa5sHr+CsJx1lbowGgCwaPStYgVRKeYI
NBZYAspDNk+XHArzwazD8sptlVonlYMnIRPv+QGjQMcJSjWmG9XPHaBb5p/nPobQPRrJK7KZsYWy
AL/svgBDHHHhNBAKbhBmT1eN2/HpduNS7tymApqYVOFma9NoiXP3jNjf8G0aDghIcekI8W+8ILKl
NNBnl9UdqVnlFuUXk8WEgdCZYZvyihDGAdgTLzfsz4kpQHZ9bOCQbKH74k3TZKV21+k6HbZXDFTM
OOoG+QAKqEcYMTDur9NAvXEzvaEB8a8HUAgUPw86UCtO4iBTlp8YL29kCLtgwG2Po/6CRhgABW2M
hTRs4QwxNd6QUGAy5YLv02KpdxSjPW88ObcHbzaBSqx5gChT+AJ9HJJoTrqys9SNLhiHBJqVgx2F
/MMdPrWRDIiLHc57hPMrlKH2dWqRgEdkShPuOyO1d+gX1SH1QrEb0aYvV4SZ7WSuAD/iS0MlZrfq
k+KbOWUkvHqMLFWNRk86FTHFljObPzC49VK+Dc03a7Agy5HcdMbE7LqvZxdjN+YQY6q9eo10t1iT
PVk9o7Acu+dzLiNbk9HMyUn2d7v1vHbcVMAwuzBkboRRrCR03WmhhzW6u6FCjBlUOcVKYqxqgkWs
sk4UP91S+wnmdzWZnbUlrrpY6rbm4MWuGbgquRtxAlm1nhYhvWp23IhhBSG1XEfM8ZmDeU9aCetd
poy2SZnDONsbo2jxKSQXxJPM2J2alDC35nrL2sE2tzdxPvdqRoR1eIFjcbTKBtTTIslhdlYY++2U
SuMfUT84+2wyoPqQCD5sJk9V32p48aRkRxCigsKMUeiL+ross/oJHXkZ8FUvvsPkYhg3uDDEMAGe
1rlXZ4d+mNURkVO2s/O432tx5jAYjBr72vZadZ1GAoP5KMk2MABc5n8TelOhhNjgGh2uwjaOSWNW
6XZoMlpyPU+OUWrMAOyyefFbVZwZvmaB6+aOj+loFVkjIyI8kDM8EV8o743vkyi9C8Pv0WYj1Ktu
hiZttcCs+vE6VMjZ5AzKTBZRt5W4m6/NAnMcZhcaw5m25Smup9B5wfmtGVdDrOYr25DpTemgLu6R
RHwXmHVmwWTE5uXs+fJ7lscu4dxJ+RjOrh4uejbrQV++kMIoaiBvL95PZdmfxYlnX8RFJx9LiSp7
ks2IsW80nBHfkf2UGKzCojF4uLh6hdeDWxe/is5F4SwMG3MkMpF4RWr3aGQmKXASOB1XO2Z281Da
9Lqd3WPRL+17q3TRgYcOPo3JMMSXlTa/ZoPrPZnY8DLUV94qinK1hayVrtKhmANqPMWnkDTmPui1
CfPsueUkS/N0nxLCENRYoPB4+doeZ7oKaKSWCkbDW0ddrdZdUtxpOXMpnArQZDPFAbjBoNBnbpUZ
9SNZrtY6E+C6TI3dpl87VMa7yhdk6GRFdS5Vbh7algku9XwBP8JiZlp7vba3ulEr9rRLQnudZQ5j
ZGydg9EL70HiUB/Qd3o4hYFuYsWAvaelyXM+ivk1pWL6PBlWdZ82WfNU9/Xk7mrNYUiVYByY7TDR
Dp0gyyhpbE2WN7ZlYFT8hlFmrTAHHDjH9DiY/Ws0eszwgHfOJ0LJziwq259lrYsV3vNw67XsUlUD
sd8dmvGdhHK0YipUnWdDPWJc2tTykil+dJlSDAWpnafdxvOcBsKPgJ/WpuYt7/8vWZIO1fNN84Pe
NTOmpVId/arrrzPEFGhi8/hhajuLD5drbAx8tG+62qpeLK3+Yafd+ANW1DfVw+fauuCuaw3IdYev
GSd7rVkrXrX8m+e7o1zBD2tvHR2Tz1UooPHEvb5Vw+L8wI7fY0Zl7+JYuOdmJgBZs7Z3D3Hh05um
ZvQCBN0xM9WrwLG0iKHz5N7R6vA9gaH4IyxcfU205aM92eMZuRjmjl8xIc038pud2L/c3GuvhkrO
qFrCYTtkkF+4b3N64WOUshtalztGfscOseVE2ovPTbFC99EdYvsuQWfPUDXhhW39OBhLaqo5Fv7W
0RzMK2Lzmh7kgQM5u5pqJY4NFLNAjlJs6rwMnys/U6scYHyvNVZ6SYgNg3xHo4sxW6rbqXMaMofG
8rZUXUSFq90URSEP0pux6MW0+tptSG0ROJNcGvFg/TaislxV6Vhv2j4hWK2M+ytsc+Nz0uycb3g3
+iVMRhVq/fe01JhakS9Ezl66wYS5Xis56Tdh2Is9fhv9qpJZtcMtN/8mOXGDHh/cje8P+q7N+7uI
hMlgQql6tCKs0+XY/oj90t2nUcwXi0LwyEGq7QvLH84p5VzsKSBtdFGTUf9W5e9epkOCJUn9YkH+
/d55socFEME0fal0gt/OjLoPzzyEnmvQEqIuos68601tmlcaFoT+ZZK3kbmqyqaZsAWvamfblJOi
NYtbxutzm9+VBS7FuO/5O2IFYPMDYd1Bg3ydJkiGuqJUaRurPeq44bgOXYOD8fGKooomqYFRoAzG
Z0XiGxvaib0GMeXI++88uYV4KGDU4LJaRXuqwhxbcO9nZyZMcvU5hObA93Uex30/iWeXFmRK1bnT
6jfUUALkDJhI6z3jJzry8cyuCF8TDckPela2V1Fo7AdfC3/HGABdO0SU3HST/7uZbO0h4tW7x7io
jddOR84CA50pXHeeQQRT6VQ73Dn6jZk0OKYS3xR4kJK/ECq8R0ER8LkOwT1LEtc7iyQx5WY5aB5m
nTb43aABxiV1xZ4kqCiGHPo57PoOovaW1bD50YnjFXjj/Q0euxOR1A7pBfu5ihjSwpMOkgKHpTyq
8/U/Xwq5GUmjjumgqzvRSemdqIEfDS4s9qI73Lj5ZKSDcaFLLEc+X+pUYuJxVQRRo2BEwMOKJ3g1
zrf6nFssVbZlf57lMtuLNqXkZPMGTTQVu2pgc32+6Ee3Erc98hYJaUG/cbKok4SGiZVPt58z7iJ2
1XylWyA7elL7i+s7lfEs18cL7RHrgFzQPo3Jyjj8VY1vx76YYysM8lBLOdy89JCZIJo58Md1PRsg
iLmKLzC1nb5Yf9kVfyP1i50cgmmUqMuM5mTXzJFdxzgUdXuv0ADgSy5QNOP95/dz2Q+ni+DLoHuL
rg1Jhvn31iRSVc7SN9u9lEC37hhTRUSuFV7mJra5ajanYOix06nw/Nh+vvRH+4ekdAep7SLNXqZg
f45UfMeejMi08K4bsxkOmiMjcBWAYFfT8wZTESqwOZbh5vNlP3r10fZTm/Nkkd4z+vpzWavzReUm
LOuSH3k0iuFewDjZR4Jd67vs38+X+2jDIhRGW4MpoIfW+O/lorbRDfhALNdJ564xmx3N/7RpQlf/
4pR5J6pZNiw2zxg4Mtwj1/j0hir1P89SqMU76G1vzmH/a5LsTa3LDfQS8F2Ep/TnOFzApBEo/vPL
/WjTWosTrrAtNKjvXhrXkgotQAsvP7JvCAgBzY84Yj9f5aObyiNcxlc6g89Tda2NJqW3C46et1Ng
SBcrHX+eAsPG4v3zpT66IBviAPkRoPKIFP9+ftnUl9jljByoY5Ov4c79EF71479b4+RQSxxpCj7U
RKma8kKJdmfj1f75Eh9uDvafwcNhe+DH8vd1+H7qja0p2z2xJmyEXjePZlUyKBvG5CnWOGGgKOkk
3zBmqS3Yfgj4vjrR3r96FqJkRii8f+QVn84ebYzMLOxHmn1kEFcjK4nTIBHy51j5w/yp/XL9+UW/
f3as52IuSx2FFvv03Wtoq7wZ0c++KCcKFDHfuLHhflFKvN+LFjN0BxU/NhoQZU9ecD8ypMJBvNkn
+NoQ+VARZFQP5y6OeV9sxQ9W4iKIESdtEF2Te7JN/C4hpmz2Kkw0PFhLWndmze5d3aYPn9+2Dx4T
7jgmLjLOUh3Zy8H9x6xb1EWGs5Jb7VWib9r8WfNykjbKhXD1hfmI+f4buxjx/L+lTsoVMCqxKDeQ
CpHogxe/HQXF6Erksf6AJGso1f3sUI85zD/adWOD7ustnBRBy7qRypSblOnvzuyA0YrWAgAvbAhf
jpfWR2lNEM3HWF2EJHbd2k1pQRZlWkRfJTe5KVN5dId8uhyrHgR7Rre7AmbDh0Yk6osLfbM5+vs7
u+QFIDPkBViSWU9eP7IYNKJue+5pF8tHvyj1S2PwbmchkudC9e6RvAbmpzlMJLTuWwyqwEwmcRDo
ghKHyazR1Blk4nvM/cuVFDE0/+K2Hr0LMoJVUFQE1XWQxHGxt1zkZakFD3Os4GgNpnvUUq1fTXZl
75ltj2sp0eixTroGwnPPMxsuQ5r5pGlzXq8J41opNyI/hUrC526ZGn2j6vQXdyF2/eO9huEmJkC4
a3qU/Cd7LSyGhupj5r6kWnc+GGR/8dSnfZQSQIEE0Rr3ny/4vuCxLCTKtoOCBweP04IHTcIwjHVR
7X1P2ih4q2JD6J0kgamWu9CL5HkM9Hpno1o8+3zlD15fqjmMflC9ojU9fX3baB60uBcl6sF5fhrE
aPzA39y4Q6ievn6+1AcXCcGD0wisg/+dlo7MRek3577cF0PLVARBRwtc28MaTcv2QEYEkfUdA/Y5
GE1A+88X/+A6qavwEsJynJt8Kj13swhvhKos993iuESo3120aL29dG7/cRlgL4fUYvlNe+Wc2oeA
AXXkHKeL05VH8Bc5eKY39bxFlvWPtynlBoQpiFF0H+/04nVXEb069EScG/24VgLg1UqvxtERW4Cn
X//0Btq6xYWZuKUxRT79bEVJTsZU3nBZTmERmTWXFTNEZjpdbmVfOVq8P+xZjNKG0sBhoH36+Wrg
hpCPUnBlmn0XW9oj8rRfBHneQQj8ogZZ3uW/z0CWoi0VXBpn/mkSc2HFyVxqEDGQJW4ssFK/cvLA
zQdFsAdqntz8qhr9eEX8f6CxLS/d6efFrl0PQXK2b4wB48T6uZqNO6vFO7XHmyWIe/OL5O33ex/3
dJyB3qoOVjz5RDu4raC+dTNcq/vjvOSI2dlVIvQvlnlf2CzL0Bpai8HEOxM7IvamJOGn94NmLoJw
kh1rQr82n+/D96cIq+BdZ3Ay6+KdSB+FzFSmqZHtWwtEC6QHTmn/2y3FTdpIBuqeWllkJX2+qGl8
sEuWgwN+O6Zk7/wOwkKhAIgBE3ziJoIxx3kXr7AMmrnPlF4Rpxp0s4/MAMFcFq9crG8Ze+nuTk5N
dMiZI29HyiICXZtbiLi4C9Q1xcFSFjSLCAFanLj3TUweUAQ6X/z1Hz4YjD/YcQaaoVOkB0pCnDPZ
yPeg0+Umnf30qE3gnJ/fow93GbxKICXfhP54UnIWdsNnJKryfSldLEKrYa9nxp3n/mNvOIimBJ5Q
23IOCXrYvwtBx82tsm5KDqKptiCyhPFhEvq0/fxqPjqBBCUA9gs05dy7v1dR2BbhNK5lkIdQtAwu
nykEgHDqu/wFvv4/r6LpGaGJ8slYPJJOO1S072KAcJXRO4a/lnvXJuKmaMPHz6/qo5fH420niwL8
BguWv69q6rKSXEVenjxxvOtsxprTCJ1fDFuqbRs53s8xx2EHtLD74lP10ZkHI9amrvY/aHqATvXY
Ik52H0UmLsIaCopoW6cPdaq+cVx/sdpHG562x2Sz01m+A8kwQ4BCinR5X0d1tivw2r8ZTVSZn9/M
d34t+B/p3EQXS1rDguZ8cq76vTn1DpD73utH/SGJ9WqrwTgOwtQaiLbt3PE+NbyK8GE5XDVzmV06
uWvtYg9Op0LExmA5rddGg8Y8Hz34GD1h1V9UI8aHd96lw+bNxMvstPBpw053sFHlazPZjAlk82xI
v1rBKusOies99hPohEvc7HleWslDNg4d0dTVjxhGhxKL+nIs7AMokh+IWavxHOc6Pr+RH7xrzLQp
QV3XAlw8/SDmLn9DMlFuj6X6VStDbvUaMmWYw1+Znz9f64PbgQ8pLzaJMADEp2WMifuEju02pX1o
/NIBHNaFoz+TPF/uXb9MEWkJ+UWF8cFLZxhM7Kho+GK9K7GxeZynNqq4vNR5ipMINw5YO8wxWhVY
qDPvm3Zs1rAxhv0/v1Y8yjCYpLIx3nmu2poP3dDrqj292iUaP3JN2/wGND5C2Ro9zJ4TfbHbPnqS
3FpgANOg+z01RONdQQRqE5Sp6VGzmo0BVkJpyZsR04N9IWikP7/CD745XCA1lMWHjWLx5A0swtaO
k4pbOw0Rkwu7xaW5qZq1BSP2P1mKYBjLExSM2HX9fXTWrp3IoqRFM/yqvHbI3Q1alxSDpDeML46v
j/YosURsT5tj5R38PUCJKxXIwL4r+jtcPV4dp7nLO55fEjU3BL/98wQVDjBEFyZGZIxPTl9AY2LW
Znaq3CuTaC3dHW/bvl3X4ABfdGEfHMxA6rqDvxFliOkvz/MPEKdWqPX0kBYwj5xHQkF3nmruvtgS
Fr9xUtD/tcbJnvC1NEttmzUg9BuBnST1EYsa59bsBSYy+dhxF3WkUWNb4zaWRvfV2LqQhZjV9l6b
Af71sCExvl9V9gQDzjIMDBtQQyeWbI/KtuMb04+mVTmj0AprvdwVHeQsutuZUN0oPMSOx5BCx6vf
MRY3o5Tx/a3yC8hWpYGfRlV07U4fmtCngZqiqzTXqQ6rRRyeJe1VPLnxzmi7+ZAjGL0crLi4GLR2
2HuZf5dUWbfiDmfbAqyoDWKIgnvIiUVQjarekFbhQBbOxvPKthJcjtJ++/nt/Whv8hV3DfbJW1Dd
308Q65MGd172JjTh52aSzx4WyESObslLQFQ7Vv/Ba0fNTbEHfM9AyPx7PSeey8aKZmJfm3jBnC6x
Hz+MsvyieH0P+S2Opwy2wDKB6fyTZTAcia128ss9JPKbuk5aOIPezya7Zwh9ASFl1Tvmj6gtv2iZ
rI/XBaXljtJcnxZkfo0NVj06YCLVrJ7iSUcl1NraDUIXPd/AmaHHaZwCP4JsaNZ5CUkQUwsO8sYc
SEuGDZmO2sHSe21rSEz0Q4ihbLh6x7yTCbafvjjGQKM+QQXEkiZa+xJT7WRw1Toywm9mho7fUw7R
fTK1M1SFyPNS/h6sH+pXNB/GderlaofvWbNF0cX/XyhnFXcy3bh4Fzw0FrkMn++wj850gQEtLrfA
DJax3LI/zohE7xySRYdyj4HYzHQpmEd9lxly+GJnfXQW/bHOaWE01EORV9he7T0n11cleAOJufHm
84v56IMocOtjrsC8DVfSvy9GJym8arBt2jN08lbzIlnUzccqI1Yi7uYvRGcfLgZeSc+Cpfu7sle0
HEZlzruixaKgE1U73H62MEDhUsvki9v30UEggP35WiDZe1f85vNsiRQW1R5b8xsM0cQKp5THKm9f
ZQJnIRZf3Mn3DvJLNhtdEg0sFIJ3QXCqq3PuL3VaOuW4iSjTOHqqHQ8mWPy6sjSstOsGxXftW7cJ
Kav7OULUEFVJeeFFXrb1/y97Z9Ict5GF2//y9lAASIyLt6m5ikNxEkVqg6AoCYkZiTGBX/8O2PJr
mVZb4b0jutUdYVNVrAISmfd+9xw0vh99RoIYz4jwyf7m8/jVZcv3LCgjUb8N328sRx21RibZ5oyq
/ibC+FHaw30uyJH8/RX1y9fxA06KHH+Xkbk/X1HtYEyyJo934CRaU83pXsrJGDdV3/zmQfqrbeuC
tqXEsvzhv7sPcZIzwUH28tAxMyJbIq5jedtU7ikNrHNeqYciD39TqPjVBfzTS74/2qezk5PRM4uD
Mep93FffQicn3O6dmmr4zZlD/Or6XUDc1KLBbVNL+vPn2I2BU8/aL1hm7OlzJ+vvMAFRbeVWgKAa
oOLCB1gXrMhbzO/MGhjWksxsCP2BNvrkUFT5FCmoVr3NxAJTbcwZya65x2EM/rfMc4zHbbDT/hg8
Bi6rJkCrlsCU0erNnC2lzcr+bo424yzwEHRtfk6rHh2PW287tnxJMGCXmkSy7ZGT3APDd3nY2+5v
rqZffQrhMqlLiYPr9n0DNs/rFjtwzc6vno9zN1urznQ+MTx+Qc0Ur/r0O9HCr77iZTKLoIxPsfX9
x16nVjwpNkOHRMEcGOoekdkbnUDEwHVW7ZJJ//sb5i078W5DSGLG5hfkduGY+e6bjo0pp0uaFwev
mMO1HHvv3pHWsEav7V7IKs8f4aHBIXBITr6NCwQSFEPRz8CpiPTtjRG03j//3NlsLCPQIOU5Tiw3
308PudCbAjgoIj8s4pytbCbvCkX7fJjSqv2UAo8+kIv88psP4hdFTFIJVH2WVdv/y9k31u5cRwN3
dDtHRFlF7OwIpIpdGzXtHuayWHGlkJx0wSDGjVxP9GSYvHB+hyL+q2wjcJa5cOIYMLNptL1bw0yi
EV7RJQVzyykYlbe5hkSAviBbXboXfDL+sUtJIzNiBaUsp4hsGQV9VHgiw80oRnM3TRG4iTe+fDeb
T2yLy70cuaSYmMp2hPrcPZH8bxNhbJbsYet4qdySFXY2jVF2B+kpf6tl72+C+AK3nLjPRKnP3LYM
oU3cCJ9k0Ien3PSfTaBgvzmY/2IN55EJPpcGAHu/94Ujym1p3uKSOfh5pu/BlJJF9XTyKbGw8/z9
l/6rlyJ4TdaAaXQeG+82IDSd4JEvjyUgpHJTq2CZ5tN1dgplHn/6+9d6+97e32lL9VdweuUx+P74
XxpejrIn4XAwAONZdTSMGfaaHWsf1dUAYzW3LqzKjG46bY/Xtm3Et3ZnwC0Reb2vS3Aub2/oX3zD
7/ANZC1Y5f4/SuAv+IaLb2XXv2bTnwgO//mhPzQV1gcw1BZRX39xVHBZ/eA3BOEHlo+lhwpsfkmY
sML/IakIPzCMFIJNZ8KfhjLK8T8kFdjIoS0sQbClfQgRwfsnAIc3fMKfLjTCGcujmwIeAIe/PEUg
pMgmmKP4RBO5k+vlWHc7WrCRxMjMVaJ8ACL4NdlGHGvlYJVKqyC8w+rQsa4WyP2UpfZml0Aw+ulj
vPnPW/jZHUERkZX7z2+NX84ltsgjx2Ez+G5lJ1M+uRmy6qM/uHV1DsPMPAME6HkPRuRmK6uv7hML
luc2aeCwxtSLjRpWYqHDPvoacMK7bel9qWZbT37hf5prAxqfVMT4Hdlaz5xROq/Z5kMN7WjwjGCT
M25rnovWDVpj43idERzGLJo3DpHnDppuPjoZ0ziOnzUf5TTEIHENULlM1OfqLkBZgH8LFCwnhqwM
T0GDHg+mH8DDJoQy1sum34ZjIG6YXu8/hlWdM5ChCgRFuZ3HK7hh6ksxFeYdEsGKVgn4snSdSLLa
q4AxIItRZFvmBF+qPNslxNbyVdoL57ZcKKoQdHd4bR8xPDICnMzNiTEAJux70b4mpmzOYcEkkZcy
BhdXp7ry2ge/TJi1C/W091useBEDZCdtDMYm8WeF/C1MvWvliOmyjOXOSNIMIG5vVXfQU59NkTLz
mdA4Zw+Wyyc7YrZmxXzkeIVjyLiFxRBqqDhTux2TQV/G/nxv4pI8NxMeQT0TwV+1o2cxBpEZzpem
RXkd1rJlmMZ15nUvzMS7M4OsvhvgGbEDDIobd5h9OaxFY2VXosxb8THl4coskZGc51ltnSmCBEdY
/YHSNERXKUoaWrW7z/Oi3NV+BzfYajidtkQAaDUCJNYiAgo9h8ZKzKbaahPWpTN34xpdgXfLp64u
Ai9jcgKP6ymm9HdazqYnaZl5vIlKM3+qO6t9qPwq/a5G9OjrrDfqe+CH87UobX0p2M9+jX3p7Zyo
U9tC8dsDDOvQWQ1MXieE5JhuGJzdrEYNFTur5UvGZU89u9Fr1v2GacN4vDP9YbwObWe4cMeWLgcB
lj0zd/m2M5jEwKpHI4S5qDvZEeTtzZl4UJNILumm8KPdOGRAXWfleE8uf8na0DlDFUHYb91wtF7s
OJXrIp2mb4wAR1c85pxNwGgZ50BnGJmZS73n1p7mBg2utI724KXNphrFJJms9cuJeSCmDla+y7T+
ylaFj9ExVEz1kNCZNgA7APJBLDYeXMaZIawZOaQp3VgXYe1W7lbzOR4ppDTMylm5vIwzr7zQcuTT
g7cwr50hZbRhkLt8st10VQaR81pAGfBWCcnNh3msy8swD0M+vlllV6j4op2oyDvZQbLcXTJQDnsf
h/HWRTZGzBOV961fmom797PKO2Zd8zGU4/zFH2a9jcbWOYbeAvH0prDArmBU16yE4/MgMdqs6sCb
zFUBytLaUGbMlqnYcpxgFjc+zAP4pRtXAQpcVRTch2tR1ASRrJmCHqO45M+soZPF5YQ7kYm0aRiO
VexV+BpYRIp1Cnrv7FZA5FYDZKhzmzvjrdcMTFjP0OD1akIAc4aCWu8BZVD8IARWGbumtWqCnc3s
XXssBxdsVHKYZ1FePEZdqe6SXnTVlrEIcRWpUV0ayDYhagplnpMgrR78yoZ1avWJszEr/rnHNRoy
yT7J0zC7zdVoS3mT2GP2sS6s8iFwO2uNyqeAMzJmW5ZnFl+3zbLXNO6MEuRIwvCpIRrvpk2m3Hgi
cspIs1YqvLMFc0tbHykGX0rdeM3OMYvwWzMLdSIFMz7HgczXABGHO0pV6qArBn4Mz2iYu6/kwYQ3
ANpSSedChkMK/3Bo7l1RsRvDZCtvqR9RFkJifOdPurAOLRqvG0roNaaTqctyMAuy/VxNZonD0WLS
c99MaQ5dGLw4RGllrVyL0f2O6d9qFUObkys6fBnzrlMnz1DZoZq7Q8vL5XE3fGd9D+8Yfhx3AHTb
z54R8hJxaOK/ZW3epRMymSazid+OrtqyNugjDoToacgGiz+46Fjnuckzhs5Xk1mVzJ3OyKxDs7DL
NbRq/9KK3TBe+ZMtF1S+pU6hHpPoOHSqhxPpQerga2P2TF4UZkOWrxf8koPlb2FFvqbCHDfLCX2d
KS0eE6urj2nt+zehkCAnRfFqM9fNhehm4qyN+jKNWPpnN7/Eoxi96rZCCt4XK8819Dq2CoC8JuNV
Nazf64mhl71TGfAn51nb55IbHZZMEozXbm+ba9vuaQpKhgT7hj+SwDQ+Mwygbhtb6AvHVfCDYZyU
z2Cjh1fmt9qLDNHbpikqvV/2JV9yI6teuUpdZhonP2HpSP0h2KIfl5dtxXTmisdpcyECpVuG6iTW
UKudfYgbkzE5m7FoQrGbGiOpNnruzUcvhVywVZ7KvjidH2dAq0pi0LET29EmbQ0SKR1QDg1h1h9f
yvatYpslA1XrwWyek1Zmj2zh+Lrki+Gkw9kwnexuMr37jKnXfZoWoHaE00AaB7ArrtoEuOTKYuN1
joD/HdliVZ+nKup2XW8wCNqZfF8Rc1j4pUVafhYuLlkUNsNXm+ntrUk/YnmINsVVoFrrklFRlmPd
TjNi44ExS/Zd8N9QizKIR4Ere8FRyVwxM4/MagqHieywpsoUGbRlxoBpADHpSAL/IemJ+EQVd6M0
u2tQItMtqeTknmF6U2y81hJM8+a4q/u2vYvDkYe1G7hX0iVAyjy/bV8mzF64m1C3bbsenUQwDlg4
8TbMmZ+MaNS8jqlWXwJGOAmpzkZ48vHzLRtM1262RYqlcrLmzlk1YzMfg5SQMMOLvXfZwYZ0VnWS
9/ZKG7MPfilNh0tlzVCYR9aRdN2UjucC10+bT3YKQPV2EE4Bkp2H/i13LSQAk2sgIn+We6chbXgS
0Lwq1SFTfJ4Ie2Cf8Gh12H9VuQjutbaoeyrfaLm+Ju+C3hULrQxFvQ8qL0+vGrAKtKkQCl2nsFEe
GztUd5YY/c8qCtJ95ZEwZR4+M14dKzJOAQCOcq/aRhdrIy5MQBjWzCND+bKHFltbN3aCku0U1El4
jnu//h6WGLvXuUkuvw7oYi2Qb4PZzt4zN7qHfg1mFyZA9aOL+O+x7jfHOnrqJqWS/32su0radvkP
DaqfT3Y/fu6Pk13wgbQFxzCbgOVyfuOv/HG2C60PzAG6gmPffw91/N8fpkFhfqBeBWaJzRbNGd8N
/skhDk/Qu6MS4VgkW7hLPY5xhLrelYFgKik3I6Zz5MYCVBqDyjHs1u4xewAgdTuJZka5+Odtq1vs
xmoCJsGmraS7WU0f56hXalUxuRqvqoxowyq0JggYWWTrmyZxsg13Wf0MbKdhY9mmST9fRIk/9duy
rW2AL6hFQh9FCO+S0uMk6QJeD7IEDJQGol8rJht2jRQAelIa9XdqGQNrUpwdwTjqm9lf0D5Ccg6B
WnlCAAHZBmlUecnbpNHDYlW/EK+fd7gbM5TthjhOPRDklScdo6wP+VTHfXNvYQLn7mPnaK0mNBn+
1yEWsbcbQ9+wH80hipNt0ccaIjXQEfdZmiEq71U4hp28qDqRBWI1Fqoeb5TtU6j0YxAR1xwOZLCr
iHjFd4w+eTtIpwUbyoQ7O9jZ7dCZG1i5gsl6Z/k3Y6gk/pNuMlg1njK9VWxkCTVrqF9oS6zWR6oz
Bog61lbG+SfJV4UXmb4H+SD+UkBCPQ/+VKF1nNnBtf6k6pUVq+Bp7tl7bEtr1NsRWv++92aiLkgc
KnNoXt1UDdd+kALZzsxYHHJPWHjj7WozgnV5Iq1CUSHfF02BXYXn2j4Id3UzoKoYck9dNAUbGEfV
kPYzmwsGejlaXdAbxhRGtwN8mI9Z7WZPJishkd6ShZw+HET9zP1mlDq9C9qOqdBQK8AFBh6V0kqY
/g7Fc8q2cDWSgeJU2ZTHBGfFyYnIHFpWfidxa98OuisBziMPAXWq9oY1eqe24ugWThxRG5IvRhi2
X9zKiu4Kon0bLURyzCh8bs2xKy7wh7TbFufLGgxD/rEaYP4qw5L7WFfhqxdnKl81jEzcDIanXuKB
Djm9rcm8DqdglivIQMaJpiU/xabQvG2A1sBIUfOjsPOH1KjtZzB0ELhtJ3tdnnqPXsBN5YzC2VFo
d45xxiHDU7o4NmL8FtGreJl1Zm1DlIEwAWXcvTQzGpc5YQJMjs4qq8eLwZHuOUc/vxNwAdlf4S8+
NLGTHStOmFdR5UPisPvg2vLLMeKAx4kpzfIjnqhw3TsVqKS+is9idKsDuziBhwgKT86G5VDEtUvn
XVrX/VCnT6qU6TPfaL7XuhcXfTXnh74s6+uMJtFrHXeQFKIm9k9JI+Yb5XbDZdEpuEEJWrlVVAf+
3ZR2SBYMQ7CsCJ1cMe8obtGgeBw/uCUOuW4ig3NRkpxKLxbnPugZ9mhE8onzngYOR+P5qs6GBFB3
ph7ANI73VJfrk8AVsjV0Ej7TUkwfm8HrLhilpvisez9l4t2fMSQVkrO/iZCNNhPG0hmSgJmGwQ5K
u/vdHRq1Z5hq+qRTmzRwCMklq4tj50ZXoBbKDUkOczWGrgb8EB/tsIbsD8YsCgWnbaf/2pcjp+2M
GKxJjmYFBqbaWNB0KaKU/s6WoDtm7akvdeT2FyYOll3uILLwSg5maeUqpMbBdKiaXtxG0zg94Xyd
X93IGm75QKIzx5f+0+xP1npwxmLDfdKh3dHpYcyddM822gPx01ccrJIm3/O1c7cYS0bAz+qvwvC6
/RwU7G51ZIottW0HFVHTgQVEPgKZAohgarMPDlrX/j7bkkoGu8aeSxkzPQHSh1pnw5WMipt66MJr
u7LjJyrq+X7mhL7TYjKGlTkl5pWXZJhc4E1fG1iBbmGBIoO0iGJfVpWV78Ncn3PVs2WyuFFPfR87
m9kJscpjp9DHJLNiikopuJ3AW7DyoPx6BZTIFyw1ZV5eGJ6bnmzlWPfeVLj22uwMCB7Km15lOoKr
AMmHV6Vv0/SAdVN9yTzaCmYKFkpn4TYi2/057cH955yT94r93IPVpOxNoRRc2x3DoUavZg5PU6Y+
tiXmAu36C4y6Nl7qqjd5olnjXZ6gXFlx9/iX5ThOX7FQMRGcxcoFGuSOJ3Zrwz5qLcJCXYM+DIzA
LkiUehwRyNzoRUAyOcO8F4mWtzzZ6mdvsZUEXel/n5IMFKPXtcCVw/jrmOl06yQzIdauJpQU9BcT
Jc0N6ZVuDYASUFe4qFIC6A1sWNt8eAHuZnHyhf+fr73ZQItA1vyRkFe3rRYJC83PJFq7i5oFZI3a
0T5Vn4IYVOHWqeLii4jjYF8uYpd+UbwMi+wl12hfJP4XsvIYPiab59sqd7r8GnR5eE7xDFxliz2m
J95Igt7orqLOgEjoZO71mPvDyhjK/hNNSA/O9KKiad+0NO1iqKnjNrhkbz99M8E99auwT3hch4vW
Jh8740FK13vGyM7S8+a/qd5cOCzaJHYXIva2W2Q5flaKa3IGTE4xi7vBHQZnJo3cYO+DGV2uicW7
A1hdrQuLLK2u/OAlWwQ9ZiJenL6tKDmW7n2weHwsU4vLsQsdlsHJvqFDirwgKq+WL/Ck4Bns566n
ulAmmzDFE9QHHfBRGyxXI8vqpmJi/aO/mIW0j2NIqcrdG2/ioRAFEaVAG1cLWEejwiE4vZmK3Nh5
7WQDZIyz9bzpxyG8t1zMG9RhbMR4DSNgb/KjAjbcTfamRLIHjR1p8SShj6vWoykug2iRKHmLT4mR
csDynj6FnR1srcRQ3ySoO3RmEy4myoj+wYetyLwQRb0ymtqbes5rQui1OqCSt6lquuV6XixP45vw
KbIa/xN7AftBixBVce8K/zvYgf65WHxRUVY/ocVChZmGt9Qdof4a2JnZdyyuKftNO5V2qTyNNS4q
701LRXuYoruP++E1qZtCrdrFYWUjs3IrHm9k+GIuTWyExeK8itib7uC4Fxf9mxJrDBo/3Yg3VZZm
Eb4Wca8Q6DU4lJriPIyLXCtaPFs878rdsLi38s6YqEJb/sGu8uDsL+4GMNfouhZF59pIIQ8rbF49
ylXYbhlFDd+iVHx089hac2XnN+ObDQzWVurCjwQCiyViYvAhG++8hkryOIvx6JlTee4yNXKfCJwH
Md3+r2x85ZaJHHufmSwrBHnYTHMQRlXWLdaygXrwRzOr8o+OzR4QCMzsrN1IqXOddeHFnC2DnrEb
HU2/ppoCOB49WlbxBFsFQ3RM+qGZN3pRqaXdUshkpi/p2WKG1aF4866JHxa2rJsspGxCBZfRgKhN
d0EDEEaqW89AQuc4zXSNFtHahFmC3j5W6N7Kcd4yxhw/zV5wkTreQ7zI4XoscWXiAmnDG1dkvvU5
YZR3ha0mXwPEA0njF96TtSjnJkaQVsMoxUYtQrpazC8cib+g9rgNFmUdwgNvky8au1YlJjwe1HYm
HeJ1hu1Oc0S4SHKr2OZERPlaxK6fkOOFoEA3ImdzA/3qPFBCuGpd59lapHp6gHyDyTvfZBnKvXqR
76WLhi8vGJwNhKhXle+Up1ii6yv7YCdjBH74Bc6SlvCjeLP7BRrRH/L0ZmcxTbmeFw1gtAgB50UN
WDF27C+ywHnRBk4MQ+3xSNRrarT7MEIuqBfNYL0IB0suvxeD3I69yAiLrvUOtRFNJ9dGVSgXaeEQ
oy+cF5Gh0aI0RP4T7Ka2m9f1m+vQoWeF8SG+LhcTYpil09k1+eVIBMIb7QrOCXXTrb3a/9343/vo
Ubh0HJcmskN07q/ZMhk5U570QXJMicqyhdN+dGoQWlGt6cGLAt9UryQzgpJHtpltfjoy/6qF95dT
6RKRoKfIUDsJ1/cwlzkpG2+a6+Ro6ap5nVNCn9R15Jn4bXb39y+1NN9/7hXyexJc57/L6TeA/MM/
/ykFkqgk9bQseKnaVujWLGLGq3KKq29//zp/acwvL+QwesOh3yT09H68CBLt5DBFHh+xlk07ScT0
6PXa3uZl0t2oJoNtOYTSTNaTU7zUfsyJepxjCseRXA7XkeTd/f1b+utXvITkSPQRReFM+z7GhjSQ
lA2njKPS2DfMopn2Ih05QTtANq2NGcvmVfcD3zPQzP/Mvf9bP/pN/Wip2JIJ+t/1owuKwy/tz6Wj
Hz/yo3QUOh+ALywehmBJjNlLNvdH6YhON4oGBmjJYAbEA1xi+X94HYgi/FFBwgtBGoWvnCDS2zzY
P6kgWc67ChLTGMtYE9MfJIWZxHof7cK1E7A8a++isOvAWlOzsuAYWuM0qnXfGnVHHdamToRirhBV
dA1bxHLXDeAv3D5zx/V5T5JxkXq3rUcAfGvMunGiQwBZ36OdOxA/8lU+c+yU5G39XdEMhTNedybY
crpats8K6rScd+JdB+nYuxwc1b5m8XjbOQl0bLhQPn17NKA5vKpp16Ikxmg63RvBDN54RiWLBza0
SlOtAC+l894m+m9elpA5wR+0tEZWfkPR75DTilc3ZAiye1gT4TMmJyHXTat6a90A964veGbIaFtN
4ROGaKfiJSZv3mra9Mme3gnRcjGB9BVVEpwzVbLH9f1xY4TV+DkZnPRmhrC/Y4vvrolZURpOB1vz
xBHSIMpDv2SfzUV+TPtcfvZaVz3ZrbCrlVUl4SsA9tdcT9eB2aQIk7NiOvJHdDX0njgnbmIegNhY
WzCm4VpjcuDfEaG67REDjeANJxNBXDxw89d+yChDX9HHdyIPEoDlDofSmIub3urbRxbL6AiZAUMb
h9PbkPbuiSknej9TYmuaw5GRHCjPJF+5HtzbNBsGsaViaJwhGgd77XrNoa20dTnSX3yQs59wTu3Z
QM+Ovx40BrI1w2H2leMO9iejQjJOicQW58pZDHDIkdYFYK7jkFjzRd6504AHEgKnZZdQl+Vgcx6M
9E6M4KU5J2vG7CI1fzZIoXEgy409XP756Eh7fqVRBmSR/uf9DNTuujdUdVkZcY+eYTams+4B6FnW
Tg8OGB7Ioz/+twMDOsgrw7VrEIKJWVBDXakhdMrmlAIeGMsTsdMxrzZ+F6k03NmNcRcYVjDitR2Z
IZq3pows8/Vtmfh3Rf3dikqoiUjt/15Rj9XIgCJpq6Sbjl//7/9hwnf5gT/WUwrqaG0IQbLRoc7+
RxneowxPSY5ZQTpfTEH8N2LliA+uydDzMmTPUPJbnu/H2uqYHwTmWRz2bJkoHf2ziBWDsn/enLC2
QoQhLiqImtukRVnQf96cTEXXDaWfBCdTFfrCSNt6M2Z2dscxLftalMN85CbitvHB2QINnaLsWoii
eSZ20dYrOKnGjRX7JrOG9TTcOKKLHrPZjpwLlWj9KrskjY+VEoo6HvBcY63QSuwoAVA20bmPwLMb
b0kHA7JusJjCnmbf+XUYJvdyUH3wiMo7pYObN0Gx6gLLnjZlReeq4ywkQyc5Du6Qb1MpVE9RPnQZ
riqE95VnUv6tNP1jDPzmOg31QMhZOXcZzE5Owejov3diLs6xMVxleS+prpZJ+jxHQr04UTx80jFx
B3tq5XeD/TxFk9ilCdFo/6b2EMVv9CTam9SN9dXsN9YIRNKZvvuFYdxWZToOK3+A0wkgITp6LHaU
2QFMJsQhhHNpSybXGAudEWxqIsc4PGMm5byo3bpDJJ8tErt6LYIClRhQH38VFl5+P1lSnnsXnyrL
ZnxIxjzek0EP2Oc7w96sGJLfzEUBNl/GM8tdKXMfu6SEoVdZdj8zClpa8aZ0qvDrRB0C3QrHXHMt
86G/8EI2+HaUqVMfZUucBRskUGU6ernS4UUzw290aT6WKzOsg2tnqsJkFzEtfzf4BUStSVLnNcz2
izSioEODxsjN2mGs+F5RajlZfmCsKxbu2yrMKUUYdZmfLR8K3SqI5xRGxVT169j1hyfmoVBC904X
XFBNgRkLpJm6ZxQT9SMXFXWbuIDVnpNmP4NlbdaJThTeUq9WFL01akkzwdvRpQA/aMDo+Cbo6u8t
f0vPBMCsEvyYovo+xllOv3kkkk4cZO5ey0Z4xiEi30JJC6XMIEq1neHAi2NdelS/rDC4YbR22FR1
6e7AVDNMmAoOeFYV0o7WiYV+j/Ja+oiLJtIDkP+A2tLWmo0OPLw1JHeQIeRNYbPvzb/y7drsKRBA
JHy22iklBCJzBkaErdfzi+g6blW4KSzA0Bbs4OfRHT3I65b9MQ54jahVmzSf751Wx3RcBNudzqLq
eohKq94ZVYRjgzt0PZDvPE2dQ1a6yBB9p1DGl+ZZHWfjCnUR/onQqbatWRdr1VnRLpU4uQ2/s7cJ
ScVVE4uCopJ1QSrJuqpMKKm6cu5MJ4Rua7qXc+1E68lsTMqh5XTwtOJz77WuC5IjFCTLoOEKdEpl
XhtuNXmbtu1xDTdRuEvSuTvZ9Hy2CR35o9DheNmLOdmMqsj2yu17diXFrC48Nj8nO+2Lu8kqEc0n
lefuKXt1d0bY3s6SGzMj4TYH4qNlsAzkQfY1aCpnk3qeXFVJ2j4YvZ1f56P2122pUFJo17pvkPdi
6y0ItYStE1KZTjVHcFuu0jEOqHQ6HfjJ7EY45WPoNARnZm5samuHtIvv6MjIbcEEyTpSQLHSxBwQ
urd5cCDmVKx15i2fdjU+MC4uN+YwhUe/cuYtqplhH9gwwbwa2ATLEzkPB/K1D2qMsXRaASQ+2v7K
JVG6VTrVl1Sk508idxyguW66kRlnZc0k/8nvO/+BbXx/UY9eDkEybllT/Iq1Y5W4kfFqzhT4lyHw
+Yw0h0+ujNn/ETP7lsV1cGA75Bx6NlaXiGDhbMZtrHeRPfdrmNUoRlosS9Dc1XVBbXvvN0VwkTX2
C7NbVOniZNhpgCkrSvWYMtoBBZPgQ8GYJLNtNJOBRB2c82nbIuVGDeiTvSbJxEMkEAPbmUR3eo3n
pbxMXNme0zYYvw4mipKhzOY9wwHm1gRwT7HX74mQBcWTgh99I7u4ntYxX/9TSnnQdnvj2s10ebaG
PtlMMJYf2GHn39vJ6Z59K3bufc6et0rJmJO3Mnd57fRXw9wFx9R0aP/llNi2UGgQ0gAJ6u8TR1Sn
QLbiRbRc0iTrx0vNuf0qsOr2oFEJndvWzdaaiBN31TjdkzzyAkZ+MG1D+e4u6QYNl3QCooMpXXqY
aZuRyw1YMvP4bIVtekjYwN4YWe8Hq2wIfNJqIt6ItLPxkXZyRoBWy12RpcU1bqLoo0RQIVdF7baf
2QAn2Wo2huTSJjd5aO0Iiv9s6S9F12frWdTzAwoEe41lymd7jQSZ9I1qP6p4tC9nGY2XhP0A2Oee
uWAQlLxzvd66t+PB3s0VoAoOVZitPQJln2pVtzdixpMi24oUDwuTOvBE1y90yvIHIQkUr3rPouk7
imwNLGhep1yVJ7fpbjt8GunCdLS67slUXkhudPJgLppPkxEz4FdhBUg+QdqNmHRH3dzzJMpMHH1z
teyxS9EXW85najOJgQnt2tTzV4rf3hYNCiWhJmEJhjZCH7BpKNTFcur3o1k8jFqrPdaZeMtFGuFg
aPMNPcX8VmDo2aAaO/WxUW+U1/zAu/y7P/7d/piBITav/3t/fHgZX5I/hVWYKl9+5McO2XKdDwGz
cwJ2ybuwiuWZH2zHW5Isb8NkgtLGj4qDbX+wifzDFwD1gbMiYG/7Y5dsBR+AOLBJBi/MEDsoyX9S
gSDx8nMFj808RUJUlkvFkE23E7CJ/3mTzIqXz+z27Pu25UBGkrdAGTVYvE+0b0V4WTtxcyuBqb/W
fmbTWsqMO2JYEx0CY6rXeRIQCWuRV6xM0AQbw7PWmGnrrasHqO1vQhcPkWRMP6tKbtKGyR12Sa44
VlJnu96x7W1tpeGlbZjciyGwOQLv0558Z3Y3pxxDw5g7UfL4+1bOxgwwwBkd8qCJPGs86NDG2m58
CVk5X3yiLMkmlnxsaxkPlOIa+gc7IuQKe51Rf+nZoL508TixQFGis2HnPU8N8eqQTYO/RgXbfRua
2KLjlpMvYITjNpberdUZoA04S9sfEabNvyvXvg3W/reI+vYVUNDEBhaaC7M5WKbefiqiFjyrqIq0
3v3cCKxiomeEzdaNR0dPGzx6bNwuq8QuwhvakTYdVJtfrYaXS50jM4f9LDEh8rAkMjr3A+RKzDI2
WYWvFtG4T6Vy2zs5QaJ1kzS96okQ07ZeBgTzHKcvZcqatKGozkHQfOxyFB9uPV76rKkPtrT3vgy/
poo+/E83yS9q1PhO3113jgljbRm+BlfjuO8nrQhzB3Fk1uW9UxXRs7V8+xBmrCdIMPrG8Jmk6tnR
Eawau60jS/RkhdHNuxax2pXutfmlzpg/+H/sndeW3EaWrl/lvAC0Ah44l4n0leUdizdYJIsFbwIu
Anj6+VCtnhHVPdLq+7kTJRUrEwiz979/A39W6dukJtuKDsR9jGf+SdqW9RPZunmVGCSbYw5pXmwm
MnduEL8kjrYOYZaVL0WtyLcqSnHMagw4U6MzDsVke1uqyGG3iIo1bQ9iuhKL/V5740V1lnkcxtg9
0mD0wwa5yDbTc7HTLkGfog3TvZu9lS3uZI7TqB9ISOxNST/3oyWv6+TPZXfshpXckSKnaKdxP2RK
P7Apixt/MthMOEjCKnkHXqIz9OLOQ2CSL+5VQJRkRAKzHrcZGToMYVB1UlNb5Lyv0cV1rR80WWFy
M9DsXVc0jZc5KK3XmWCznwEEd2xsVNdj2ERNc9SLb+7rtO+PoW4zcKBBXMfwWO6C2pyu3ULy5Swm
y3h4pkt+nLs0D6MFsu6DkQ2kw1GPX2y4lOTAofhU7ro3jYJ4+UmhK05hEYRJkVwYihHklmj9N8rn
P51ZrsCzCtEU5SXCD95l+KfGngs9ppP1DVQXYrn/zN0yzJ58O02CdOeP6PHCde10hJ7A1l+ifoBc
FDlqTt/zttE3rWfFZzkI+epLp92WaSkOMmi/6BDOHS5w1TOCkZDcoQ4nxZyO6VDy7i8NUp2NGJJl
R/2od3PVWA9adHD6/JmvOo/GfO2kRKxxXM1MT12ip9qlKc6di1xl5w4GvYcY4UXlmtjzjtDM+89l
S5A0Ifc0i9cddMGL2TbxB8NW8SUg5fA1zM3+FQhR3mR9Bomuaom82ZLamH2vBf1E0xlVNNLTkDsy
jt7BmZfC3xVBGtwGmAn9Hin9Q///5CdAYcl0pv6jQuxT4fw/59X6+OFXBniZIJFzmfqsW/sP55WS
Zm8kSxc/WF3rGZDhfHh/nTQec9rK685EzBV5sjee8jmDIuNiaNBe665O4R3Sw9LTsgfHjVVifBwU
U/utmDw8U0NGv0m0TkvegBz4MoKAz5PMcAb567Pn330BZ71ewae4lxnU/foF6qXoOzNN/IfSQyKt
c1PfyDZJ9tKLy27T15wzqDU4L7BDBnZJqdy9AC6kiIV7BU0u/mDvoTW25uabjcXIxVO6OKcWiSR7
WQbxU+lLssVTiPnB5q8/++d9/KeHzxzMxxEL+aL1OaX45eHTVneLo9yHZlzzw1Xfxx+s5pjujEnj
C4liy3Wue1hD/pqQVgV8A6uu6bDbbDo3VYCpTmh1WPOo7gRh2ngavCo8hMoZ4A/Jsb7FvCm7+Bbf
X5GNa22GXvUfE9cEryhzvvdEQ5/EspDkWUhC40ZHFcQiTj6td+4uBLB2HEPjGL9aqUm0Q2AE5z6T
1i5GTr1HPYZtXpnqt86rl0On1ik8FM1VFlYHEW2C/mkma+KbVTnGhE7BMneU/iHKouK7WYF+Iy+T
EMfa9lQ6GBjVa8AiNYG++9x6cWgk79Di0mkH5YGPVxfxmZmI9VBa/TxuK6ztotCS6bto+2WfAya/
sfKmn06Jv9HMpz+VOdPaMWOq54iFx0cwjfUATUysNJ7iSTD+gMwkvYyuNf9hN1VzkkmqT4UizK3r
rCkynNK6pFr1W8we9U1uLtwlf70QKBJ/uUHZhkwfqRnMgDN7LQf/VDZwVldjX0wSNqc5+EAVbLDN
59kMHCAPAPfYeNKFZiBNabKnFGu/edZASCPuggWZVf0pNaS/ZdpQnmUGtL5BBJkV0WTkaMiTpN4P
Ev3ahp1EkJ4S5TPH//AddGf6OUJaMLaYXFb+tk8DHInhDZfXUz24OwKVEHSA/NglJIcyLvelGTdQ
wZZqPAaJobdMp/2TdqpnrRrT5lNiXxcZTHnWrMt7m42ltv0oxnfo1RyRRZ1uuwZTNuRcPQFtpHT6
ZbaWnOt7JQt4eO11cXSNAh6TtrJlF9rzq9nSYtsN5GI+T1rBn2ZDYFbAYs2JnIoAof0fmMFW226a
ijOAhzguYTkbG89e5GGRVtpcW2QihFE7FukL90D2ApMK+efSKjsAf6ny1x6jExLnCuklR1y/hY4q
m9Ng0xOD/W4wM3owJrUWOJ1uziLQ9cHoK2+7Ao/Jxk4x5ByYCQm+bsGRVzY9DwqjNP6ZYFi2ATjn
EkcBWavOSvXA9TkZ8DdE/+LQG+f2d0JUMlAD02uLKwC5tfwJ5/sEDxtsXRMpvoNYcq4OEoeImZNd
REbN4C5xVXGeWQjBamjeXBkOUGeEybr9hawwjKxnMS73eR1CajT9XD901JZHRGZoovp+WT4Y6gSn
YFyMXTlWpIQFXgw3R3SL2uEFTlhp72VpBFvJ36jOYBVmkipzo5NuO6B6MjZuG4ttZi/lB1O8h6GR
ZRa5lK3xRhV+HZWqqG58v0rviBFnxmaVIU+GTJH7z430f53t33S2Fi6Rfzn5uf4G5+hb/f7H6c/v
P/R7b+u7vwkcSVY3YRzb8N+j7f19AuSHyOUF0R64X69WurSVv7e2dvgbtB/MI0LUQmxlwe37z+G6
/xt7juMEP1PHX5vm/6S15Zf/yk1ZXWgpVmir0Hv8SzxULci8r9KCsyIxuZfiyakvWKbPzxVCQ7IE
XTf66yP5X8gwpGLYfoAMhE/+r6atA57KqIK9+ag1jlLCmGgvPJUd/vq3/GmqxVPFDOMzHsoFOvgX
54DB7cUk3VQf54FAUWVpeQ+hbSLg22l3wlAwhXtcJB2ZGw+98vXzX/96F3zhz88V4MICOHACa72A
rF+rpxEWGSJ4fzgi8yr1XhMFsS99pC4UvAF4YtqdwXYxZCFqsDI3bWzHTMDaDDOiHrnGI9RHDoom
DmZ86WAPoPYk9TNYVLGfrYL/l4BV+M12aSwTaDD524R19wz1SbWbP0Dwigc7DwrY4TQfKYNu1NGe
PGOSK78Q2D0f4qniuGkTc2YSz3xObphTLkchtflE7E1706nCfLIowe8Ge4zPinHft6CqoNAhbpw/
UoYq+6kup5dyRGTd5yhiYtMgxiLO4GioVb+TxgKH2Wxu38xE8IMKMv2llzCSIC/FDyHTo2ELC1o0
Jx5VXXFAwyqJYiAY+7A2MP1G+L2FBj6znuZmponTTXrrEn6INigEByeolQhLP+vum3JiDjPhTBrl
A7hq76XL9YIgAK+/Sm05/7tzMVryvq8Gap3R1xDbzPIkSfLYmfYwveSiml5kvniPvB1rt/TC2tUW
JMGRscaPuaERThjkRJmq52eyoZo3pOy8GYmlydFTIXtIQWKyhzq8eLTdRzDn+UON7fwsOn6EMUn/
6oFhX2KdOFRDg/k0lgtGQIOqL7ppwktV4Re0cn+dnIKKgExmYQtcTAycEJHEZaTqydo1kvls66Xh
ZjSTlWIPgc2J+WNSmBQKSU7pdTQ0ZuWQAyUyWbZzYAzzwcvG8tQEvNzZbxXivbxMt71Nhhpqzr48
tX0AB2SBuUndohG7xMVDAmK794JU3oBVrMLGZPpZCASDNdco9pRCcGiYzddMy+kFR2HEVnLir1oV
Uy3OCBtT841DZbQ3MTyNyDOke2skYqL95Lt4Th5uhjCtoonETqZGqzDLLLL5ANLt3CYObyImn4UZ
UjtvKwMx5bZsR54rI4xvfhm6EZLJPN8O6LJq0kvj+METsfyBv/tyXSM8ebbwqjnUJPziNyCLPfYX
w7vIPfMJIbjapmtcqmnwbPuE9wjvhUe9LtGy1tPPGY7ufiFKNNnIhTfheMQ0AjnPH8gw27cyoQgG
kHhTRj+e0wx6cBJ8iDEU0yYzKsZPfVxZEEDcrwIL4NWIYnxJLNbmxkJ4dbAIHt46TvnVif3pJ2P2
9ob2gEWpqY81vdKN5xsDfZbT3raV7dyGg3Jvxzk2n+qsb99G12u+kgvLal1lap0VN19twhqvcttw
H3Uww8aFe0ydUavmWxIQsh1lyCqYV6NV+/xyQcom6CG/P+i5rYetZi53jRFq/9ridPcwN4MZbPA7
LSOT+eBZl3kVeUpkx6GB1xDpWGcHgshBPpko8JoqphqEdwbyC8BaeMnF7BPNaNnyZvDITrdeIVii
LXubmloNP7JudN4yQk+L5DjZS+2QZLQY9Y4sGzVez1LF7lkl9ug8EHtOALaj52fok0PEuICpvelq
knnkQsuEHS2qMHCQetNoetNprG/GBp414bvh2TGKu0H0TKBF+WC4441TtdUeIbV7v3Qr4dTX9k3n
Jo+xG99UxIhuYVInx8Ra0lNlFc+Qf80dyuRxNzpwi4NqpH4b34vUqk5GnfyYRyc9pQuWy7U5tpcG
kGdXupOO8CAcgBh7uUuy/oqZUbzHFsI8g5CGW3Pu/Kj03YScgCS7cRZnvjbCdpqjjqRuLw/ORsFg
OytlvWzaMJYnxxI4RBjaiaQgfrDKCowAqrL8SFomWhuo9WjvemeOoAo9zPA6dlZlhFd5mrTXuOAq
QmHZsKSqm1fZTBTcGAbJaZl5kZY5iZOojelY+WR3t4Md7BplMEhax4lTbeYHMOM2soxKXCk3C49j
Yj7aFZNc/Av7i1mHdrmzePY/+lYpL3JxfiMcCOsQZjPlMB1Jy/b3sPa+1k3cXcbeKqPaEiMxSaGJ
EWkI/8mN13FP3NMvqvGQoF4gqktmwZ6w5mkDmYHMpdqTD7brmSgain5PMAoNHXg7Di2B/hq4E7Iv
u9BXtU6gr5dF8UYQaONHnvZmIM0pU5HvIZGjW6TzmxybCtHGbhkwZ++s2oMTVp6W2M4cIimJ663V
b1r21bVT9u2VWuIF2xxhnSxNsoOdpuyqfpeg49vUeBpu5sF0z63X6edF2ajB82qiyK8RVG3tyWjO
Zuct39pSuCdStpenFqSNxPs+BG50w1M1xvNdVtjLdkL1ei5w54g8qyRQ1SumTQltYdc7tnPv97i4
NvFq7J90hI2LNthLY8LGmEHFRrk2Xj+hnX/xvYQkejErDF5mgo/Dydjjy9Iwvq3uS/DkqM+EOmWZ
re0NDck2MZLwpQwS81BmrHjPbtJTMGnk6ip2rhvMNbNNoYyHatCo/+Qyn0F5SZHGJCF18C7oqp9O
guosXvxLqAfLA09UHdNGolnIwUiLa/AE8wQ250vcg7zuqoR08zbm/gw+6CocSCz4a1fpnBRBlNNt
/mwJ6y2xLqo9jbJOTKdFggO2ldEdRtiTb6ocswyfnyy/OEPS/6js3FtlpEihko0J6cV9I25XEEpa
9KRUNzVBD4aui72futP3JjdRipZqrQtaeU+qbbn15FQ3uwCbjiu8aIjGIvw7Z9ZoVSkqyqm7hLJv
nKjTeHPC6XEzMsAxWIIE0Li3sxVnxyWt2+9WGxhAHe1crO+GtmwtkfLc5h4iuuCI9hRnGCt2OZzb
4R05nmoxa8Glbi+KVexMwNb8gVVdsG1nI35oMfZlDxSUCT4zgXibuCuqnWYwN9LWvV2yzHgwmrbl
62Z2uh/R/JPiDccXZdIMFopop/2u2xED6ZQ8gxtz4XYmeQxnk8/iS2Yo8shj79/bHGn01mIsT51c
rYaNep6tHWWo96jxKehJt5dwxS3cQbaIesoTBP/6UnbkOjqiV9uqgYg4dDly7grOe7xN3Z7LPawa
46FOwvEls+zkNqmoNGrXa2+S5fNThPILokLKUrQp66G8VPPHkFOTZKFPeRJKad5xDNbvduthNGck
pA/3lIlndJ1AiRWUju28KmTXSdhLmiGG3pjSQEDwyTxPKm++EnBod+k4qW2ScJc3FFtvMCqrqJ/X
8peAzjd/0OXJ6vkKeCeSbVLp+SOY2+ygl7jZ1XkWbsxMgfnMbiysTdPaJbmsEF3/uokw/10PYZI7
Qb8E+ZkT6NceorPCokkSYzgyoZHnGJfUtRym65dQYe/LtaLBlybYTryYr/3ckcuO+DrejoP7dw2N
+esElOEnTmzrJ4HAaPJx/iyXGBsQPAD44ehkVP4oAEf31vegCSWDis+zQ0GYhjzZIWFG5Sckm+W9
ax+XofmKwo2FWeOg09vTfFWrVn4ZR8e5nSDzPisq7r+Brs0Vmv4D/Pv5Yde4U8jnBKD8S1AvBokF
oyK7PxoZSqapr73HGYVsJMwcscPIquMqYoGZEyu+GHqC/binzkWtm295S93sOxRBf/02/4yn86Gw
hyGWdP1Q67h6fcJ/GAigIWONZEl/rCpb2hGxAGvs9CjhYxjoeQGzthzNy26GcQKuNVJB5S3NK+gk
25RQlYdcOfJMauFyZLzWvCNX8e8D1N+7cJDLMTZA/zZycP8uAMX9NwvRJ2UF8IKmGvKp+NNHh2Jj
t+VMDin0rjzC66bNd7KC597MmtOJyeA2TFHtTdY8HbMA8NowrW/kIL6qOrHxc6dcMlyVbMe2aq6n
znLeJnDH62yxiyshKvsr8vVUk9ba1tNVl6bBKfbMYovvyLLPkMMfKo6SYxJm7q0wU3LZdUW9uk7e
KSCXfY1U+IqICLUFm8ckeT1hLGc0Hqak8x4N158/qiARZDbXjoObWs8Z6zkeda9qytMIOeyUgr3S
SAdY/DtJwf8EVZwV0iUVJ/FnrY6ARd7XRKNxpoRr2V5Q0IcV0gEHO7hHB7B9BxCKhgAx0CVH8Luf
TCCHZEqnl2QxEoIMXav82tmIm85DufgYx8Qq4SFlGZN/jUnBzk2KVERja8elAfUIl6YucjHP7J0t
X6i2XprYMRGy2W1x8r2lTE4YAGVb6Fb8i5iCPt4KqKZeFGfQiyeiZwLrChPx/p08JUifjqKm70SK
FpoxHd84qUOstziEgVU1pbyvTYGUkyKfdloc6b45YgOnfxU5raZVQzTsXQPeQxW2zJg7Grcgddrv
cz4W+y4bsgPsWvZToViRy0BDkTIVfhmy8qvf0T8u2mzfAlXa2bZj8EVTybMLC1y3zsvCw+fSMR66
3LI/xVL3BVSxQ1ykHHrYepUI54Pmm0YZ/c2BRkm9X0KZYtsWexut4R2daHCZpUBqrWj6vbJmJljR
y+CiY5+E5jQa1t6uTsMS8uWAYZGzlJgAzKUa9+aSYJPQw7PImZfgepD595XdjS/CHK2dVVvNN7fv
sgMZt/NVa9I9b7t64QYYGmaPVg6gJGXZ3gyYQbGDHU6TIa6DrR0MdEaxg6tT1LgLe6QXY21utMl/
ZDgrfzS15qlUSMR7usONCyf1iOuDPMtWgsrhoAdXOFyv0LTiuHRn2B5lZckvcEqDi6mAWfCqCi+J
2XbnbPbri4fO4tBxgR5qYblRE9TTCyA87b2aswOycYrhgHazKsCH/Iw2Gd/v5SNgly67LFjaNxiM
d5P22+/DONBuCxfuWu3ggqdSTOBx/o1qYy2c10+tEdubGwivLIwGa+3LbKvyZK5bVa/nuygKtW0B
S766Uo973VW5t8mxxd7BLAQZWZvXTAsa+FQ78l5grKEi1O8s2/UubuukJgQ9sWY8uAKWKkUvuI7t
8ahWUKIp/flqSZgM6wl07XMZWqvzIstbiqP+HDknIB52P8v7T8QHyizeJsqHpIglCrYFdMElviAI
OiioSogXlzHGyOkTHjDgi30fHElnC0uDR78CecD/875oAYQwEPnAp3S+XthudaTnhGJEabCwANca
OA+6eJCto/F0Q/lLn0JJNjYohOU4Ac4xDVoYL4jypBe+EWQjCxBnYQuSWwAEF3sp8F8hXCYsRrML
c5ZgDXCndnXFjiHs3r21Cs99pOARTGa9qX/FVhlEcHEK+WXB8qvcQLOXPxK0PrteDPNzbbDNY6sr
T8YKriAR4Fijo4/Pn0gNmiK42ZQaXVQv6wypsgB75MIRZ5v8+k/85vOS1AXYbd2kzskQxk+BLwzl
ss80JyoriiXZk2Hyj6WZAV22DtBQvXqlCLNEcNlgiiGhvVyCoZdfGhMMzewTMDUSsuqLgsSN9pZO
K0rEwOGObdB7U5JaxXwEDoOQ4UX5nLONSnmEKcaGP0TN5FIVBe6mPe3Trvcoz/GIDC/repbdegyT
DdpflX0JIhlmPjVv0fHjXKLzVQaf8CldUW/qkvUWoEH7agYsCWcZ+/dRxs231IyTW3/EmBXlOuun
cGgAOImgVPJ14hX9+ixvgxCENCnq4qHC4nK/OFyTnm9aT593g4ks/zwGqC99jnxwp9Wp0nCdWz8x
XK4KFQYXGVKGYIdkPaluZiBbOeBnDZWwQzscpV5uPrUeyols5EWGAMSnuRT1ZbHH+uJabJxqfQcp
5eFbz7is3XdLQ3GuTE4zJ5leZkWZ3Bbgc6IprSejqjlsOce+NH3QvpFSGZ/BL7zoExKcBkDLwGrj
c4Kca5tryk9YZdDbaHOKfRLAVJONpjgZaHY+KcMDXjhHCUejZlA2NV/xbAOgVmDGdhbTKgwUzrYn
iU4FXF79KFg8n8esXn07QY7mK3jcyStdPcpq5sprP9FrUKjOxvsJ0OYZxdtyNKC0ztGEC+ctU8zs
gOK73xShza3lTS09ns1aM0T8oBV4GUxftLg1Fn94BpSAiOtRaQseSlfYBZN9C1KwhyvSlKAnt/EN
ou0CMmFPdqDT5B7O1z6OHU+29Meffo1T1MBH39QUeHaUrewYJGTtd+bzlByyX1DT1WyyrIWOZ/n1
12lyeWqLj1MULplslangGQwlGud6UvILVUnuwKKfIdKUogmpW0Y3u1GG4JBVknKiaWIqyJlB7jTy
wueAiMrCAlL//OPnxpyrnCvGMEfslxR3asulcqqXQd9pC95NlebZocFzYGdnVJWJ73LIYOed3KJX
IcUAg4bluvUWOjLlz3siBT9GZ2m8HcRovt8KFPt9+9Wx6EzVWgXMWtKSMfUfDwAJfGN18stcHcfA
eVu6JEWHSTHLrLzdja7PLyuaMTgP8fB7lND/jSr/ZlRpQ36gMP/fSbiPzTik/2/7rWiGb38cV/7+
g/8Uq3m/waVDaUupj5sx8/3/HlfiJ/ebQI1mg+YQ/fZJ4P19Xum4vxHCuM67bJIYP1Vuv48rHes3
+LJIcr01Gec/tQSHvvtrb8ecEpNUIQiBw4FekL/8axsVCphHcSyNKwcY/h7abrVbVv1EtSop8K/o
twJXiAfaJHQWq+ICsD7EyCZIt0mBHmNelRl2b1WRKYfgWHwKNxgg1NgaouYAx0h3BQKPpLWPTkEc
UbxqPxxEIAoxiFpVIVDLg8hYlSKkZ6MZ6VGPkKpO8fYpKcE51HrE1zbdtK3lQ8lPqhuHvMWn2g65
fPzB2c4c2O8CsQpcg+cc8Yr9qWGOx/s5nIeHfFW4SOUidqEFqB6A5Mdz0wbyCgnRRED9qpABLs/Q
ANUIRJTnnyrqgF2+amqcVV0zrDqbHO6ct4WiK246DxOJjVo1OdOnPMf/lOrAh5mPy6rfEauSp3Wl
exFdcCxLKCOr2sdedT8VAiCOuYpDH01QgnR2V6w6ISmDeD+s2iEWDIjZqieSq7IoQ5idFPQuvKzq
CidN0DbX8M/VqkmKV3XSyKxjr61E14Bnq3zJXZVMBZImkB+5hYT4glDKelaV60GC8ae3etVCQZsM
t2JeRd5tNyMRKRumLmEkDVyvr6Y6tpdHtFzc/7sMWyPjR1Fq01/gJY/Gsh+9HsroWDf9EgmXNPaN
4QwYQQ2I2x6kXQc3Ie64BjlwEuNVrlypDpXVd0fLd/XBr2qs4DB1x36jWtVH/iAGFMlGlQ5MZgE3
8HnP3Au22ALoUmfFDr4n3GREITiU5aNT3BhzZrfG1qi0TpZDgydy1103eZkZKSa+zAZ9d8Nf1Psg
nBMdZ332UUd43RulmQu7BBpPgVypyYi/23Q4EOXqPh6KCmelJvCxXAMjnNQ+pLcbFzTGbTc80DdY
s/esxNiLR2Oa4RSDE+d0z5GVVPhD7AVB7hqWeIHVs9DXKqvnVu5lj2IzMkthvjZBq+/hSy2kZuS1
tPZWZuZNVBiJ3hJZg4epgRdruMvmyXhJCzcrttbiV/MG2pzGwolp/aYO5bsL12bBzdSKH+oyhczL
SSLbDebt6Uvs1nBZjHy2zKjCAe92mZQ37UvDV3E0yrQBr8GL74y1YnrEipgMkMW3k0gF4/zYxakP
Uwj+0GuRlSGTBOnZX/FhxhIpqZJbJrHy1mOSsBtAHiIvNXGB4QOIa2ySIGNBAaILxp+OlPD2zus7
NF+aVgXpjImHDP5vKxQamt3JynOy/+DxwBX0DQIGe3zQN8mg3a1pmMOyESbu8cNE+M8md+1hBmVK
wU5FPzyMk1/fQaFNDjBqoetP7m2YT8lTXLb6ilKE3B8JafTt85T/vwvxby5Ei5AKkMH//UK8Lcpv
aVP9chn+/kP/vAyd3xyb9B4XIuwqlA5hs/y3E4b9G9wZzwfUg1aIRvt/yDv++l9wYuGGXDk9/yTu
2L955prPQmIE96Hr/0e+qoQj/noTkrthQ24NQ7TlxL6iEfj1JuymIqi1h+W2M8AWtJ1yP3A5kNA4
BPduWqfNCWtu/M4HmBrurui80YC24Obv5CRZDaZ9RtcudVRVYRYfDDC+7mmcZXkVgLPldwM+E1+n
LvPfXHiZhAok5dWgcmsbGgUzV5Fl1Rm4CyCtCKftMOXMNlppNG912oLxzfRHh2o2D4lae9Qltdo9
Q9EufKPht4NjIFJMnGm5vC+T0mNwN1uYa/tNll7gMwzOzvYmdJVIVoLs2zQY6ReuzL7CyrAp4MZC
BPQugytQA+6NshJOhEPQ6tVRKfBHdYM53erjEXyaejQ9823icLDAj2gscpw/sElafUCqf7iC1C6k
nHLDsRQypmKAjf42+IehSFzyPBErztXInRbDKsCcapoYmJqfBgvqH24LRZq5zAuKundR39R5ExdR
NWItvaqZa/yn64DBKZrBEHvRDRFQkrglfNgQzBXelNRt1CWtRTL4Jsgxwczfl3ieV5XhgFOci4VT
kzEfQ+qdHCzcvLsbmDPGSai6uxNYaG8WFMkbRSjHJu/TGsoqkHLittZjYXiEOti9wMqdM++emBB3
74WrEKjNix3Ds5JM0zndZk0v91NQFZcO1PzQ9E51apphPBT1xBUp68bblFM5ruPACANauB9V3Wxt
L01uXabu0ZSWRHgAnm6dwbU3uZc0JFBh0NpVqnplBoBnWxHD9Ua82N6WufdcNFVyj+akv1Pp5N+X
mHC+pVWg8cmEadC1qb5nPTT7GVHUC/Kp+K60mvm1SFvG0mocV04T1ujKzPwbAljil7TV9lGnnoH0
KcbUpO9we4VzbV9iSOsHIzeyZWv6XTG/tDLAZi0uvWfpmfVjP+vC3FRxivQet1pbR1nV+ToirnM5
1Z3loTMaevSI+B2eFLaFB1WSrWyTLXAVEvyBHV3rqicnNBkLBShZ8u2ITvfDVMDMG27lVdbb1PWu
sJplQ2HjYl28+KdOuU859OKe6oAJLDz5iznDst9g91ViLtyN0+1ImPqVqXVzdBzKryGfeddj2Xf3
aenVL10PXXaKAerIQXg1JZDzUAbBmTdd7ZhtOxEjseB6mUt9H3t9eq4d3T0lpr18QW5dVftQaetH
3nTiirQOBrBS2iSIlzrcO3n7cwplfMSxWu6Qoi28QT8Hrw3GL+ily9e5WLJXWw0ZBZwMilcJ9RX/
CHaYZwzdYdXm7UI4WXtGh1e0tV4Et7485J0939aEgJ2V7kOFGVaRw1TBnffWzFd9q7vkaCI8kd3V
ca4Jfmk1yCIlJasYECB1A11uMnDxrWPIGaLC2EYqRiTLcxlwmyc6MmG6jWJWnRsRQnGeXevFoeW+
HYzuOVu6x7w1/HftNshSBQNiSgZFNRJZ7ZI/+V3uEFgwxxcxOO2GYJp462fJKXR6/5pBiGRrjP3j
gqXt1u1E88MbqXBatTR3dhwu36XCPQ8z0lWUXan2KskT5zmBhofko7SIIajkvF2WMLl2LHN8W2c2
dVMmyM8rES2wuNDRauChrE2+9aiSf5YKv+x+khdrjNXO9ZTeptNof7EQ0hxtIloDvCTUfAErWycT
nuo3w2CR4144qWBQr0nhaIgd22Db1NwXed9LKB5mCC1ZmzdTn634akwvBMCMN/7RSgf90CinDzAg
VfbjNMTB90JVBsh6NgJzBKXCwQM91IOD58OlmWr32+h2zVW4KrJWGgTn3CiAaRKzjgH0kOGCY2Mg
+QmdzKbR3/jMaWaCM2y1NW13FZVk6QnxBQ5BLSZpF4ZIzQ2mSIR64iQcDUIT1RvUD6by5lOCGJDR
Q49EPY/7Ew7jIeiCoy/GYGVRiAvyD6fp3I/GcN6zVloX05/6IZolVSnu/DvZ5Qab3CiusY0IrkN6
hksqGlyD8+VHKixGaQKihKP1cyO6R2pfEQUmcXl1DLqbjV66z0zTPQhcVO+l2TU7w7NSoiAQgjCw
TW/KYkpglGQxQ4LOfMUE3TnkiSv27Pcf+VIHD5IZc5QSRfMEr5ATBPXIWeVFteu62C2v8ZROaIvq
6bqpBYQ+pYlZ8ypMdx3TbO5ZudW2FqG6y9DivRMyYQg0mWZJ2eMEL0T+OWc+4by1VEvItdu6eEYW
bnVXxYa7L5HlnMx6wOsWF2Sm5iK7GBgt46JSN4dhRETn4On9ZmE9uS0Diu/JL74Ovfk9ly06c67H
y6SqBL8F+Kl3TiBxnGCuttVVahE6qPsP056K3WjO42MuCBzEYbjbNQkRrU7A+MzujPgRJ8n+xhP+
cFChDfMH5dbtlOS2iSF1CG3EsSo67S41Tmq8wus9jdxaff8v9s5rSW4r7bKvMi8ABQ78iZiYCyB9
ZmX5KhZvECWyCHvg/dPPAiVNk+z5pej7vmijEJkWifOZvddudBRzNeyUXTTCelAezClwp3yvnvc5
9vKPBgrqkWbADXQ3WyfM/D+oiZKFve0chqRD6ZTm1gbAE61Ml0DoqrT0iwQowL0z1vadDZ3WasP8
PsXseTKgyu+qLq2PPQXJFm+aPJiAenfuROVFGra9ZxownBNVopXIJzRbndA0GtVlTaoth62J8u5L
Z49JwGt/SpBOBf0cO4dxMNHB2DeYlapDgXgOKY80dqWwv9R6dd/3HqVDUqQBC+k9t2jNn00NZZ01
+3HsJLskW6gwchKjMr28ulVz7+qEPLY4M0bV+7pi76LHBWwoPA/g96MdMaCeX8MC8p2kMNhIxCcm
lNEutPIbE4AN7SIc69zp5YGuJ0JhoO6RTN7NJDbtyL8g6a/UisDJ4XIN/RoylOX7toNL3S1YSayo
9HybJK59wYCCm7Br3mrkANL+ae4TSkXEMWlYkkomPgB5alubXaOfKLijRkLezcCyj/PA7O9HQwCM
UHNNBDWXHwpF8CJDce9og8dhDBx9sIGiQaTpjxNZKoe0iDQ/wm15Ut18nyf2qqr8Q9j9317qn3op
kxDLv+ulrh/j/zq8qwqCaPPx43SRCd76N/8yQ+j0QJi3HRKe19boLyOE8ZtNF4PGAAyo6333SPxr
smjq9E2Q4xhUWvbq///XaNGRtFF0Zi5ZeatJ4v/8758cmu0v//yjY/NXYwIWTR7I8chU5FXgivi5
nbI0B+iTxzYhK2wSBBYHsL0Tvfzwodz9oUH58Ul4i9WPypTvTyI9XrbN+/y3APqO5JRKSlauAK9r
f3LbZRPjCgyAvXfbv3+qXy0Q61ORds/ECGE2JpNf1EMYxlm9RrABJm54hJEl2dkwzBCSH3CePEq6
gxKYudEdWqwkCXX4+6f/t49z9bMQ+4oJU/ClrbCHH+UuRg7IdXQMoM/F+IQ56dWDTP33T/Grd8Vb
n4JIOKAAfG+wGX5+iqbR5l4PRX2wxfg02eZLKxHz9QZjS5bqH3//ZObq+/n5uwN4CVeVmbhFwipz
6J+fjkYFBZ3ED066AhuTTImKDS1QycwO1SkfrGcrhF3kI4DsdJ/UL25snBT0gyprVLMBoZLQw0VC
+jHWjGM/QkEMhpIKO0BmGBE53cqUvLxaVIRCs5VuUonQFJbV70Y67iPqF9jqq1e16XTjZW5ltUZg
EHSWIa+6xrixUaRm5qbX5+llTlHZJk40MhczXE5xq5bqyQE4/YpCgEAj1RAKECFZtDt2lI6NhJYG
ktFsBAy4R/HrR0qGG+DwNWt2m+6wpxmCnX3Tp9rAnEF9s9z8gc70i7N4910D0Xi0PHWC1PI54rjn
KVIH4Q+PiShz2WQVjsGstrHQkk5nt+n40cSyPrqosqoZk3Qiy2bLmd9vx3J0rtMEVAZ+dngyIvPF
xY5wSuOkC+rWrYBQDx8wu+TTVLRwf0SaEoZSR0+dQ3BX70GjkUPEQCFCvDiGA+v6PNym+hTf0KMH
fRyC4vDm8WxHukMf3OCPQH05R5JkkLSfdknpyqfaHbxNjBVnTetzL5Wepvq5qEQIGWBqGufZKlzt
NcYCf8v2gMchmNB4KkU2nPMm6Q9IwtjONk3H6YYd6RyqmnEv6l/UJFgRgEZziag6vatLFpjpWIgt
kxNjNyS5/mJhO9wwg54CLU6M/q1P9JqKUJ/Fheip6CmJ62VbJKXwQ8jsm7gmx9kfEyGPi9aEF4rz
5p4BT3OnmvYSytl8A2nePVm9mR3WefmNmEznoAquBRT0ya7vimkPPu8NwpQ9ExnVR0RLmtPBahN5
rztRukcH1twskVbe9cSJGm0/35BjUtWwQXJ915AR+sbqgvaV/AzEt5ONBkVa/RltK7KAJXbuErfd
hSSIKpybOOKliEhOyCj7Hft1GqKTpcJ6M1XjPbLZZyz9KxIl1fYWJMIzQ5vMT+KhhcsVjfdaOIq9
YUIdFXqVHyAZWke7almSkD2MVDKyy1s1c25wRRsAmrQw0u/NsJ7fWwjyAdyn4kKxqZ27yDH28Mdi
BEOaDXFKoQ6Ghe8y5qp5NtrOkt8LESMrxS7chVU805J64ZuXdQV2pYjc+DAcz1OaskEq+zFwyOXZ
t4OOKDVTmm9YoMYsyHIBklfpm04+nsjDEJdJmt4uTB3JSrdMA5UhgXHc+N0MzVdJLhfyyk5/gJ+h
H4zBREIVXjQvjx6zUrdwnPJJm8ly6iz4eVROgBItrduEyA02tSdWmWZ6o7V1dZ/WYb4p6uVrglzd
82Od7Y0HHuIYAiPdIgS/n2ZIGxNowVQjW6OUFfBVVrTkEzj1cyM0F29wO2pkSzflrieT4L0dWNeX
ceVs22kHGsB8su1KBoXImuJY0G3dkShovnPf9o6JGs090j2I69+n4THpj75tVcs1zLOOiJMQl1Qp
PJL9UEjB5GYowDj8rSnpZFk7av7oUTXmVWhsWp0UTg8WCQeArwadhVi0Km5ywh+vrfKO+WA8Z4pg
FSMURRDBoLcaT6Pf1sJNmGneTRRmH+Ek02Cp263bG9Z7r6NhQ2033FZWq4iLzPntcUtwbpM5nS6A
NvKjo4zmYHrsNspxGT+V00h2GpYf7iTkFsxB7vADYogxpd9kquWvYqz1p9BdrHtzSR1o8pKhYa6I
pi3t3Nwzo+i2DpB/fifO9FWpWVt5vWwRMelkRBC82LFdHGYJRjCom5xVjIXvI4Uxvs0ZbO77xbUu
COlGjP7VMhAN7GkHmMxOUNNhuqTkAbCTfO91aKek2HnuE0M0CnM7ocU0MIm4w5wcjAz7kHBkfCBS
qTyXUw/cprPtWycRGW7tKMJVwYYES1aOz3qDymJ6Fty5UCSSc8OHBAkMx0Bg64IEFhoN4xHf/9YZ
lXrFh2h9ngYnvjoYH17bwtyUWTImflo1zbUXVbfLVMqVh8KedSszgNzhIuPw/FYggkcI3jBhjmjw
OR/H40BrCAKDkA3n3Ak1G5hh8rb/o674b5H/D0U+tRRF5P+8Lwne8+Rb2RTJTxuTP/7Wn/W9ENZv
AluvTXm/Yk9sHvCvhYnBMgUTFgoCoCiokaif/qrxjd/YJaOpI7AOF/L3VcZfSxM6A5MHxDH8R2vw
H4G8flUy68jBhSHIqHNN3bQMa63PfxBhd4vJadX307UYTbmFOcDktjRTNwsydxzoLe35BHZmjbfU
s+6tY0f8nFkt4cetLOrXHz69/08z8F2r8EM3sL4acmwM13UtfOaggH9+NRZr1kziRbgadSGuUbYw
hevd0om5S3alBOVs9W/uUK0Vn/K6GuF/AxAhXFrXCii9i6+S4+GWx4h7fgi5eF5szRP72bHDDzFr
YvoHZb3xS1X//RUj5fDYO9nowL+L3H/4/ICds/pEonA1J475jTMt+fOwwrt2qKJKJFPzJFLC1JCs
L67DvGrOdHOvhgaSWDOU3Ve2MK0IEuBmiMeSkpU5N2p4uY2dRduoTOO7rJcn1cqYBGDoHi9tXJ8z
lhbTNgHAfpM08aD2f/89/FLY86bgLOvs0th7CbzN65v+4U0RHxhhT83bK8oSDuKItsMnTYVLoyp6
AC9TIx+rUOSf/v5p12vtx2+fEBgXxLOJnBMsgGGuL+uHp2XTHlk4T4pr4S3iKrK4vxYtRFsvjP+h
61xb11+fiYmO7loeqhlIAz8/U0VODZnpcXn1Kt16X4fT+R6m/myQ9hZv9RoXcmDqs1cGqWmP6p8u
ml8lO7xLVqSAiE3Lcbg7/PL0rmsmcVSo5OrWmf3O7d5+z/L1NWDwabdOQ3FFuHAas1OpiTurs9L9
wA/YHkc5W5eJTZ0emGNaZsAlC/VsNpVhUpWTCF6xStrocONdFCil1RyI+lj6f4LI/PsX5bnrbcOk
X4fkYK2d9g9flO70dmHDU70Rfajek6ajKhUapd8aWTsX0QmDfvZ75MnqMi11vHNKa0pWQ6X7rXOX
BTw8GKXAKtPhI2lMgh/tKnb/CLv4aZrx42CBheSvX7KJAAuflWQjDKvQXU0xP7xKp/ESvYk78yYl
KjGUKMvRn+6BrJqogYa+x69W6/eEstk9s8OYjEtR7FvoVPvcqowgg3/2UOW2mohQHKPXMYXYMxMI
5yMKqp7pLTy0rQVSDAJ54ZR05Hj4YdoW17HS2ttaW0xskEJirltCrPzkvqmD7XT5g5FGd9FcoKjJ
excbcFg/dbhSSfId8FaIBMHHprHoLX199NJLznLnLdR76xSTLXFZoglOyqjHRChyzSdHotjQwY/E
I27EyOJkSacvVP3dY69ryO5HRbwBeOT+aIWG8VTHYsz2KJLBby9xFv5O0kSDObuotc+9cglQr1rj
mJVFdRS1zL8mQ+XwuzdV9pjIcHL9obaiEwmNfTDzOewZEcjbelTTlnF2vRNiEgNOX0CzwYAsrIYb
TDqDas0Gs4u8hSwU6RvG9d2Bo8YYgwLnue91bv5pUnp8NhpZPaISsfc9NaOxax21vHsObTBTeYTz
7PhZcE+T/m60+fitjaoKD4XR6b1fRAYLhqlDh2OO47idscISO1iGzOs7Ux0K/qjPAdSUfNBqAFdN
fJ0WuOHowgi2J1QtXR4GJrQatW/oXSOrn/X7kSncJmkbPBQpVxJ6gm6U7X4y3eniZMuSh/dswjuF
EijJ56L5Sty1YSxv9AYTHBqc5dzKyy+4W9PORGzV9X2lX7usUxmZYQQj7AfZd+ERRBc679TIy0d9
VcKms2n26Hy+Z7TWupz4upSHpS1E/85UPhtrWFUEOgakmYnwNq51YpkP2eyO8Waecri7TtuZXFFj
iB1jDHrOwp2jxWl4O/DTcaIA5Y3HBWdmrdpBxWxIbKo5vMItEzIn0EIpkNrOoV5YQYlvn8hO2Y/h
jqA5IH9tSFWws4tILYFHBDkh2lTOfaDihqXY0M5Re9eiBVPsOBLvm4bWJ9HJqze6fWJ5ZGXa9J/h
qTDJBAQKXEwt7lmMINzd4m0Vxa7ahu2wkMDUtEWym3NHzQe9xZWKAYicpMAl4S8n97EmOY2vleCK
Si0Cwp3DHoj/6BpLdZ2YaPr44jVF1qGOZiO7HK1e5zwsPWrsXaqVhjjHY4y233dj1nz7sBkATHIY
m6c0WgxwoxWvYFt2OU4QT0wL9IB0rsYb5RFtTjB3UTWbUIj+1CAgzTdRSD4adMWBr5PunvqkWJGk
H3lmSmfj8QIU21cV10ehEwWPqSbDSJRleOyTku3YAnPe9jXk6fIuDcfUCswEzwjG0XTRznTy1k5U
IWZ3IJtutRVzvJTHOBHwfTNpsSxY/xzaLMJbuXwi9ikk0OM876ZE+wx3owR3AGTdMzC8FsmCH3qw
NFzf60r16lSk7JIKW3c3dl9wJEWtm618BGXyaYUJOrG3BatCfKpJJ5h27WgvyZm4MuYoqWG/2yCw
Q9+D2U9wWDGBOmgd4HLI30UKqMIEDRZ4Y7hNRFK/5SPKex8n2/DYssL9vWpi8wCxJAq3XkYmNCKR
kMex8zKd2NMM4rpM7O/v284WT/BV+RMjQWoA4MTsTtvBUGlyaCbDGGm3cZrcJporX8iYWS/ONK1b
esw2JhoSFLYX6DXIDD8eC15YiSRQnDnB5Ivp6Vzdirtks/GEnMpj18rQAELbZ9mD4RXSQn+ZQmPo
pm4tPlcEJmQqZ2LrrnjqssS35U+G6pa9nrnrm19fOs6/9XVVSlwtu+Bd9LXNR4V/OVsCmZGaF1R5
lCX3BSaK0G96qoKIf8c91eiK+Bbd3dygf61Yyh7jsZn6G6XFFeM02JAAdZh5m1umY+zF+WfW2bwj
biCTFGudDEzmJTRMefKGJPEgucLrXI05zvtYrFZhYpbnB7Ob9PaMQ9pIz2D9s/QRGMa4bwtdXGsZ
1W+WbkALjXEWGqeSKU9/DuMyGjZgG2qy2dzZ3FcGHytrxnpGakqY4NS3enmo9XnIXkdHrXbPUFPf
Zphp3EOSGuAKfYCHKdKY43ZXgRV8xZmgmAVWUY3xlNvc3IzxQ1J27VnCALc3ttEYEbc92+I4ig35
wup6iLbkf/IzYagBD9di/Fh/KG7I88kTXFLbcb1jb1MbIibxMgsrSNaP9Vk0Pab8UAJk4KQ1cWq4
TZ1+buQgn7SZMv20yK4RXzvY53i90MYNx2Q0eKiJfMsFA2HkRMeKr2VEAi0dmOHD0N1Ms5s/pgPU
Vc9lQK7wYR0Wxv89gc+iXfZVnpXlDRZ+i/28jlaYqDE1nKN5rGKcfa2Kn6hE2q9INbiNcOtsB2Kw
WaVjhBk8cpvDuX7Mo1okK3jN9AZ/oQKbn6vO1CQP1obNNna1LDppYTX+HkeApSBrMDAk1FkX9yzH
Q0CKfd0myEZ7LlIiK1PzbkJxbF+VU8Grq6tBd24sEVsTC+x0bLdjXPGtjV6BP7NBz8q9A8v/lrkp
2JEhN7xmv3g1Vz8MxcgFXDGTcE2cpFO/jvaMsShep0OcdPKFa121d0he4Mn0BvTbnadiZ/Sn/s3w
+tETfpYN7rPNXHjcjHbUWTcoxbzhAbe9bDjcuaK3FSC4ekfjME+XxOyy8uKikjLvjEnPnWNIojTv
a5q06CZrNOxuql396VRjfXcDx5jX30jUc23sZfFmnHT9ONcWv/sZmSMERzS0f5ie/ztJ+YdJCnJQ
j33b/zxKORZfk/fi/cdF6Z9/589Bimf9tob8QFYEYf6HoeLPOYrn/YYNG1M7W891U7quUf+ao4jf
XJpZCGuuTYrad03qX3MU9zd37Zf5a2Spo6X8j8SnlvVLz4xDBMUpjyZZLLJ7M37ZlvYGi+AlnrQj
invEp3Wev9spwGHkQbpB5gQeDFy17QxWuF/dgFkEGtjh93DDYpUfmBDMWEI9Gb66vVC3SzgVn6We
zqUfcYmSLd9rpOyUYbdTqOA/KzvEv0uTdtsko7OGljXmDQcz2GJSEiJurTJ39onjPaLuyx84LYZb
fXhXZQMLvY2zFzxpiOgxS2vBMuRAVTO9mt7bvKPfYbAwL75mRogJJ7k2KmbnglqpnDr7PdYyuGJm
s3rPZqMhec2gCckQh7d+mMv+JpqnkMNfDxcLLZjhWXgS6PoDMOUpUcFeau5rOrHYn6iUL8yaBm9r
4qF3GRXnjhkQP1HSwMDtKPECX/t2xgBuwkCJZDt+8dRQvEGdBUM2eBEGxTGr7+cqjd4Nym4/QSzr
g2FmN0eh6PRAhafEG6/oDcs72ySoh8H5VEPIxOu6z/EkXD1TTfdWTlx6RRzC3JZHyJI9fKuMHULR
g9S2iJg3EvdO1C38pNRUIMRy4ZuTIgPHFtUx7NLukdz0lkahbemEZhOzN9IjH8J1cbI7bobpvPRn
IkxJYFhaRMrDQi7IupQBjZnYtXvxyEYjxkGb8xdTVf0j9gjUq70YF7/PBvGJOjH81CH8O1ajXW8L
BCSXcTHSld7t+OUyW/DkwoUGUfSv+ZovzAxANWS+NfU59rzhm2zkkvrR3Gk4FXNr9ZIW+baqZZFC
ypA1hgKOt5tcmxqmyg45qvWc5sSgTLW9jxDzsLXjGPicQjMFvQaUBD1dbUZ3hcd9HLLfnDzEVWa+
YqNIiJxHtOgzZ2oeRWWkOywL1lkYKUds3JfxQTOh0/hzWW2MbqgP4yyGh4iA1sBR6fQGRKoh4UjJ
j7EZ3Wbn6Cpiw2NijN+OdS0fZOosY9B2Ual9Yq3v3MVWUmT+4JGggiNkyb5YiFFBwsUGrZy+KAhH
HdHCLEWe+B6z51G08Z07pe1NSw19ckHwyq0oxxpMX2FtNAfbMqGvafnkmbVOcEdXEiVd8+9FGVk3
dEo9xzYUkCvu+DJp6bT5lX+aIENBq8sjKVFKZhMaj+oEgUbnf0roOwwQJjnMqfPQlpJz6lLo+lSA
Tm8h1R/USGhjOCx4M2e0UPMptuP0UI/OnfBSfIaWy2TK5PglI0c+Ah9zB7ZNff4WstD0RR4O+cbt
LdkGWWWUQaFa+5FKssctmghSRay5DuIi0a9WpSYE4068h/mIxwYXbQBwLtqS1cLaFsds0PB7eQhb
Kst1uZw/T+FoqovTd3p6R0Gy5HLDwqrXH62lHRWearxi9tUAMHMY++bFymN2kpkHWA176kjvNZxQ
djs3IHka8mzWdO4ppxTq1XyPW8eA3Z/XPqDHiGCnNr8fG7N5yFFfBlaG3oyyLsfQxhfJXAppMvAi
UcdX/P9+r7oVsZ5chvSEI4hHMrV637thvZWJ8eaEsU1el3ZKU3afNaxc4QlgVY42BlPdWi8xk7pj
2DZlIPhYdq702ttEt95kX0UbcqYlpf2g3RBRFh6i9W6NzuK1IEGcIC60nNn8tWlZxy58hmGnn1Nq
qTkQMtN3ehs/TyZktjwtXzyXXCflVV9svrHtlBgP+kwgZ0iqQmQ2t86YYjOoi09WiDoab7+bzPpO
6eUj/CIkA5PbMfdh1qOP2bAxQE1mmGIr7+DGIgtmh1VZT8XpMihwbupEtDSk7blLw2g3S29gNTxY
G9HOoLksYKQbV2bxCYmjlfD2quVtHUXfyGm0ds5ImgWX0dnh277oUYMkWOuLBx1P656NMPvnVcnX
zeVyndF2h1w/JBR4iV3d1/MsH8yloaJCU5PfZ9o03jqy+eqWsX4i51qcFyXrrdaOnkKQPIn1NluD
dvS4/J5cvYk2trDLTT3ZYPySVm2osOdrDmzInyGIPC9Z1Ac4w9sr/Jh7uyFq3jQzQkGHob2qJlNB
o3L1OORheE+YjuVbPfx7u9RneAfDWYZYFnAmx+/5FL7HrV7fG5U7UjTK6Zw0rfng0Do/9iPyjc50
Ti0+twA0JHd+TX+1mb/7tsZ/xekUMnjglRqZ+2WchhZVocTfiFF5RyqI3CFoyb85uMau4I3bfiEM
orPAWzcQ6a7cY7RL2iUuA95Y1Q/EgrOZdIvsbLqlSRy5Ue3l1MZfrDzntyUxbQRu1j9wEeZXCbaP
uL3QRp7quNvEWVqGavqdawFG6XCsH9Vimne5Z8qN1s/VrT2Kz/bQONuaNuFRSUTeducaryx0app4
IxNcGXEGQYSan8WqW+zgTbJPZoC8B6IB+Wtw5An5+HwovGQ6Oh1HJAJ456jlWFP/u3H8IwzzH+tk
1tB/Wyd/xaH1c5X8/W/8v3WjAK5MfWwJNjgOqN9/rRuFSzoQwjMGslh9fiiSJe6sNUWGutX+0+D8
l6BQkFvMUo6Sm60mC67/SFDIkvKXkfz6CKtHjP0X604mKT+P5DMR1njdQ+dqx5Z2hIM11efCXVFq
bOlm2+WKgpVvFqcJ7lj+CB/Flr8Lw/2Iy8V+tNzMtANRmk9sVfA1ulpytmnqO5/Ok5EJwYSQGeXS
ynKjmQu+YS03mCHE0TjWz4Snh5rPVA4D0zmTSbvnTEMk5RpIrqAI5N4uWa1CKpxhy4OkCHBrERCp
0EWj4LR3jNiIHUplf4+0vqM008cQuUFVXdqeoebsDPXJkM34lR/oZwvT2VeOYZ0hV+nu9QrUS6My
PbBs5RxhVLybTQrQePLiOUUE18TnZQbPrFelteOL0q5FSqbuxnWHXQwDuAmDRkIAbgIs3UINO5tS
nTSMZExvtTg2Xlk0XlAyVRsBHwqKYaw/zG1RPnR9XWyGTn/NQVQ+T/Y0k4A0rXMa+TpNnrMd9DkI
zUHdEydUH7hVGtdGKYJ0PDMklTNJLmpAaUClkNxILX8HC8LCpCoIa6qc7IzzWu7zUht+bzM3PM6h
be5I1syZvSTkM6Se+FhzQerA43g9SCP56HujAZ+YTJ9sAWMHhXJKsc0kmtos9z4bRk/8HBI4Ppvy
VSUKDw1PXdQV+5B4HN7CTrO35JiUWytL2HNV3J99FxDwigAabOryRKpHd5ksxw/1uDquV+RzPbTO
zhNMMEGJ5dnBNfqajAMXqX1eDu4G0OeAIocknxlaBVp638lE9GBlIrvDebbcYqYhHXSxKA9Ng6ly
ok82z2ICoGFFtrfSnDQStjjJI2To/GJj2b3Es2PerPnWYEbD8Y4FSbMr2nb60nkWbibCarqgz7Tq
GyrKFCP5aIm9ctPxAu40OUx20V7wmSzw750x+gpXUEPxU9mHGOMvJWBfuWdRSUI+k87VmTACqXGo
8TlhAImCxXMGGMhe27+YqJlGvzZnYwfSo54DirpkY0TxAEkUclGmKdSOpTLkeVBqoqeooGsFAykx
qx3qwgCadKfaqdDGz+1z1LB39AdWwt/KfsHo7mEAcBMsiI2tfXUWuJ+QQFNWX9BS6BU1tpjE3ILn
ZlC2c1NdvgIDp1hv3HMVFskdi414l2MG+X1AWbS6qZ0vcBWX0zKpAdnWEDt7JIm234hu/MRm07zT
cF5tdBfDfY80IAqKbJzPAFqtLvCQRp08liPVhmFjvEVBuNwhCy63C70OePWpAI9sGsfWyKgwddve
Y9/pV31ReZ8kRTz7Kboo35UR515lzr6tJMWKJ3lLLDM9lFSsYwnFHmt/aYaZVNMhZbUYzrjsveV5
oBtGrFCLXWzrCCblzFfSWeFN7CE/dGC6itBrngjach6k2R+awlxux16H8TS5J7vnZ+2nuTEdk1CN
Bw9Iy12qDG0r6Fkm7HTe/Ji1eXVDyqTxZBjMKxNd1LQsGXoJ+iXq5yQOj5hh3McprY2A6iEAd6bf
KFfb6kU53kdW3VzmtEoDbp76tcXIhyemwM6jErLDdbACkTnqwEXFV9aKzrWy6uLIDtc4qrZ3sP23
2DeLCjYMX/Ie0nK8CZPqSXOrmTrNMLvHRcbzh9Kxly+aOx/wNVj3Ln4jpm4iHljUGHEgEjvbu1Sx
m2Q1KOrG0p2TuJ+ei1y3ENEVUeB4g3NDi6T5SALHo4yA7YSZ9N7MUo8PLGIIAWHdtW2sbtY2UBad
Nw5BaDpSah8irTUf2LxJfWz139JQKxm/J+VDi80xqCxClLG8vkeLiiiNcuRTjG/33tBqBNMAvH0D
Hd5dqCfp1kqI1tIpArNpqrORR93dUtjlbgSSd6eLRN62cUNtTdbXsrUihx7HKll7myABWRYPm96N
rQ8Wv8N2dKcv5MmThcM9M/fDbKR6RXB8iTWLDgjn5Gs1ySSwRLU8ON4oN51ZOm+9F/PbINt3s2DP
PcKTnm4I/UWDmEejD4PY+pzlQ8HIuU6uIiyK/aKX4h1XkrUBAf0c9tzSjXE2DvbgIHrXtdB+TBIx
bSp98Y7k9jwsujhSPRC70phiNdEA1/eBvkvsfsP9WGXRqzbZKoDCQe8OG+Quzdu58DXiNF/0CEIb
viX3FHkxrhouR3ngvqnRpuuXlq3mw7L0d6RQ4p/N9fzc84Hh6Op7Qp8MdQpLYLqaAz9LCohtSxQf
UTo+ZDOy8GlsMNKYZhgFVhF5h2RysDt5bPNas1eB7oUXqAnZvnTanqCTFL7CopOdWylEsL0B/lUR
NxN1aDkBQdXbyQsVcSbY1CD5ju+gwqo9UFrnvAyt+0W4ef5701ZEqWIrbU1lPy6e9azPNB0Z3OkL
+Z6YVQlu2Hu9229r2x2eGdr3J9tR7+mSdsc4dcmGypJyP/RzdugXXOZYzKP2lBhgs60ksh4Qu5R3
Sw1/k7GWPbBgvhdRZbxpYzFeJKdy7JsiHF4FKNtDvgz2RVVJejISe4dIqw6QuNxmjvUyaaPl657K
t0mBowGAU/4EyLra951X31Yec4+prcydXocfXhZxC4zieO+hl/fZfOaHtsyXS2xZ47lCdvRpkPTW
bjuUIOpycqQde/lmk28aA/xgU5m6j1nIS+hE1gW8PgxXqXkzcFfdVrH4DP4FGWrJeAmW8yUfiTdD
z3mB0W495zXjsDo1ra2lNcMe8RK5x1MWfm76edqjEmk+T1pBPLjs6bkZmR7dETVk7rSfR8F9RUJ8
wuS2LhiYceaEhUMvnSEnmuxtvHQ5SaYgboY1f+rOCMcshEuwx69WDlU69vQyiHU3f041p3ikqMrO
Re1x1NuCvBkmiWStYvEWe+lG1TWPrJ1yzGrvTXpzM5pWsSkmW9vHqaV2emxEFxeM1bYx0p6hQLry
scbUuattJnSxlYvd5PWsEtIUdpo1fm4F99oSXVe1Z+253FawnYPMBn1eLk2xs71xeu+9ENs9i3CK
lAxSG0EHEVM5h63Exi6X6UuB1/uzA/pMp8x9VxF2BF7IN9xi9Q6VtkRaU2gNMhXdC1SaaQcQXWyX
0Rmp1BdWVtxUk5EFZmY523FQZD1pVvQ17BpjY5Gpy5HmNB0Jxvr0kGXpLXVv0EEN3o2GA7QwrDhB
x5CVGPeBgEO4QnXk6YAHNf0bkFnbR/sKVbsby03pdNFWJGQRUXqg3size9td8Cu3eDHOYdjqQV0Y
6VHnq/6MPiE6oCQPt27Rs9KM5pb4u7ZvgyjG0lzjyrf8moD0T3WsN3InerAwyaLfu+AGWQLPUXoV
Yye+TJWb3/5f9s5sOW4j26I/dKFAYsZrzVUki2SREocXBClKmIdMzPj6u5K2b9uK63D4vfvB0Q6L
YrGIAvKcvfbeyzRxQxiIU7epr95FFc5x8RBMUZ/BOw9BUn9P+3LwnBUZRVhA/CnJc+cUuaDMV+R4
h/XjOA+8a+B5k2FQYFZxUl5lyhNkF60KdqTratQ6ZJjmqFywXKDRUQZdzO77B7xM8jGGvELOCO4z
X0MlQQw3MVsDq2JS5tVKDLj6zZaQzx4170Y2/Om6JWrZ5pNn57Pa8R2NmzwM5aaPZ2tPPG+DFNBM
FTVlJs3j6RQcofcWPsEMc2e/9x6XBEJPKtf7cIqmJQPBX5orEhrwR2MevahS6hSCUp0Msv7vTVIa
N+SZz7SqJGN/cAry8rkbEKEma2vDXoAd1NjqSq80P3iqcLY+qeVXZtU6J2UqjgAuinNAK9vG9eaS
wiyD72fmTf11SgfnqRU5a6w2bUp/1QqDNQfx02uTd+5CDxYtpEU3U+Me3cYZCbkrswinh2kM482Q
UVO87ij6uMH6b1Ff0rYbZRcaOiVMpGfp1gS3AU9hDDoTYFPW0k22apuqPE0kKj3GQQGqqoP6VNgO
57la4gc6w9tdoN/siKi3vRF2TF8uCeZnIxpGtappt9h6oDlHom3kQxSVZgePwR/tl9A95iTgXLo4
VCs0V/lNJUo8CwKonqs6/hbRXXbtWGweV0tlklNrNZTiVqGJzXswr3A1NQ9A4q3OmG0q/6afEue+
SuSbvygsA80yEcJoJCYgzWjy2E+XGLOQWUQe1uW5eMrMJvsaZGO0DywMImwfhbVnFOq+5qqnJNyg
5KQhwPCqLeMG4zwdbJnK+BBSn7islNfhXmH04KwjU2lt2IaO7wunPk78Bn4cVU/znSQjOgH8KNKL
ikNOYnLBsT9kBL2C0YstXTjhkSCD9JgsS3btJkN6LO3QPxfaJ+VPHheTabzjjF6+JjEbzJUnPH44
e+amYbo5MRXcKiyu/BFHf+Yvtwbbw03RN9G+s4bigsyECXrhulILmWI0k8enyMrTdcPJl5rLsD5U
WSTI8BI4w3gbOcgKV12zpCb5oDJdfQdjfU1HBtRbm2YlAZodO8Zbgb3f3haIuvaNFDwFVkON5Ivn
yWtNAoscb/kw5soc70RoZAePnT5/4WDMT/gXmulxGQ2SpgH5GXi7u95saYck+IJ08GYVkpoyXvGW
qCDY1bEkCtZuRd3nq/8hnLJNdBTNGWRvHxm+fCyKcvoHlPXXIHKaqlyTPCoETJYrxOl4f92pNPi+
s8IW45lwRndjhDqFDanRnyjiABeL4lertPdDZp3s3N0Zjtq5idgGfnTT9FSS1t2WH3WPMLTJySP8
027q/wG6fwVFP18bdZlor5rD/BUkLsUgKzOyxjMbf8zYnBWjAxnH//6bYITVRDwmRP/XN8DNuomh
dxiphjehGBiBjWKHIvMbtftf6f6fVpKk4QGA/710v/9Rq/ivFgjx29f8Id2bXwLHFEQk/pYLZaON
/6Hdu188M8RF6hOH6MFF859+1+5tLqbf15C2+cUmIl6bhIkuwKD2b2zNNLn9dQvphKT1a6Eeedwh
ltnTV+2fwODQquHK6qDAuxS/jOSsr7o2r7fkvD9XhvegBuNQwVQ9B6V4njmr7XoCP9tpOGHKCbaL
Ia2jPZbzscXLSr3N6B7DHs+/ms1m4xuyWndDqH7O0eBRv+QHGEZb89qIi+bVJMHlYlg8zxej63FA
jcuaPCe0LVxS255u2WxIg7uRIMM8ICiwGmlngVUmMQfNc9salrWZR0edzE6t5VDezi0RaU3H/TIr
pqNq/eXebSN3U/ujvxbz2D9aaZivtSQPIsjxwDHEPYKWu0c4ffIcZnGLxCai/IrkpjNTQVESr8k0
2ckIUt+2ruHJO6gM5pXiG8LGqqfLfDVLz6UWZ3irwfpWg015hHKa6T2l5/EqHwmIs0OeyE0hvT2S
gclsrvw9+6mWo3AxbQvb/uiyyd45PYgBeyOHjOT+zRpmIKpuOGVhDgCWQv6QC5LuiU3nxk5cxUju
+aWU7a4rZkAr4zbS+nRvyOnQ2DjkJr8Wl7CxiucOpvyJ7ptdGY5Ul3blJSfT7zotAtXDIJCCsWYN
eKMaOx63VjDo06jMn1lmpWSsJ87RRo5FVqomeErWrg/SJp7Dwl9+Rc79AqtQuuoQd568hmNOz6ou
xmfSstqP0MW8OJV2TkQDzseNV5NInpB4uG15fB7xFgT3/oj9syps8MHCggyjW6h58dPMp7zMH4pv
FZb7KwShcE+BJbwgoyyqniiIdY/NRrGJs3TNALMXFmGrFwjq9NW1VlNxao6ijEgKkznLWHAqy6Dy
yeuCFwYKrTEdmB2uNnI2xc5iBHn1rcHwNlMUV1vXSqNvnwQyu98SwC2tH0Rei7PtTfWVMxIaHU9T
9to0uh82FCQA6cANsSsziuI7HW4zu0N67uEiK0ymzgTh1/L7Qx0+gE1riyN7P0oJAlwXpl18m1E4
31Xv20fDtvtsHbcd76qq+TMJRXu8gcZ6IOaFNGrTFI8DG6rT1PFXsr6lltes4vnOirk0XYqC6HJt
B354OcfzxS9MXmNZ60nG6+urtnY9Bh9WCdsmKPgLBQ2qcosruYKaLGmA7crmJeHzBzXDY2Y1TbTJ
UOZF/bmve+8bUaVnBrH2A2Z72At27T9o25ruor5ubj9fWRZl9A4RAsJfX1iWf0/MG0cXlyM5o0gS
3DsT16BjdOXPokycU+VW/WObOaz9PE4n61T/4KDq82Xu3e4rj3D+YBFl1tEduIlsAk7rW5Mj7Z7z
SPb6eaVlLlnLqyUme2QlZsu9SjlDb7Hr17cjq+EE9SPr1+4ii29OOFpPY2Wk9bYrHf+eei/nWOfR
dBE06m5wZdMMH/e+c2gGfql971SMCgu/NYsqHmq6yu6jo1/nXBELdEumxXwlI2Fd9LblMqLgbhOu
SMKqQjd6DS2Oj6NbJlRhwzKdjCHgO/ozzHjBUPdQL3LYL15WP8hYhvu66ELS5/htEY5WP6RMgMG6
zcn6XItuCMi+552bfce9Fgj20cpj7hg2rDHSVc/4t6Ywmat+4R9pELwECjOnJdm+tdlybqvkPMgZ
9237OEgOj4Nbv1ZQsLr/hmSkG6vrb80xvkt06lXRJYcyUz/dMbwK7RpF1MDDa/mXqbV3bGT2nbd8
i1XrbeAOg2uPWDfaKskTbLE1N3O9Diwtu/AcQ56x634vWGZfHE7wrcjEGY+HtclFgFfMb+y18IHr
CXU5pxM5YVO2IYv9ZFd+dCc4Od6KCe0gqGM0opGc/71X59kqCAeHIDPyNH3MxwdkrGbdBblMNgag
akViGxTwD1kN9ZUk6vyKsNx2W1mlONqW+50NOgque89jEuKDzKxbS8bRixFbz60RUNzG6XepcAQQ
btetSr2uNEr6szKAD9LIdVF143n1Q287znpIsuWD1dWaXjjdT6QJ3m56qLIe5sXP93bWEVHE+Lmv
U4+NiOyjVTbOOeHz4qs3Mw/45B3k01weoY7tA3U9tJwEPTUJNHDjI+5PTbw0O6OuXyQWmNVU1eY1
Hjr/pLjw99nsmRuXPm9TlHJtlHJFvtJPZo5Lkwb+j9TyU9IppPnqe0a9EXn+2Ik2e5tJjNvyWUfF
sSUkeF/BrrUhUcFhxAJ2WBbuB/ZQHOJswWBLj7azXtD5w+hBlu1HMncRW/RgPk+JGkkMJzC9Iwfd
InKpWlS/BfajkFN4Z+qx83suK7U1KTq+Q5R0tmD2Vb0ue0YNsvCbjdMaAwOy1fxoXVClhX7EuayZ
nJrmrS8YxSWLuk0mhmeQOjY/NU/70ILIIsnwu+mYLzJBuJplBNHU0Ltt04zm2kDYteMaN8pxv0YM
N2uPjyEpelX8jHuhXVetvemEGVyPQR9vOSQgV/rucPHdVHylyUWfIciHWbeON5/GLhpZb1lRMFHf
kn3NfAYcUIPyR0v83Y9OqeIUKub8KiYYjkyXYcczfdzlLV8bl3DpS2ee/Sir79GuyTNMJCcrGz1n
bFRwboaGEjxzLl5HmPWzh31/je2OodUjn7DgU8SdvEtpm0gql9DJvAzClTdl8fUAgi9OLb52Ou/a
xYMIgf0LYklsXBfE3zpvMm49oUhts61J8ksk6CBSsbEd8qy/9l1Frjx5bOxA2NuxLFxGHoNTX59r
qPETYm20jeD0saLI6Fso0+4ykvCXUYYqyT7uwso4d3HgHjkp5Hth1nKbTpiI8GfWzjZR08+qtKxb
Ucbd11Gl4wGjm3zyJCHvVHRUmxiNZD36gIOG05CF5ZMnUnIKK4fBOJk1N7BGEBlTR267Jro4W2fs
j3Z1KgJeVkFdu1O80wQWkOwYjayCDfNGRZXaFXat9tJCYejHHBmXlIqpznaOYexji70InOhLphTs
XVYNZBCMUq0XQeIjZVbFrnRMCiVV7uwX6ksnylD2qsbUQ9aedmO0w92Sc8ajarHlyTUEtzPy+YPM
WrQqOzde7C48i6ppf4x+ygHEm7td2Hjxjr5IQg1tCTyO2WlDHCgfcWQgoD3zwhO0vq18IoYbnYLH
ZO4SJzntp3GK6WRdHtBS/TPQlFh1QZDt50rsvTFt14UgRm2o4x9ymvd2xyOPBVaxHdKs307mNJ1S
QtXWPZGFx1FG12ksL6wn3A2e3Ow4Lx7byCxIwm6TGUmuK/6WS4iSQCOk3yNGDNusSQrR7HOCAON7
28tI47b6lhgZfmACSHUQRswjIZY0SeahGc/l2h+LeTqiM3gLxRPs/9dZXObudqZOfjMF4JArt8+n
DK5n6Pt6U3opRA7Vbcn8PcmDcXBWnh3VFjxg+TShmxmkt0D+huRPOP34QIoCQe7z0p7jDAkqG1zn
htaUZ7nY6XZpvAvrEmNN+Hl3ScIK0C50s1vpN+57O+lgFata3kUrupsRQZDcvuGHYsu4HV1ruAkQ
wjdsG5yTQ4Qidz8cM+FYWFSL0DQZc1TZImDYm9nwX5FCIwJb+uxt7OIZG7NybJ730ak0YFLjzDTX
uSS+YRhScuGbgAj4qClQSp10D9T9GBrdtHJz54pi4nFVFNmHb7Hdd2SpzhRerYva+Z4UVgsjl4an
OV68apuJTyh1Vt276Yzdh5+7GXpM1XKOb52DTVPFkaCgB3OgdhawYFiMTT50+XGh36/lkODM106q
jHu8DMtTgbHvpk3K7wygSAq1JWElRwo+ruYqqjeIwd9lWfLUN2T54Q8Y4vHTdR3mpnTYKQFEzfHF
25IkNV1wSy9rzkAXO83cWxJ+4FuFRV4eiwu58eeFT1pfjd+8nvQ+2VDCsRRD0Kzl3BFSWEldBxXY
yXslW+JRkBSmHR4THgVmiOC+YjSsOQcUYfARxCY3jiF2xYVUmuCpU37zQjJd9b4kNWvHIbIdg1u+
rz1gpOI+Vhz6t65Ygquo7updy40RL9tyTOeoIqeTIatOl/ycxv34Qmi32HjSt4kArRLCiTJ2iSuL
b34rYw4lWR0kDL5p2D1S1K5wa6GhVqy5odDTbgEuSMk4zoHtIFSUbAe6scvy4Nsd7ixJrh8Sz498
wnnWUvbN+Nhes8csmbNUcPFKc7iLk66hrjskImmUnG4zFCWXIL2tiujJysIA32CSfmXwI4YU/mFn
ZDrmxDNi9ZvX+b9bn3/a+vDJZRfz91ufY1GkFVTzX1m0zy/6Y+3jf+EMaWFvpw2elcufijNC8cVl
1xHYwe/eCzC1Pywb5FuYDFiBIzzs+aZmyP5YA3lfQs/3AwIVPOvT6fFv9kAkS/yyByK2gLABtqds
puDEdCrfn/dAqZcC7UA9nibJKMtRhLwGig+8q0b6AD4kNzgbp+dO0uRSMgdELrKEOQQuB5iWS/6g
6AKN1gGN9nS1+U60LYZ6GVcdQPc9x+PS2Qt6XI37PMzUk6zQUdcDCwcaA8lZ5kNqtXjOxjKQRM2i
UYMxmwubkLr3rqHbfSSNUS3HRSydoyO0wy0asq22g8gmAvnGmjaiNmq4XQaGfCdyx//+ORV1QUh0
xGKSso1fq2vXM30kpPHHo2NRsNpRcR6W3s1ITB5xQf2lpYZo57fk41D7Npg2co5IH5osm++nxOzO
KrbKix7xqy1180ayzoIpdleVa8Zo/FlzKdyGgTjGqYcOMx/iEVLU0swoy/Y9T2ww0qROa8zCDMIY
ZTRm+omcTm4kd47mUKkowLxhq+JBWJO3pTyXxDTNrdZzuOHeYt/1mmod6plgL2HdJZp4dTX7SoME
unpjFHe2bxRnuxovromS6X5is83kJ989zdI6mqrlNppfCd2fm3qTvGCaAb/tkzS+QWx0zmNSgeei
PPXX5riVVl2fo0aVPzPYV6znDmtANw3WsfLbi+WF392IRwThZ9EaX7Uk+VVjwe7yFLJmWynNDRMg
cBo0SexrpjjTdLGtOWNbE8epZo+bPHnPNI3s1t64QSq4AkiaN65mlj1NLyuvMe6HeiofCs02VznB
HJbmnTXni3Mxv1dF1p2NCb8KBuL2K7fWiNO5NZ1nTU83mqMWLq8UEjvemEMUPy6BD3BNahKGxKyq
4SvwxzKkNI24shNpnmaz/8AHMt7GvVPc+wPtFJjKo/Dia8Y7IHgd8EmD34xny9nBy7HOGnSE3Jxq
lpuaFbe4on3Nj1u541zNhbVqlI13mcv+pp7s5QX6y023RtclJydLBOYGMheYX6DUJf14e+RavP6y
v8LC1Z5MoHYAb423a9Idw0CGD3tCbfsE4Vuuwc2k6fg+YnPnLd03Ax2AoeASaIw+8q+cARM953ZG
jz67SyDuDfY6dI6Hm7BwLihOxbaCzm8bH0wfXn/+BPet9rX0VbHLP6n+MrWuXAfmiDn7qpg/DG0A
qLUVACfEk9OHTN9zGB0abRgYcYxtI20iyEznhZthe2tpg4GhrQbkpbv4DbEfOJ9GhMxvwdUUbZOc
iD3cCr62LUT4FwZtZCCEX+0LNn/InacFr0OnTQ+Sgo2ZxVSl7RBs0FecwMoNBB82zbFJd/nv9gnY
9Mgu7httrhi0zWJGiz/iZ5vuS23CqLQdo0GmIeRswvSJV2PWpg01O1FOonw73o9O943p2jgYcnbP
oIoJ/nBUa2c0GfgNBzsIsc9Wdjd/+kTGGh+pCt5rWbtbz1vCx4y5fOdYmHQSyp3vZqLDbjlcvlVO
A6ND7N9qScWb1wxut0qU2b22ih/ZLJNmo5rCuoqLCvDCcrmkzRj7V+kUqHpJcUcePm13E/c7UlTq
WncavC59mHIM4v7MAbu7Tudpfg3nCedMmZryQSq2FCZmZoLTytuabRzpQiFq5F3sRixKGpRwGFkH
iY/aerqql6w+kscfwVpWVGJjjw4vXeb/bGqovZhyxd1I0jIoSYCzfWV4iOmNV5V1tKY/sZ/AJXoX
xLNJPYNeTYrwAqsrd3MiJz7iFRDbREFzMbfCOcxD1Z3Kykx6ni2G/J4bWU28sZP1dLIkoBi3uQpq
1tj1RF9TD/ZyPTnKu594YD/Yipy+VT5y6cEnDe5zK1J1Sii+JAGdxf97x9WfrgXJANB3RuQTvu41
/kUWRoA0zIH2VBP6eZJzZOw64jfjQyS7IzU98W1COcJDYGS2v0Ik8ffEh+CgCZcxeWkCp8WA75QH
kcbJW4DWi0cn4OiI+NA51/hbCBzx6VLzVsvYR8ehgW8Y7WEYVigKHMa5tf+scgdBlpyq8aYb2vZu
niyJT8WbQSYWJkpGLhcBYuVMS/9kRrZ8k8pMX3gms28ey/6GObG8jQY3/EmwZU+WbBHZF2PIhycD
Y/O5NP2jjyz9g8ph78OtQpfglsSW/ap3B4xuIfK2Ww/HkrvtuuX8MG/mQmmoPOJdBM9Kgm/9MLvX
AEnFh5GZGZNOb9FQ6jXpeB9Jx/vGcyTcNtCuux6w3QD58ZtozWydxEeFGfl7jpbtcDOKWSjQJXE3
+UjdLNoS4y7N6P1bWXapXrI5ys92oasPhqhz/LUVlgtCk8w/qGjKL5zZH6hsHC1ogSo6gimX7LcS
PqxN3cnbRdoyWuMXD2acZWCk29kKzZsGT9aLO87jjyhI5GvgOMOuMjKwBnruYzpV5WyclMiGu8rl
frOyW2V8d8y5vSV7gORQ2wjaA3JYow50/TSvIX1VwXpeov7YiI7c+izNJMCMX2ZPMkgdZxXUNv1d
RD2ShDfZkuVOUxz5zKWAFZbZzOvZgevglYdb21fmSxR2kUOKp5lPG0H/476ngPQShY25B1/21xWg
Kiv+wGEDYCdgfq4Y4Ipzy6f2q5MnQbbHxmsck6RQus8KMq5WftEs64ml8Faa7I+8zOq2FMKE+Anb
5l70bbdpXTe8LoyBMcRnQtpMftYcSRUjcaEsKvWSq6wDEYt7wrr6qa2f8xm1Zds58AYEbsjlh8cB
6gZrUbOxLe/diZPwq59U5Vsdt/XOTtimbqbMj4iJGXJm8zHMuSO6BFkeU9/0b0L6lV8HVxWsiBoW
2lbsLhXh5rP97o+4A7pI2N9Ctht47kt7AodSrC+r2qoPNE3yf/Olz4NDZtNAEJDVOawn8jTfhnCw
1k3lNq8wGd29G7KyokrBMl/6hQMkxsix51oy236FTiQ+QglNvI1KLzZODHzRM1Ne9ZX1ndfu7CqZ
rnoyTqEJDIMCQ0XKRMmYeMzi/M4kReBZVv45ngd0z3LAn6ubw3qQ4rkL750uNM+ICzFtJiXwuYtO
d+sVnA0DEft7ydjerFw1OO+hv1ge3F4TfyOoywfGLkcGQGHYAlddm5r7sIjjc9tZC8vUJSIRuEBL
cNxus1A9j/XY7K8F3LfXq/JHklk9IWK95//wMoBDommqZJN7nfoa40V595w62g21ybTLb3PRezan
v0msKT/GHLNYDEcuE3Wq4swh+dTJPhp2MTRh63801JRxa7HHmxpY+KmIJsLsaeGhBcE1mA+i/lpB
8sLe5V5wRepxSHMrZ8RyjE/BUhotsSayPwRpSDteZcX5c4sCjkWbyFKkm9Rl0dw0lreFhV+uckNQ
iOA54pqfsLi2nDT9Hi0plvC0I726kcMuDu3qKIvYxpS2PDUzRoY1SV7qjRwY/86WEiTaTNXxc/T7
75T8D1OydjExVf79lPzwWTG5fkP+Tf+abvD7l/4+K/vBF5e/yve8z0ZICyThD0LChn3wGIn/U5/1
f4DEF8vECYkuYgOyAgD9Z1ImP5LZ2fXBgYRrocT8m0mZBPFfJmVgRSgjR8/jni1s8xffVp9aeaWy
tCY63admOSRTm+QuNkD7BF/Ozqss0msqOL77kESOAVsSR9IR0ZhQEAhR4L2e8I8otZ8Ykea72rOq
B/w4qISOmO6axWYp5I+Le2BCICCEgBJ0TAP+2M+resLWTkflBj2MqNiEQd6+DgoKRXJRUyZYEJF/
6tE35VaGaQzvNs+jWOe9B5iILaP62Zb0xiA0zc4upzj+NmF+vuNR6ayNehrAyKRhk2g2Y2nxPRcv
vGETBHUcQKYhxWbvxiI+GonNInKhJwfpNLKlO4ZTalZbVrzDi1nyojayjLoffBeMsMqBYAcwQGTB
rSHxHPn0Q8CmufZxiipPUXLV1fk2NUb3kLII9bf2YpY/oZfImo3c6Q4nNZk1Ykmjj8VzEfdzMbZP
DUYK/l5e2ZNDlc9TNZo5y2oTEZotPQ6SqHps2qC+7Vo1zFe4UGKwOJ6z8MSQKNogVTCs4hXBA72A
6N+T9zJvJRNmvsoE0CP7eIwYKyeb/Htym+h6joPgLipoxsXBo0yxiUIfEjrE1rbzA0wA7uIfp6Zs
bnMhwzvssbqxzAndQ8v7x42VTmrKg+nfSJLxOukp85gSPEbI4pxWhZDBveFwtWR5UtLgG8CVCIxC
DELiMaoBJlK0upNRUNY7EQXK0VcOxsPilDPATiZO1MuMa1nkPSFtbDnaw2KUHT+zQKytUvk+LqV8
UX1tPTXQ+5QEg9t7azd22w9hlGwUOw4Mq2Ccw/uJ1LHVPDvhg6XS+J4RlQbOcKIza+2SNW1F+KNX
XHmutekSY3wLlhxdqRXhddPYwP6kxZHXPWUVVew+g9mx72dr3qdRb1xbkQ79IDeo3NrIxhWEInEY
uATc3B0xfjX9xSdtjcod1gN3nI2FvRIK31olZucmocpmjNd24VBpE2T0llCcJNRi72MOEGG0MljR
ov0ZvBHqMONvCV4kQfowiyEtbURS2xG/H0Ov1vEbyRH+D14xVmKx+kNUK6M7dV7Tm8dCyjl9shot
hrr8j+42Lp9nP4qNB3qeWvD/6MYviSpKh659SmR5jkI7vi76Mg2/k66UwWNzgK0d4xRz3K42vlWY
X13bpJsFhyNFBN2yjdSc70yPf+1sat7lgnkkpaZoY7DMvWkzwIy24djYC3rYqIHkCJdZIiABKWF7
7kH2Hvh4G49VbEd7Ik2oFOhdQjPWOCVxEmWWJABuYnnQWW3MOZ/XcJjNFG1p6K1+M3fTdGXAvx7r
Hm50DqtLvQTXnZaIMi0WhUE9nUYtIPnUgG4dLSrJetrjLjPo7OROU0QAWCQoTYHgIKpFqbnp/DO1
aQ/EAJCzH4/7oMvcb0JhC8z6vl8tSOu3I0qX+JS8tPhltGSs48TijK+lsUCLZFHVQi24FaA1ChpL
vbO5WNGLVPl4QKcrHiqtuGVaeyNLmtBCrccRxGnvpNboRq3WQbSeUxkQUK2VvERrerNW9yaDrxI5
clT6Kf7lyIB1hOwwF/7t0qibTquF9O7hTPpUELWWmH2qilpfZOihtbut30OtPVZahUw/9UitTFZa
o6y1WonImq4LrWBmWsucixlPgB+/1ilCTixQFHKtfVphjwpKZSvRmnI8kO/Rfc161XFhjMiUaKe9
8or9nGTztlMj9I+wolcgVjZXUwSi5WUOrgbGVvPYe/WYH+zScXF0pM0uDCntYzeF5afpYfsJBUF7
MQz/vm+gqtKFR1NWwhF19CVzVXiLf54/Jd3hU94NtNJLa5DWfFF/ba0Ds6VOqFQI5HtVE9q2WgiP
ecZvUGJHGJRe1AS7su1AHZaheWnGyHyissnYwu9hrRurhVxbC/JKjupQ2mVwb/MfblqtULdI1f6n
aC20fh1rJRtHHaI2lVMI3K7WumHikL1jrYAXn2I4GQYI4xycl42j1XJX6+aDVtBtug5WS5kwNhsN
2o5fR8Heb/z8RKVVwTYl7ilW7Y1vXWO2VBG2NAynPb1sJokbnpbpJy3Y21lebQJaBLy+4DJA0Dcn
q11PJIIdLKJ/OEpj41YaAbBbYIC+VCQvJjaJkPSjQQwoDQ9UnxxBppECT8MFddIPqJIABxhk4m0T
yuBaRtarEfY/MV/Gz57lERuvmYXWcb9WmmLgM5XjpINsGDTjsGjaIVbOfrKz1wgMItA8xKLJiEUz
EnY6P8+s4Tad5id8X71hLcZuaptHcM98qzRtEUc+PiICIDdWYGeH4RPLsDShQSKTuCtaTwH1wG9U
gBwVeWPXpWY7yk/MAys2yMf4iX+0olyYevRRHTikz5JHIhS1tLGmXhF8hC1HcfAFhR8u8WOScBpu
rrkr9WEG+qRzFN2jn0RKFaVvJEE+GpZHk6TmVhJNsNSaZVFCXfpB/KQyYxWQekkRiP9SFcLcSE3C
TJqJCWfyfxrNyfg2zROanFlAaEbN0uAcarYEbeA1iwf7kGnmxsaQ4moKJwPHSTWXU3DNI+3B6gjV
hntL8zu0fOwVkNGpBu1xNOPDAotdG9hPr/mfTpNAnd3XD/Ahw1onw1BuoZkh4veGrevVtEJrogiu
olwpIKMI2Eho6siUrn2Li6CgBtGlNa7junK/l5pVIpWuxU8Gv9RokqkHafLLEXhDfLSfsFOvuSdR
aeiggfpr2SJuU5nAo2pSihOLfxHGHLMDGrOdqWkqS3NVCsBK8UuvC7XHJX9O5tZZu5rFyjSVhQnf
2rABAXoE2ZpytPSIVdIec4dL+7Fmu3rii9YZuBdyMD8d/JejSTBDwoSRdvmty9K9PmxKUd3Wfodh
EZTMauqfbhofpFXSd2qY+Mnb26VIV7QetGvIXRoAyldVhNVqaafHse3v2KhQzljdcFoDZPMQVosu
Intm7oFXafxY02hDKeSn5uPaqUuKowbkKo3KeSUccuIpYmR8LB5GXi53lkL8+O/gV3VpN//D4GcJ
EWK0+PvB7yb9jmr0Vv1ZHv39i/6QR60vjrCglulsCpkrPIau32e+0KQYgGxRl2OyZ+I/gWD/Qx4N
vgikTyI8QtszbVfwKn6XRx3xRUPthOA5n3Kr7/6boe/XLH7ueZxDHNsnNc90HAql/qqO0pA5dbJo
KbpvnIEI0YFMr+mg4Hv3lKlXXoltDE4N1y3nyq/pVHFAb+akobUybNw37MIVOdazmdkDiAdhXTNn
SadwsqvYkhxUwqgCf5YkvLf/4DrRr+xP6e4kyvGCcUL5IIMu0+8vr5y8g5Hj2aKu7BieFJnCgCaD
XZ4HHZJgIL7+Bgn8bda4rbMMf/mWGBwEny4avjx+m78k5huEijRGX8cEJoXXdecb2OoHIbx95tB+
BRYkydYQymxeOI/T17HunQHOloy1Idq5cSLqY+SnHFkWWiUJDPYi2uotII07sjYJ0a117n5C6stj
YYFn7J2oqq+yVpDyGacVE7fIdcuoVJJnL/walG08VrzXhjdMl2KRwQavoPvWVQ3Nz5nUnVlhEhGa
qqDySgI2AXlXv4Xpgv3rvV6HLZvccNy7s5daj0rYXASjXbhvyi5TyDODGM6la8T/sncmy3EjWRb9
lbbeI83hmByLXnRMJINBikFRFKUNjNSAeZ7x9X08qOwWqSzK1OuyNKtSpkQhAoADz9+799xrhhHY
tDwCUaCsxr7et+pPDqE8Ixg7CuWdafIm/AFDbpuk/mRoaG5InRevJhmriQpLVp/kgLhu7aLBid5N
Uc4nOu2Y58WMpg8NeVFIRmpDmneScWF7KUvbk9dLOiJhcr3ZrR4k2LJo3zUt91/YQv01pNY04q+V
d4YFUOFjBcDZ+GzJjjMXtxPneu7KqbxoKsWedICVuKxJYeTQWTXwu1SPfDqgdRDcYdkLtlRkXkU3
AdsEoHtNkZMjNlp8f2ol5zGBXXzfzzgAhl4nU/ijSUlUx+4xoobCWNEiTt/GM1mZYAW7rn2IAJdU
5za7/3zLeYTY68QWpyU2MuwPk9PVKN+WUpdU0oFRjGIwi/aLviSebiegSaTzP1YWSbO1QaoEtkoD
CNUwjFeAb5Yj+xwcLsnE4rVC21SbGjRYt22bmUVIBA+fsnGxiyDblGx1Ai/cZE6NrUOO03zndpLR
suNPHn7iwEY+5fTlY5h0ztUMPfjeoCF0PQ4V03fcDI9ytClXDPJW1zFv28ciZPRSWQJ+M7DpEtA2
vYoB56JaR8nIGc+zIJ33jPzJs3BIGLvHb9J2RxkvmBIcuLeLhoRwescYa/I70U3wZVqHGHdKhr62
TMafNnIkC76ibcgvgOi5drFV2eP3OYGQ8olf5sn3ChnhbZzjIUhclC1EJ3OPtLJg/h2VvnkH5oDL
QwRW7cKzGLm26bjAul28Eg7lIFlcuL1ZlNhbsfK2wqjaB5w20y3NGxaCsXic4FiyVz1LM1FeOiii
wcORsX6OYhbjRhLI6ca2nPq8jxZgPVbRc+oJx+Io7pRCsTNZbf4WgwXnhSYXjbBeBwgXUSqbO0jz
hnFv9N5SHzoUFQ3DMcgFu2y2ePwuOQ2MD7FNvultMCTN+ZQbDUrZwbIulsHmAbHMOeey6TrO5SRG
GmK+H3IiKoE3A7AuLG+bp0q0R/xCnPHpRk4ngwtXGj7r2MVlKlddY/O3EPTEM7SwS3kX99p8qkwV
uQ9Tpnr5LmGCA+0nxDjyxbNG85rUAgA/Kss5JkDiZDqnm9CAWDabMaTlT7zeVytQXfqxAZdOSBcQ
S6dhJlvAc1pN5Br7OI9Do9lCKeNvEtxOe3QAXPMua8zrhLHm9FH1QZ1+c7xCUmFDOUSVhpIM7W3O
+2ep0a4mIUjgQqpcYsxxYf1GErsp8yNs6SsjDsXneFpQhJMIdl1Ywn9whj5Yl4v53hvCaVybedl/
0PT0bdq1EUl6FUyVHkaFlWHDZ8tFTnceD+PKZE7hEGOZO+dA7tzxUNpQSOKP5F337Y7GncsEq6y0
8i6rmCpXStwjX5BrKxefDQhVED2poNMZKmQcgRc5N1MZPmVorb9NdDzwnDXFuy5zDz1EoXlLStR0
xGYUfnasodjmvKQ2Ja3HW1UHxWfTjvKdLEQYrL0ld1ai85obP6QH4KFrslZySbOruAqzDzKhCvVF
2+1wp7EDG6ZpXTRA7wdY3O+GbMkPjj302x6s3ZHHevU58fvo/WBnN6NHOsMZWj+q3hnjuEhKMthR
o7wPWzf7MOZ2G+4aOPwHnxfYJkvrZZ8ZfrpTls2Yvka9iSAaEVY8WOUdL53qoYCgFOH/aoudikX5
MXKhQ5u8evyVcmHTr12P2KLKnSwIUgOQwMBrv8eN1+ApttmfLklIUoGU107IHG8TCaeY2WZRDmxa
TAyXdZuXYH/qOVvjnwX6SuG/Q1B5JI23OtPj4w3Cp+ohSZsKZ5kc3IsChsWwnXOvv66h+bz3q8g9
M0CN7hzDJzAhMRa1m3HyXBtRV1/ywCaxoCjmi9HQIYRdSihF2zR0kmmX1/2cnEdF694N8bB8FSJL
LlHLLZekY/vZM0/vX1YoWsr2siTyPIt/CLvxfYDHjAp+lrrVZW6phLA4zFOMbtMiyNZitHgJ2Uaj
EKewwQKB3pz/VPL+g/1XVz2vj0qPUElGUpKYGF01/WS0tAk49KLR8fdEelefYjvmwVDRklPrt4/z
ymZMwed5rsdRfKq9Z+vpz8cZotLtW58wCTtt9TNVNDyzsW5/Io2AB8afH8zDbMbphGDn269Opcka
NkKKwD3IKBglJY2oNnJhEMUgS94+1K+FLCoJrFrU4oJgpNfO5jr0vcqYhLsHSmZeFz2lN66kDGVC
h6HNIzT8j49nsg8xuU0IJcPV8vJ6mQx8yyLLnf0Cmvn++RVUEI0YkzLeUo208czpffuY+nS9vEf4
cshGeanYXLzXxfoMm6jzmw6khFtQXXmGtu3xQOUNXAADRMjm8lNrIx/4taDPPf3xTar0fM1XeJBp
LryebZWFXYspS91938fN+TgSvTKZY/m8Uf6XC/DXpcBR8Hz5rh7IsTN5eWozTPA0d1p3H3YRHXrm
Y2eemsffnMx/OgobSjCOuO1ZeK+O4nYWfTCD7+LXrdq4MX0VOVX/j9vE8W0yuoj+VWw3X90mKUqt
uIpLZy+DBrdkE3FT4NwlEmEOOvO6q4hX+M2W7tfnF890vcqBJlv86tUXQ2sfzGPm2nujDNwHs1fh
fhEDpQgGKR/Rnu5hue3CLfL23fnrk0Unu1kmM08SyX5ZEb4cY7FUjtynPas7wGZy2dF+J2PJVYe3
D/UPX5GbAxs8Nbj2usuXdwgZUw2HyuV+apiEzblZXi7EyH+C080TW+/g0Hf9IaCBJ6dCmA28niBC
1wVd//Kgg4AXFRERuM9cnIRFblsXmVDRGRud36503Zp4tdTJpQazB6qBzLVfV1qkGiV4nuwRjvjw
dMyc0RfI0OwWj0ZzXSYZXcVgpkwG9sWuglqrxbg5kDBrM7dlc1E6j1mIx9qMWouqc0GVeqNSF0fJ
29finz4prQ/IjGh1aNDodfbTi6uInZGxY8AdrmNv1jFgu09ITXlfDsSN0i71KevfPqT569rFVcyq
4vUMHlV5r7oWIeA2GfCO2xvKoNadMIJUZPZM3VfVmLwyoyrQ93sSk8XSZ/WnYXB02lHsT7d1K4k/
rUOm4DuqJKYas4le9+0P+E/nhGcY94ppce1eJx2KuoVurlj1+aIouoWTMBtmNNtmzFlX9Kp/18b5
Ze0h69WrQQdBIkR7fcA6bnXRPy/7wQ7sx1aQEwR4oOA2nSD9/GkJwcHoG2lmLmn0v9ybakEdh5GH
GGMc7jdJkfoH0Sp2OWh/2CW9fSp/udT6YIo2nWDSx+Ps1arLtY6HJJJ57wYOG0tweNxZLER2iW8f
SOokwRdvV5fHpS4eHL4cDohXN3JmRXDykJpTQTTYuAR7ONDZqu3SD5AQl/aySgY6IXZowygYI7If
ssqzGuh8+jVY1tNtBKQS6d7IZmkNZgmXkdc058JwaWXR9YIpB8aA7TlpCcvZKPHjd+jJ6fO//U1+
vRkI8PAdGqYEbPwKeYmLWcF5bds9Axq1GQsc/Tkpg2ehmP+46iKygXsAtQsNW+8XSHEXCtkNU9Ts
G8QwF2Qh8f1rZAxbQ2oKQjH9tn+o314/XSWb15qHigcaJ14ZHLuvrlKx5JZZN469d+vJ/ua6ctg3
Nsmbp4aI67V0deolcz6UhKn/5kknX98iYHMk6BVkPY6mPPMOePmsszOsdTaz7r0JTzJfNpj53bQF
Z7z0lkR6E6gnnHipvWHibLbXfliyAi2IMOeywyK3kpLkKNHndBGXU9pV3Xh6Y9E3PK4WmI8XTe62
qD35+288EJ3giEuGKee+EWJmN1OoBkcHd/k9agRedwYvg7O5a5C6kZIKDE667XTjjBOtsTZI6ful
NI6CVVwPpGqoECPJlSMMUnsEGtjjSLfhGuSVcTbZsXtTziaMxhLbx4ouNjQsgYIeB7lI4OO2ntP7
CKub6tClNsoaLRQdN+VcL2ygl3hP2IS5tofMQb2KFgF4LPEBiPLofQtcHY/kWKNPggiX0DzqKzMz
v46NIoYoMbB0rP2p0s3QOUyjG/jM/Bo8zFJeMBCj6e03fhCdu0PKrogkcn53wXP3XHwOaUDnxc90
XVNXrLWoyJz5O91ygDAAsBo27nMz+WgUlTHdIjfOoxtUF1l5SMN66I6t1XJB4Nqzukszr1IUDoL3
RdN3JoliwgWLIaQ6hFj501uvMtuvUyv4FqOVOMs3yy16+6qpscpoLyuXeQIOQ9RSl5Pxhkt/eV8B
/PG3qUzsw8DZHOhooMGAB9Kl086toL1u6IPQueqWiEa4yvHvbge4Ivka7UZgPi2jlipOSW+8n8qY
Q9cpkSgbXxQ2LZwoswhwK0bMALdmbJB+m3K7RDfsV8tmTd7bWK0NA1XQMDA8Szd9p5NswFJDXJE8
wh1iUKp9ARXaJcpgjL2DPQTmeBFNBqjwjpTK+JrIVXpaquoJ5Joy9rAI13y6jGEvpubOLFDjnilU
RSmUVeXKayNueDec6gB69tx9S+jSaojckr4ZdjZrvgxohODnWuZy+u53S3CjFjgmzy04J+v5MFY0
mc9ZeXEQkR/YYiWuzp+XFX6fjDuUNTN6VqIeSSan9Tbq6CyTqXt8TreX3rzsbB7jjetwF9XKZWcW
kVNKxGire+ZW0vZPc0xixW7C5XTzPJoxQa7A5taFRGhT26nSsx9zM9Gd2Ib2PCJmtj+TKejAn15/
ntvTZIzoXXkHdLI9fm8UNMmuVCkhcbkfskzzytA8j9nmxNrBYJOnCKQ8PqIn4IOYgt7JDudGe1ss
Zj197ifPgnWQeQ5Jeor0k/7KmTLzzk0SKBh9E8TzNwXXudkmOJPs42xWdIGjmdrYYv2NUIpWDmMA
gNcR7QruFZtpDnYSu7O8jxTmaQfTj5yWylplBJcCpguCJac3b2ROss8aCK0I+mlKMt0uFkVLAmX6
PhfQhUlliadO0SBb+iEZn9/4/xbI/mZOyjOAN/m/HpP+Ny+B8qUw9vlHfgxJTUE4AXsTCycpilmk
nP87JDVJVmffwnzUgx9Pw4Iq6m9lrEeiAT+l9O5U/w6f4ceQ1DL/sqQ2n/Bi177UP0r9kvIVSoyu
gcPnopiTjP9saq2XL8+89qC5p7R4zRhoPLMDNXb4BVYU0qUgQ3FQElZy7XVLf5Yy+c/Fx05ZrrlN
CYJs72Rud7SgiT8UEhRRQqcxWWO2qyv1PnbRf7nw4dETEpFSjZNd7GxrpPQl+mk+Twx6FWjrHSnz
4aJhjNDiAli6vuiqqyKbE96zOMYJDFRVcXB4n+xLuijiIoldZnp2EGDIqnlEGu6D0ZbD2QgGP1wL
ODTAAqrDSR5FEhN0KcdJ5V2EzqhYw+aGI+XnOjpTNQQmjVbN8ydrFmQQbsZrZUkH51FUknVZdO1w
FYuIBU2w6ogZfNBJg+gFRXYGbxMQwNBkCitAGV+QDVl7177fDcmayK/4rDagvmCsmbuzrgFUszIy
RFxRbqfnVdCMu2RpvIWGUcFfzKgTZUQ+BMM76QTFp26czdvRjYrhrCSbaxO1LaCGsGJzuW7DeVm1
ad5sEqceHhhpzPfBUsLeasIadu9Uqgn9SuPwRW1yl+VDkCUQnx0zO2sloiDbTEGFhlVtgm1pDmNZ
Ijr0bG/cUjCyaYvT0blwg9a7x5M7HWSn84LjxCY7OGrBDaBDwllsWDpduCZnWJ4Shy0dPuyWOod4
OHlNTunEzimpmGqV1GJ0PcDeyC4+r3Wo8RTqfGM5EnU86tDjPNT5x7PsyEJuwqoiKgN/0HcviMXj
4pjhLnVYjTvQzRg9MVbw9AfZuIPbgsmmnKr3ZoHPBGFy9lDqUOZADOa4roywO8+GiNRm2Xjv8nwm
yFlHOhOf7tHOBY3BTcPbaSDtOqt3M7MSkicb/93kEA9d66DoviYyOvJ1enSpg6TdzNJej6jPvgr0
Vxewc+VFlxM+7fKm+cxqIJG6SEz/KcgHbGNz2w0p7O5a3gVZ3F+MoGZ2MhvgfPoYH98re/giRsfY
DDoEG7I+LlBWQHxRIuuhlxJOJGaHOjw7dzN7n+pAbUVb8QxApxusnHYxTYaNRCW3pxzulkRuh+H1
da3E8kQkXrDBLjffIyPPyXXTad4GQI4E+wch37xnsEeVU3FdO8hwAcrrPHA5YBZ3dEi4GQXlBzes
u9Vo+MVFgUj9I8oK9lqqC7Lb1GbywwyhOhu6/KwrFfehF9g4Ce1UHJ2oJmi7m8gsp1MpR54s2I0v
mRklTAe76l2TB/6udUX2jSTN+aL223IN2AwV1DT7oDi6LwkpwwQOI5MGcGyfJ5nvgwaSj9M4f3Sy
xsFRHPrTBqMQUYGb2nK4jkDv6qjq3ZuRnNCQw6aO2yPgOD3r//1W/M1bEcEjW8B//VZcl0Xx7UsX
f+m7n/VDzz/2t2PE/Eu/26gq6SDwSjN5/f2QD3nWXx52EPG/UqCf5EMYQ+ieSh4YWBJ4bfE5/pYP
ib8YL7mOspznN6r5J/IhmnqvNrXKs2iZCknDCPfIL/0iR6KCcMt4OC+L0NzICB11tBRI6bvuYXbT
JyUGFlC5wJ/tJ5/UShcV5DSne2WmCLk7dQetGcFq1qVXxKUdBhymPO1BPNUN5Z0g5c9LWNdzb7OS
+mLh5Zgjhgwp/iJV+7vKN2LyuXqfYbo8VsFA+jjJfqvEVunWrL1pFYK4xPgoBqR/BccUmE2TtH0Y
Mv+uR0TP1quUa9dJnlyjEpuMfSw+DPSlvCmbi2poHph7k26BO2CVLI6xzQPv3hjFbWKZTwMKZH62
esjK+HsZdtZqKj1kMq48gkVgW1vwfdxq6raiqR9cM/GZrkN5GQ2+HhwtuZ7wAG/w2V40jboIi66D
QsWpGQhoD7vcAouSfpfEq61cl1NZqqbdCPiECDM5BdT4H/gKnAZBsgOxlBtyzXkqkPuyHirb2EaB
JBo9wj+YsAHelRnCYBcx8RrOwRHbXrfVP0l9jOTbJzUBTx5ZPTOnoMos/JOduRzDMjuSbTJss1aX
3CHUHMdma1qMFoTkmg9kkRG0EUv4IW0x3wP5VBu/LL7PRU0otNVIcs5m/OW4KRHLZOGXIIOc0DWQ
gYTotlj7yTJCcMNrP+ECA37SO28JksZv7wIVpAfgOyjWjYz0Tja456Pi7FnEHLNr8i6UadydbpK4
pms023W7qTzuA+LJj/mgQNsI/25U5oCtgf/JhXMcYj5UmGA8sQxNmk8wkZZhPu09v5M86/Vd1PFn
qTCvYxDnm7ps5dYDhLd2A3TLi+TGohir1szhr7mfv7NLZ8pOUbrKxvgJmxfXfuHfEtQjyJnph4yd
ItttKPmZXCMKTEY2kqTDK5qu/rppm4fT9c7xqmMU4LbqRr5vGHHLoD3h0te4B3uQiHthht9Z5NzV
Ln9WAYRfK49bpdRrgVfQ/CGL+Fd6JE+WyQdh5anVUKUwOzld1DB3pJR2BGyyTjxvDOiA5MsV1NVq
7Xvtg4eImLk7V1ixSVopVuPpZBQVi2KEFXkFN+spL0dJlK1X79n6OUiKuGmztA32M66o27xNqrWk
0F2NDUEGVlchUgaStm3SUmzyxuaUioHPEEbtpWqN6SxkZHnAzhyvMdXIbeqxKKHHHci+KrCnkMpp
MVsDYlakV0qyUIkNFRs1RNmWRMFsyzb0u8iG+DhEcAv08gLNtJwLE7b5ZFN/9lR8q7JPypXIudw2
4vR9GInibMIVCm5FL8NUlevTtQUyaCERIp9kwCgVmtwCBRGq8Fg4N6e7fPHSZVdWjX/WstVGL5D5
OwrDbDMa3M6nG0Df4SzxY2wvxZk18xjzB9a3vfhEgOrL3PVsebuG22hKcSsPmLMeK+0pdSK+6mJw
rKI3jXPMNzy9nPgpnvnFaKbfQy3q8C1WD03aeJ1bnb+WhRnsRdMXBy8W07UzEXg0Jk8Gkr2V4Y3F
gZyEdJt5rAio+6RGOKxTTEYmyE0SOjyXm6zI4VVhWOHoBY8vL8kfi5aHA7quVTzZZ36UtQxoJ/4y
cxzWdmuRoNBBk2kaBMi1bJuL0WUq6RXMzyakWOeidKytkYVaO4giDcao2BgecWJBL48RLfQzPP/z
WcVUc4sGdVg71CRomvgIY2+yiryqPM/xVIAizlCB6GeT9CdgJ3rRDrE7rI3QuOPvjm6chluCFutR
ogo7cwMD4zixUbx2cNCjWKmooWKuX5mJDfyT4jC59oRdOf3ODpdTM7MCTucaCW66SUFv3PQm19Uu
KOBtkLQbQzk8Am2nxm5uBDfILSlnS+YyKqi/1yB4PTBpWxZ9RcOf54mNp402RPNFCfLMCoMyuqy9
e5xT5TY1aHSNpDqweVkReRvu53hi/GHg+AfNxcYBLdSIh6+YgEBulmz5nDqEn61cxMHQc0g3NQCd
NcmTBBKxMavEJ29ByDsnTLNNq8YquZrDtt/Ho+ASWoIYU1IV0DZsE0HtCK2nu6FPhNMKjH8WersG
/jXcorQDQTH7Tbtd7Kgy1y6G4n0V9I8GfLGvrT98sdHqkGRmTel3BTN5YUtsLLiqefyP513RlDs/
Tye/wgdQk1qQNKz5xB4MmJASJ4apgit/LBcDhGExttepjJRHzWy3+XmHDd14mEN7WEc9ETeQl32r
WwGfNF0YauDrr53BlfM2lEVg3BY95UPkuXc/lWI3z235/yj6/KYE5NH+13++btZT1yA5YJPuesJV
/uuRaeYbcrHLpifvbIaLuETf45SXi1Wou74pLW4rVp0dc6e/fdxX8zf7dFxmw4JpmPB+8eBiKJCz
31X9uTmeHnasQStOvxYj1s2pSr+/fbRX85bno3lENEgbMQjiiJeNDbrRBkq/oj/PZm4QXQn4wD62
ZAyI5+/1703AbzYBJvX5T9dk89g9/sdzRuj1Y/7tv/7zv7PHp8f88ecNwPOP/O0foP3FyJIOmEla
MbM9bpi/PePqL6YVErkXsx3UPC+o+rTGPIfaX3Abuyfo2d+tMfGXlDbTZ5QATEAt/882AK/Kf/4W
tHt8CqZKEqmIXkY/jdATs5K8AmyDMY9BHHZM/Pl5zzL+zWp8fZ/qwyBE0ng5ZERUUS8Ps5jomIcF
Yn+7II5PS0DeVi/Uu3wcsAn+dP7/YeW/XoEcy2f4rXVKWuL/elLGtUh4wlnB+WyW/jvhNsMVo0Rr
j3gbE7ubY/N++4DM4H45ixDqUAyRoKFQnAk93/3pLE5pixTba0jNIGYZJGRddgeePfTa6OWVDomE
o38vdC9jJ3gkgm6Docn7jQqsOKsdcpKdYSBLpp+Qjpw6/H450eznES6eiiluqJ+xedVB6J+NC2oe
iNgSK+dUgH8y82OWZqR7Gk33AUl/QYw5OwUjACIfzF18bQMfLTZWWERncy3yizhsMZN3bX6Uhr18
85N4uY9Su7n3qvBK9HO8RTkKkLLKxPmCm++Kqb+rleBWf5Rtn39frKV8Bw0g+SBFTMkhgmzHS78g
JhCeSF8W2ERLQGb1UktC+kQJXnIet9gDwDR1hF17Zldeo+WnC5Ol1qNAQXCeuWMNq8QYz9F6EjFr
T37grpUhyy8ton9y5vLp6JdL1BN6w7t21Sh7J1rZfGL07Y+kl0fw3nh/z2M4tp/QIDpze4iKKtl5
J8DmeIJtikiDN4VmcPYNNM5EczkTsHa3/gnWOYrW/5qoltAi84TzzOWMi9TQlM8GAC7CZs3+TKNM
ZyPhlHlHzaoot+2wPHiaGDprdqjSFFHdw9tITRa1T5BRW/NGY8CjEVCCdTAxkWVY6W5bcE6fcq8c
duUkup0aXMNhG+rmX4l4jYA3RF/mJqlIelTOZejD3aaccyKiCjg5ESrRK/pUy0ebwNMjKo/lIE4I
1XYy0wu3GARg1TgJIJaVxntbc1cDhtvng2axWnOcHtBs9F9RAHdP6QnaupwAroZmuXIK2k0UuF/q
LqNuHZtrEh8HHGz0BDUL1gUKG2gZcspG1m8N+sGaHGtohiwWf9q41PvrUtpi7QcQAL2qu0yAn7HN
1iRaV6jkET0XKVhgai3Nq0UlOm8nD4ZtoGm2LnoIZ9KAW4Uei1ub1QMpb7giHI2YX5C4k2bjEi/e
XaWal9tpci5X1nmqpjR9B88PkPvSdbf4Lw3o3+q2BkCx7Z3lwegb6xoDgNxKzeg1NK139N3xPZ17
CL4mLN8ZqG8x5h+9E+Y3Tk/M3y7UAODiBAPG4QcY2H2mBKN+ABm8aHpwegIJuyeo8HwCDKsTbDh7
Jg9H2I3EKjghiXGvaj7xJE+04sUoCRObhza5s5tEhV22AoShhhEjSRdtfbPF+uHMOpLRCFLi7Jxa
uCu/U+RIjsPieg8TYXFq582pdC5yNVIKxJkxq12btHENHCfv3F2IbyK8HVKHP2lV8RBeoyzrI7Jl
m2LE8mOEyqKJjZro0oeJgIG5xSn8SVaRBh4KCrdoOzLZlvcJkwZnV0++430loo0LFcFqMPYpoWB9
8z7N6cPWZ6bfpp8Mp0rf+wO2pIbkEn0wzzkfBHQ/L5hJ8gwsSUrh2LsWVmpYPyv4tEwNiHH3z5xO
Ez0kmY7mNDnnNIAF4Q/pHM+bfMEZIqOSyrut9X8mujp4j/9y/ALBhLqooG20s1NMFmUGgGPV28W8
SSFWXVQtARyxjmLo8p65SV4HDEQMhbC0tm1muB7GmR39p5LZCREUDpHSMNkFG1FjRv9nBIH/+aQE
rJkOvF9agcXVKYy+Yqoz5sAp7OqbjVrrwAchhiOVdnlZkW6xbHo3zKJtM4/lhSJU7R3Bz+5jhmaT
MElMaXi6vPxojKmXrlN298UaLQ+/5+hYCqma7J6943ST0ZBbNjCKyvchIQ7VqqWMgCBQpmw4ouCH
QP3fVeBvqkALYRYv9X/dC/74CDEFd3n5wkr648f+npKakHFR5VG2sSHB3oG29EcpiHbxL+9Hg5ji
4m8XqY58l7aNHhNFH5UMH+HvNrADiYiqBdErkn3Kyz+qAl/WL7ZC74yPFXWpi6REUsS8rF/Ax9ek
bvQu3TZeJOsCBAe00hbiCiiL9vNPJ+Yf6rOXO7PTwXwfh4MG+rq4aumI/1wshQ7NHKJa7GOEf+TT
yZ40d4N/n8YdKjtiyqpPIRLMR18bpP4fh2ZPJoATI+F9rdSPjdScutK0jwuan08F9Al/+yyJ9nrX
vLOUdqW1otEiumChAHv78C8rU/3NPYlaTbAhwN6Bhv/lN5dWHBY+LpZjlhuI8ZShDbsCjm21j9lL
Y7LM8YS/fcxXwrEfB+VWwW1ssst4vREuqiLow4rWuoON7q5gy3whcxcJKrpa/77qHAVmXVsZe7NH
qBJ1fffVrWBuZIbLeagZDpxVnvaDtVApgu0Cmf3RVZKHYwBy07wcqkD7Gcl5IhO1MtFuTFmBHPft
7/FSd/38NUgOcDA+OCabolc7XTUqC11KRFe+N7hX9MN7ynjr7hRlzl0Wz+XllEILevuoL4UDP47q
szyQz3NgbSb/+V4FqeIlk9PgNjIH864wFuobr4i+45Ss0b0s061jY61lIwdqfY76PxN+n45vIStA
Zix87pvXa2Xw/SKt08k8ugYz+1gvmNnHYxwOtfmbfD5Tb1L+T97441ha3MyeExfL661gMHtdAbDO
PNparGxUEZqhITaROgWWhe4ste3HQSByCwUu2DVyVRaLkXhorVLyk94+8b8+kZhLCZunJWMpPDyv
HhLSNkq/FoE49l3NIrHJ3y4Z0eMVBOyK6vfto/3TIvF47LEu+cdzXivJ6byJ2LAGeWzaTm0KaLXL
2g7RkfYeJtG8SZgzDC1FQY3hlwnIYl7nYIo12wFbPQXaUj57uMPagUZ10ux1KboL9mM4wqMB8UUx
J6wyR5FVtvcjyIC7t7/EK+H+6QJ6kuvHLtRh6/u6GZRkYdCr2TePRIuJendSAJ/um0lnZjVNbhAo
MvLcmzmBFIY+pnTQFsg4/Pq8mnO0InFq0wpd8NQ2ALNFi6gdb/7bn/MfnoL05mxt/+fD/qLhNqhz
BzewzSNIMk7I6TSbVVN9MkVg3tXaK/r2AbWO6MWdrcVHtuKdK9iiK9ozL1dx3oUyEencEoyO//ok
jgz8yXmkU4zvrGcjc9NYLqK/IA4QwTDxxOEwYtV9H/cpNZUFGfOrVaIQTARPABr22OQsijpb3xOn
U9Ty1nBXZhz5h3bwwAdhSjuchI+M681rDZX6jVWJb/D6a+lGEwop7lyJOFnZL7/WolKfBPk5PJYs
87VfzQtaGZgG72orm0mPGiJYZgTVIayRjpERXIY5K9r5UcimPePvFut5qhg7JHLYirzzdsMSGh1C
ybY314UZznqC4gSIja3FZ+MbjcaHygAAtRFeWTarMZwjZ40mDNknk2VWRtKO/ZZXANj8NMkgriBq
OiJ1ihgR5clB5qq8HhKwaxvkoQhgyAA0HszZS9+Z5Zx9EWmL65Q6IAKIsiwVn2+Ivs7Q5d19N2MJ
jTve33vhO0zHaiupbmr281j+McdgQSvZ6jgeU+XV4HlGdd8XWTJi+fW89z7kTlJGIKASXCuHeljl
TtggcnL9uVm7nVRP0C4IICpgQ6XnC2AlJL1kqzUXEtSacREgcjsQu4ZwqBqY0mCBgrQ2IPny2Lw1
VOqoheAed4WzxugB9z2PUPfceGGeNevJt6NgoxLaQCFwvfuK6dilByGGxj3o/G2dRwiLKQ3wUAOO
4NOVjvPY+jZlQqF42lAC8iAe8NHePtv7ZvKEok1gQc1QbZARuYW62Tso9gs9b2YzMmlK0BkWXrVH
yJXMV4RI1wdjYuqwC2dQ2iQa63RqO4yj6yH1uy+qSF3Cq2Uk4KImzQZvewjfiijaBkg3gPDq0yjE
8oDNJd5LHY2tqAOeIDOQAxXX7RkD/GAndZB27hOpXerkqPoUs02y5bew19nbi47hFj2XZx0FXXGG
BMrZ5KbHECiHREe4QXCK8Z51orci2ttme7ueYPJUd8Yp+ntgrgUrrHgOBQf1LXxugGwuvQ3aJISp
q25GTu8iJXf8QPL/phylw9TIjg0zWmEZmuFUqtT0qwcjGlyLj5smBSHw9ZyrnSF08bM4022Z0tVY
FWx/L8lQoBjiCU4iokL1S1K6JvnlYZB9mPAWD6uTqS6fZ/Tvg+fzXKFXhe3uxJCIlMnL1C5qrTY3
6ToxmuHKuqZO7YuT0kDUgMF39BlOalEBlz4deGTHdnjsPbV062V2tTB4BEIYCyx8XaZ4GuWj84gN
378fJXardtG0NQbMB4PZ6MGzc7L6mgiAVc0KJWk+17I3AF8nd77DRtTTGAxtlEtBxFwScybvQC/r
P1Rm/qFDq82+H6x9wMTMz8ONaXb8lxAsGxarmMIHly//gUkqnhjlcHIayZuarp42LTeRmVz3qCQZ
m9IfPkBO8w++V0630nF5qYMOnW5Oz0hqOHUIHF6iXoLBjdTX9isuH06l39AvbtueX54+bd73bPOt
2iZ1krKTVAgnnm/qUy2S4jxs3hU5bMUwHMzrfsHmONhUhrM8cekWf3uyQfQx2w0rSySwU2xsUYcB
YDPr6nFmEv5o5jNfiiXJkdJoIEkSud9ton/1bHUIE6pPoQWUJ3Oxr8ujKsNvU/th/SlJcaMRrtPO
t6dCYUnrAsNSkrmPcqK+T9qMS1vzYSapkq+2RVrAGnoM3Qm6F9dCg3DcMhDXLanj5YHbiGsn9act
yv9h70yW49aVNPwq/QLs4AiS2xpVmixr6mNvGJLtw3kACI5P3x9KutG2zg077r69sMKySiRBIJHI
/AfJxtPD7DhLWgDnJwlvDeclAIzzBfFudnPKPvDSEjcmSz9TLUcKau1J9qrjpfEZKADtBOBRWsii
bM8JzmBSlXIt9Pe3w49nUp+liCEHwGfwq61vlfQbw05AN5iCBRZSHfgvWYgTyJFthxvs3BltjAiY
Z4G+mpO8Iv0K/aM5LyEnCeBJjLMyaRA7j96p6XPkT/33Ku55R11CgUTzzzg1WjloyRHbWnNUQW40
PzqLQ2JgaD6CN32LZkJ44nHaK2+08NBaUHDHl73ibgGuGnIwO6420zNAeO3WTg01qPQHA1gfSVf9
CMWRGzgfFhaSWcIZ0MF1D+pIhmDsHkYYN5METGDtl4yZRunpeR7z8LEoI1nttQT16rlANRAFQ2cn
qyfGFG1Vnv8cBMoKkym4w4xKVebxtVgQgJExK6wT5vI1QJIt6qCkY9qhAu1g9HomFpDuywuZeLxV
NBijXcVGzjhMpKBxg+frWY5nRs/lRUVQy0u7Qo3GPWuwpAErXqmeOznPRH8uoOCgxmLmBjn63lEV
wQeVo7S/i2d4zqcI9W9sHqVPaHLRxb6olROj77nOQJw4jtI8FtrQMiKjy+tiEPgAHyd48YqCcptl
hHjigmOIj7jm4+QpBtlzjawucT6uNksed1+A37LQpTPNaFkwb89ST1SaiUCqpY9xPvBi3A5fDTmO
xzHliJoTuin9caR9NMoxj8jN8FqAKEDQiIw57TljPG+by0orYNcZFpwXZTz7SoHuGvEQCy1Pt4ZG
M3CSMSJGqhtBTBeTU607ZW4nEzxFmUNZ7AZKi9smS1HALZv53l4XD78qb/UOA318EAh9SjjKSxYX
MDqiI/BgQAQZUx5IszFmzfIE1sw0hhLOOB3+fRAPVXA/q6lR22byIWtYyg5efPQDc/TCIY01s82x
FQ2MU4kgaLuHbTpVl/Uo+HQF3ks+OLY7MUWwUay3q2FsI3RqYh9eo9axTR2CPKlIao7kvua8ktXM
ifMAvMUic3DHT564YAKrSo08z3nuJqkRVDpLTMx0x18hdCWfz/MTvkpyRM51OAJu98sbcGBMkcge
1AXwivEySxcVvU8ILO+iv4FplQCy1KgurKKJAWCgKZZCrn88z4o3wZwSicxbgXrw0ZENnNTAVBtK
egUt1mfUZjc6aIhEWJ1YW2hfFCFUQE9qk5sHsiYjSJOroNoqf+L/FhIhyDaopd86PioZTDnnMYDc
M+2AQLCycGFhhwGP6YHuYdIAGCLae7nzKQjd9TMndSb1G8VSTwTtcwT04UPVO0RWGWydWGb71gWj
5IUTy8ZsQKj8p8Bzt92oCQptqpAEk1aEqFAD23dlwmmWmScXrguCfb6vF9w+Nh1HtecYMMZzihwS
VZaFJtJmcn1t7UD0zcaAyOrWh9GJUCbSw9hkn/A+tdsT1ANEu84M7yAy7sFp3jLbbSdZYWsFuDHT
5y/pK2Igc2y62TxvGE93/uCGD0M0158gEn7LrMTa4mzVXwQVCmehIrLDCij+Tr2+RSgRHUlPcKTe
ji2eSp7pSRV5x4604A63xdFbx6YrLJ7LAnpTkHdEuTaY1vloDQW0Ukj94yal4bnJxpneYgdmxfN7
x8HkKKhPnOzni8bpGlQRu665SVqv/TuejUW2MPwvdI6ZYap3dYSkUq/tS2mC/yWeQhQiMUbmoD34
OD24VVOdrBZVsYYqG7osVTJZD2nh8nrAX/G3jI2hsxesaJrZNhBsDwVXT515oSM5Tm1SOplFUOpS
lDjhgVjbQVLpPx+Uz2pQkxezVONMwqSzFbeXrCHFJrclP/CTiTsF3kOcSzLi9gpus/zRkmOyu8Rd
vC/MHu5YRfIM5JEZdD4YpnbadJe0e3FFUZqY1oo5TK6op+HNgabVdR5j7zx1sXObzkH87Fi6/+6u
QFUEHa4TZzDeayNc9k+k3ZmtdUq0OguLgTCtsAMlRMZFSXCM2TD3Z+q1W5l8s0vi6Bpvn7zeJR3l
K6gp3ZeyomvXYt7xoiRLSFdMnjyxQPC2wUGkJjKva8sOxNkuu3CDLP/hjwIqWdANrDhtQXUMStTC
rbcMQ1IjsdiZ67KJ/FMYrni3cGCb9UXP+QYA4qDgdvTDofJdN+KsoqGdlKvzGEVIJ/DERCXqPAxJ
WKBgBRPM5SRRCzYWMS7iMaNivVsN47ILZtbDmppwcE6ZA6TYBZ4+G6pktU1Lqw6jPS6mLr2vIXvM
1DA/zTiQXWf+kj91Q1ruelYI0ZnTznpgQxzoFYnaBlrmd9adsgQq9qTTTbT3lDdfYO5hfRs6L/iO
gtL6AzeL8W86SD3p9lThRUsT/gqKuA2tqG+PFcWVvyCTC5gXSVIhRS2bAg3qdpaXgTfnt3kIYDQt
RP4/dafTB0GOj8JgXdGL6gP7iKj6cht7XfKUAa/71sqF3xQ0Nt6pudXE6d3aWJxYKzudoMBqmz4c
5hbiy7lY8v8dnrcOz7eWaoNa7n8QLH9p1dBm+amq9A+Yz1OT6x/f/+tBv+gf/c9gn/Pn3hs8gv4O
axz2C7izczvlXw0eJ3T/27DiKf2bxo/4CeoTQnWjFfR/zZ/3Do8T/TeoNTjuCFuEtEvc8D8B+nuA
ln6ugXFFMD5gVDwXGjvKmB9aPHCfVeNMZfAjchKNSIrbMeWRl+qQZ3kOgqErXxCZCnA6kUuPe592
5yCbsV5I7Ne0wSkBiyTMVhAvzoJl2JWx1ciLKa6r/gZSa8dhvS3noHsNSl2g2m0JURXeNg1D3/mB
HeEy3FcZqIGXKAq65JtXe1LcphgOAEivWT7cit+B/sT1wdYTjstVoEoc2yYIs9dOuEhuOa1rZ7lC
66Mp/rb6kX7DH4rOH3oM2FnGLuoFCFQhL8FwfSiohU6dD5nIoh/J1LJ0LzTWZf5FRZVPhRfIxWtY
3SsMwvzvykZHPPlTAdcUtX+qwCMvQDHPA9wVGTQRN/OhoFd4US9skX8vnNKoNejWCzzIU7FryeKg
YKYrTk6ZTsn8kLiHRn03+d4CB8HxVzF5mAOgVFZyvgOz79zGQUQl6g9j9KF6G6KFQWXTyNoi9GCm
5a/3OGe55WbKs74LS422izV2mIbyUEW+9gC6Ki0EIFc70aefltvdP/GcH96Nua6PAaiRfnLJ9z9e
txuo77SWF33HtxnNb06yXYUsp5+4TbqZinzIPzVJpjV5SNa6rtj8/vIfGkFcnvorHQI2NYTSWEO/
PnaKnq6F2Jz33Qo5rnso1doCndYBZ+QTdZ6wuqW21DqgUuQyPJQ9dTK8I2DTMCi/v5MPxezQDlCX
QToK+RPBaHzsjABbpZiHNNw3XIyhvh+pCdTJsgfu1ccLm4iaeSu/v+Q/Hx6fCeHTtrZpRccfe2+o
w0GtXGz13RcTqxyTAoELOZibaegR844SX3w13h3oAfQ4w4qvrb2MitZqDtZq+sNEcD5EMgYgtoEy
mYWKsNs/hD/SeC2CuNPWa4aMYG1dzBoIdLap5zaDVDdMhb/627zuF7fbAFDxuKsAduvwUHeiWLZA
uFXzENcZSJedDFrl3tcjh/XX34/Zh+J8aLSo0GPmlBoSw3H++XXCDBP8Rluu8+ustGIS2AN8fH9v
I8oZWJtZUbp46FxIACwaPbXmC+qOw386WIgXo1KFXg4YVM8ntP16G/Dze730on1FmMIihhdEL7xv
x8XWS3DlAXMvX3pwOuVLDUiQiKo6ygDBBfaB+PFtJDSUc+RfMj4FtKwar3zU1qm5/364nI9zDKVu
TyAOiM4Jb1iID/vTDGO6i3GQfe0p2Vr1vtB9Vw13EgvNrkG3ZqE8v7XCGrzoHuWPul2o4K6L9TB1
XXLqY8xV0229rvZyVZO/a0pPUM4TiNmojlT3AiWEFekFL54Jia7FYaa5tBHp5bdSBZik/MMy/dhO
5VGoC8GdQ4IQuRYm668jz8xs5Iho8NcwaIMi2HamvSvJbwdcL7YOvS9CO03Xc/SkDsD/IV5GOOmc
BIQhyAvtCXmAYPLnBe1/jOJoyZCMQKwHfmwCyYdpUYJYpRXUdl87xSqSew8GrH/jOhnaGB7WcQxH
nCAl+ow5xbKElMbUJHEypyQh7lO5Jrim1YAan5WFWMZtlHO8t7azP0KiOZZDYF5P23sxUwg572C8
71RRrs9rJcoJn/QKB00cERl9XlDbxBnf9BZoz89RjZQWR1IMnvnSrzYn+l0XoJNyMEKifArDmJwE
Q54vH0ephTxf1M4Fv6IleeDOyZZNbqC7oC5f5l5QgT4AiXXGB9+DyEiZDO0KXOxrBesfY9h6vkh9
NtcvTdQk/vNoj1gO7UPMKou/R9kYmYrfT/aPIZzRD5ExpLFP2w5Uz4ep4eFhBbiwq76uTt0rg/yj
S9NvJnQdq5PHmZRA8fsrfoxGBiNkw8owWSl798cr9srus6n2pi/eir9pADHHN+HPRZKFzVuMMhBf
k8JbmYSTO+g+vQFMEjJPf38b7scnR6deoOUNlOJMOf0oxLB64yDRYK2fa7+pNdSpdgisH63M8Kq9
ysq+cfCOD9v8bsRrhYjTZUGLSXak3bHdRFDdqnGj3VReVUkkHmbKzxhn9pMjxnsdWTbUM47/NOzn
GS8tzHxRhEMcAGg+iz2zmYftmJFdnJKi1Gblj3TSP7ns9/RyvJIz33j8/RN/jGuRxwZFusFTcyag
Bfih91yKJGvAUIVPuMjYJLGBUi5J7LiaeQs+ygjTUI9k2s5ljEjDJtXnzJYes5nS3gDzKXlIZmGm
tCvzFR3onHKHCZESvKFzkBBJ6VitwVKy6qhSmJzaWcAMPqvQkSyj3z/SP8ASZEA0u+jRBOhKOsBS
fo1s0mvqtS0a9ynSmcfa0l1qbkAjlWCW7nkd0xhauLcEHR+WOLHShBTVSTYaK3NI4505MN9qJVqw
L1VcILOf467Lt4CKt+KWIh4/heurecQlhdOLK1yovEMXqdHDVIn9gsf9w6N9yDIjOoIOxAGKhxEE
7H8A4fRcOmE1tMuTl44mUmklmVoQt/L2m7YjAMZGiF6uzziMmP2xtlBtQo9H1FW67NdaODo9xJ41
TE9kqYrhmEJYxs2lN65Ekya3YqYYvtSdiW4DYdOIkU+ENU1GwgVzDerC3XLGchgKVFcZCq3DDK9s
dIkKlkQWU//V27fxMaGwfPn9IHxYozDPPLIrqOlYWMb2P1JdZ1qxAxLSehyBpBMd3tJbCF7zWG45
WdLA/VNY+LAdmUsiqQ5EgG3p3+jfIUNNCokH/CPAA2aIXpDcB2m1asbHLzofa2qqfe0ME7vyFga8
GrGleKkJeowSOORK34UCIcDigAlvRDBgQY73qmr5KTTWWfh6RsP59v21pShZM5QooTesFVaReR1p
OZsXAdLf4UtM+2u8t9u65U4QQmJvQnPDnFN/P9oUNFkuP536eHizCRAkkKYhC/p4siEd7CG3I+Kf
ZYswoldD6cFihPJX3ApIbAqyRqZEF21ilG+KDCadzOWlXQ3ejNAI2Y5Fdb+2/JukpiO3paQ5p9/s
HPbGlAy+2JVh01bffcTP1H0Nq0C9TKtTTZ/80bFnwMMU7umOS/JHynTTFETjrZJZMqPqUts1nF6b
xtCuQe/awZNWIwC1wdJarhAQm1H585Z+wshiQB10Wircy4LCLw6x6ww+GiI0441cjQM14tjR4HYS
8rck1SedhWRmqJ1X00pTJmMqdicQ3QmmV9AvxGGMQwxSg9qa18cJu4n8GZP7FA13X7vOduF8it+2
SHWPFE7uTuU2Dar0gsK/hu1tTyta2QDajs7kZEiGWz0don0H98h/WoIxLa2nuLXn+XFGtkPfWL1u
rHt2jHD4High1NOKnnzTon3QomP6OZ6xSzomOdWNAw5WUd1u4rL13GwbqrWX0atTF1HzPcNAaJyN
b+0if8SDniZ7W1ZT7xQXOmlkAIu5tINKHBMgoOIWMIBVlsdRdC5wjh9Z1HiaUZ5BDyn/BiTFyJRe
HdV32WdP2FrY+wYf9i48DdApsuq6CeZSghwZUz2NiN8kaZ4fElqMQ3CPir4njf1aZkD+M8cpIB/j
arOtV0A4JlzKLF9IZHewYSmW05T2FlqNNA3ZbegZTD4BduzyASiHNYigPzE5JitBfI60hf56R9ZF
r3ABNys+YeEc8gVZYfNNK8/R3d4go+pzOQrKvnxdBxmjmVgIjM3cC8f4vIVAKoJyCI8zOjI1smFQ
TNkX7cDKeZzUg7LhgXBYgEdCn87iIP20TN3UhXcFTZqpOoSlZ7ndqRyWOBo/icILEJ6XeCYQuELq
7VmJY1uSWOuVjwMfI2UtkpB9Q9SWWXBleYkKK+q3mG1Ud8jCFFGynwoCQbpvc+DXYINg1XBLy2hV
qD/Zabbkcmd3ZQFgo9GQgpu/XJisXK82mi1P8ImkRPUtDBlZ0ztlB9k62CDyS7h/UhYKw7HJ6f2s
5+nR5nEaTxyKbDIj5iGkwZe2h0Px0NShCflIIqZRuI0njSHCfsU7QRx1rGp+rnt71EwHK8Mni5A/
7CU9Osx0p3HmfmgcjFvEJ6fzMzf4H6eazTg3flxQS8JbDvH8C9Thosz/ISUHGnlQOT5m4Ra9hcUA
E6IsGJDsa/1BDnhmNUPeMF5WtrZHrNt9Z76JitDccs6bppElmFlcweO/5GtizWaCCYDWvPlgsfhe
FddmaMbR4UfZYiM5cQ8jmok84/vzKOV58pWCG7TibTB3rXgoA7Q26WBPMQWgTReiVmjv32dPsvYx
v5IOgnm4BAYyX+TArFHb9xw3DtbA/Mvrg/IGm0tlPbwPtfX24/8a5Lefo1KAnmDodjU34DTAhF7L
HAIGZmSNt/DQ0l1nLpK6HoCcBw7gaRtvgrcXhbOgZqpx8h5Uemoc/N4C451OP+NTXA+tafe5dcWP
uPR9uCvKHPDlUe5bTNKb1oHLNyHB2fI1fhtBXCwQptq9P1Pm5pzRtl3biMm5WAacVVg0b6/2bXqI
BDSMvRd+zijsg7AyDz9j5ck8TR3cIkgk/EzwzaWVdpg9AT/3B43MGL6ADO/bRFqHBUUliNqe+S1O
rno+56G1xuzqdWZu/W1ALSCj/KMF9+OHewsTh7I4rajfzB3ar1S0bCyHBrQOr0FGmcpHjyDZaz7S
f3x1RNowffqAjJWHp6/KdO2pZZtfiJ8DX0DY0WjdVo1tlgONPHP/DQyabHoaUERJ80OTRvzeDMBA
6l2U/QKM7sp7myt5gZNfeHwf8rgYFbcz517JL2EHaLl40eUl+/zoyFXYT2RuRTTuOmnphu5UnyZc
PCgyfITwMumobVYUDCjZ8Jqy4RS2qVnOGAeZQk+5DKKIDiXJ4rxcenFfze0Flo8GM13FvqH/Jz0w
yxOEjIGfx4Ki5wtJY1Dd1nLg76WeKKIF9uRQKpLU8isAejqhKDCpgqs7WdqOz2BWZk4BybKauT9B
tqBIPHs00Ctaj1k1RPuqZout97PVJHF/gp6g1vmLLeaCeJNWLfi2i/dycqGrTBWHIas4735b/N73
vIuuyBiOI/Am1oxso4oBgwZWJuuzl0XtpJ8kchqTuAB+YB59jtOeIfLQOQXBEZfwMIO9WG2HKKcV
bPxm58wIkqot9Sozxd/qp8D5Jj6Nzod5Xp3noFU3ignOz8ucUqi1QXeUunLsY3AdgyvLAfDdeB2y
DM0OzwVzhh0DDB8e3ossq4NiVnIAe6YS95QmEtWfzfpWeks4llM1lOh2US9NnJKjL3JpZdtsdUVh
IriqS2HWk0ZulyJ8WkaaUOmJBKotzrFEmuLAWc8M3pB7plTgImFALb6ompSPq6XiKb9MpGeJdTkl
vVI5fb3CFClRL2EowzLxhP6M/U29JHvML+CSHcTUBVW/o3QBi3wTUgQSX/0U+o9kM51iXv4KW5en
Ek1tto06SMyYK1c5TL63kSx0SyXay+3cG7G/DhA6+lyuEPQewJtpqgprB9/0K/GW+WVN3coIoJRu
niHpUBgENF4rU6WqUKEwtQBAS1P3FYxsJp1Xf65EdSuExBPn4Lttr62/pxxyYrJnR8NybIPIeElX
PaogQz9TkZxK/Yhed5GmcEUWJFXvp5DcRn6PMVOR7heESShNHFU5jHWMCxj2oc8r+AW/hY0iOHAA
vjLAYERuQNQ4A7O8Rrp0O/JNC1tQNFHIP3fvT/L2LiUIBYYnCLzFPNY53FSYYDLdYqBTfCH7N4s3
78H51XsEhBkzpO3M96Ce4JeGFN1ifjDxqE7Ue07upreR4/3LUk7JFpPbVaN6ugeAGZpVGdfmf96n
LDklkQg6pPmvt3q4CadWulXzorwQOKqyo7shw3y43Uxo/PGilzWJ3dME8IAPpdZqyoE9fSK++KRl
GvNlm/nt2/QfcBqOzZ1D/uSj7xcKVMyWhn8RL/vtxNbkBcDMTdF0g/+5fAtY5VuhUQKSZzbgXWaK
kL0Syvd3wG8RLNxkEkXZhyEPOp4ZBaOCqZS7qUnjMh+X7YdwrMxtDecFZ7Ul+8gmCQazyDvXtBl3
zTSbORkmq1vCeMj6pq73WVGxGg9vA0Id2AS9Eko8vxe4iFVcZS5IyOgPha8PB3oj0U+/1X4zb3T+
UVbOND0E6tXuQ4aZFHcdpunMasCioLqVlm9WUAX4mVEYc2nu/Q+nu1/PdubywjROQKQHDjIdH+qs
IBBaa+pDSlVvobGgBsxdcA5gJf3+Uh8K6KwmG0od16Jkxd/CHOt/0iCYMFuNwKU0/5ojdjmDy5Zd
4vuf0JcwszsWmXmpA0AyJomvfF7Ze3D8/b38WkIIbEOyQLeVh6cdzjx3f72XZAQIiFpk+hDTVRNf
c2QtCdF9j3jKfm1Jnf80zv+8IGQ1I64Rxe6/4WmVmbIdVFuTezk3bBQpAk/6BAOaMPe+sn//gI4p
2/3fod08IbVbaCVo2kLo8z8WMueq8JF6q8T9e8SYDHYUW3rhLUFwmP0+Gg9FB1Lr8zB5S7Grh8bE
c08RGoCLY5b8h6qc8+tM5444SkUo5SKygXcHrbpfx3yJbWsKF0/eV2+LaiKvY43PQ5kQ1/MIAKs8
ZD6iRC7IfjYHUgsrMzdSdJ4cMC6UnOwPMCvagK2c0AI9X3aSH2d9gODLF4/z5HZ662eB8zJh9vfD
+vE1QrDzoZ0EdEwc5FI+dlnZd6V2Z2u8zfrSRCb88niDXR80w+fFigb/D7yvf3e9wOZFmj/IqXwY
s3AmG3GBN96+b3tzaiQ5bXwyAzQrepxj/7Pno+SPygvPF0FC9f8RDrwpoRI95gXbjcmCSZLN2wjL
inWBdZPZMH5/wQ9dKA57YBkwv3IN6RXVyI+F/8bWGZLCXfzNLijovk9AOBEmqcIg1By8psi4Ztq1
r1zgUNB+2TQqkrZ+q71mDp+KySZc/OG+3sAUP60gqn2RYZga1RlDzvrY8LNtOithngH2XF076/du
MBs8wWADQm3/7teGlvS27VOqo/GmxqPMEQBFU+3UV+y3gGgQ4io7ajfXrk/1wL6rEyRR2wuM2+nq
3ibYvjvzsgXg35NoSNyQcFEtXEgY+7oaVldv7dYWPUQQFVAsu/Zmp/XEXfzWkSsFxwnvE9oFjpxv
yjQbY0AvENdyh6pGAdjigqNCCLSusoqOePaeYoQWH8s25VtiQI6N5flGnAPR22GhPI/mlNUuq4fD
ndnIp9G1SElbxAerW7wuGW6SJDGEt15fmXQMmwITvzvam7w3u4scLFbLXtf4auLMCzh8J7C4L4bN
v4oWko0v27ynIufJRm9sYnxxKDLbcChHakOcDkqBalvUckn0vsxeb9NvyNNtNWPjcUZJVkX15JG4
xt4t4LrY706FsC1znO9HgJsARc8nqXhaek/usnKoKZxSQwnpE2yKTEdtsjWmu5NdbyQKRIF7F8u4
Q4c5lcj3yMdgice1faRjYHpSZHG2K27BDNIGeMw76sUp3vBQ4OJDpqTjFNvaIW38e+Hw2EeXgZgn
96sTzIuObil8Jd3nJgYQiThI01vIOHcs/VlvlYYY5u6bduHd7qbZXdVihPCo121JrpwgAgW4JNN1
Gfe6x4MT7ljOeTiOFJ1NLMj7o29XenoVuHcuUK98UuZmU4dNrf5qqJ1YoB3fmmbv0UTS0U7FdVQT
eYtDk1UC3Op7pkTp2mR6C3okfHmbGtU5n2tCXM7IiZHlQedlVLaowQj3aRtyG7jO4/9bWmP8SBhu
o4euia3qUOdBGmyyNJ0eAgDoxQ7wbnLMfQzkc7h7p1rN4wW1iPY+VALF0jjIbsNcVzZV31E9Jkzq
Cz81lAdWX/aKwHn1V2rn7W6ODe0sQkn0yHGVopDbBFdRZ39tS5ZjM3XiGiMjI6udZbxd21IHyAb+
vmjz4dNaVOjQMXP1Hucv0MVlL+pv6BU/IEHQXSnfSq/qsUektKeIDJQkvRjbId5l8RR9DrtM0pnv
8u9YKSS7KgM/u/hNswuSWF5iBFQfcOakj9t0aECTSS7N1i+a8DDxK08RJ6pXoM7D0V2yBC5RWR2h
UVcwNOIiOGTgqx86n+o6aqiod24sr02fpnmNXiqrCTiMDzWCo26+t10gyb4dZxDgLMu79im0HZTu
mx99ESafKf/lII60F393aNZwInE6537E+Dg/dEtj7Z2+1vf96FMyIBTs+mUeLj3EsMpNUE/RNgkx
F4n+ykc3Xk5gCIZvvesXzr4dOs1BJa+zZTN6QfQj0gG622C51WUdAyjY+Y4uPs+jV3LSgVkS9BiG
bJMoa1/sou+uZ2jCV71wzAxNQG1zihiny5mE9MYOy/FE/dq6zEsvc3cR0e+7M2HzAfI3giCnQQZ+
mTo5/UDbfd66ubO+9H3R4vOcdAAA0Qlk5mZVh+GQg8zVDjeWcr4UA+SSje10+e3ihARiDkXbEStq
7xLKedVdqlmqg9sN7hUUCbyOveA5mJZvNmjZW99h+Yz9oOHwwa/ZpHM9hsjctN7eh5d+22H/8mXB
su5Q2DSoUzRRS1AMuKPmKVKN1uBBTh9ku/EAih9bjvobF0rr5xkg9Oc+WzQqKlqnTzJb5F8Ksg7s
znkA7esolJ4K7o+eaUTVjIU3Z5C/52i6i90+q7b4dhcvRd2tRoO4fm7aXG468NSIUfnRqXMhjQ7K
xtUSNaiXPhLzdUHFHh4OJVMumuhNMljg6dMhvRaRhZRO5ZTxi7JIS3YRGRaKMUUv78QksB92pRDb
OF/DC+202R1IG9AZU6ae3LZBe3yYnWPRjTCAvORpIgV7WvESj46y8xe4PHX6Y2FAUHEIh2FPIrc8
oGEagLD3JT1XgO+weMfxJGKEzCWZpLNJwz5+ihsdv3pz5z0WKmlfkWpbfwxM8B1cZvfGBxpwtNkp
dnKW+oEM0drgLjNeW9AYv642JrJe5SRgqygI32aL7bOXzUQku8ih4uigFBchrZVt1zfFsQwG9QQ6
y+P+R/fSsRv8SITXf6GyJu/iBh89Z6nih7pW61XaA6GeQ0IuB1kEzRrf1pdq8Kc7VE3Vo8K+65sH
VzLdQNMdb/2lZvFQlfrkeHq4mlU4nXI8iRBiG6LmmIgai1kJ8npD4QKvV0sl10mSqc+rG2VPEcWP
L3KN9CMbfnrBYgtvVsfSoJBEfsDtMkDMtsJIWddYv0br0njMd9UcoE23dyVF9DuIc52Ei13ZBzXh
oN7pwYfSGqzrtYr94QqoUcn5vm4fUzjVNTG7hjQSlpgH07Xbjt3qf4rG1KO2rqzvVoLSDzZIgb/m
SGgb02yUWQeK0tF1GXhjiHpsixm6xoqzS67hUaV31EmqW8tfmudKqxc+g1y+zp3nviaDKYawuJ1h
g4hN0Dn5Zdx27tfBSoZpW2WTfQNYZ3jK3XGUxwzdMh8uhBNe+UmrokNs1018WWdRt6MT6+N/QMd6
hxVuHSKrrWNIy17S3LZoTzpXiyVDxlrYk1aI1420apwZ4tUJH8/6kzf71ucQiX1001BPavdZ3Kn7
whgE72naLtlVnZdtvrNUE4BpTBLHOoZj36/3S9SoITua1MPexXLGSgnqCmbfaXlZcqpW1dYxBmTb
oB6S8YZ6R2Hsn530cQpXhMFaGz9mAHeJA4WIFPFKc5TWz0HO+U0RR1SnA0HilDYAgy5GLcLLwJ3t
pnhcvSVxofnO0o6HS5dgZ58in5r+USI7q3bQQ4Ph4c0tC4O1KlYbhSh/hUyXH88PSKzEcOkyv/r8
ZnY1cVQstjaEJ/t6iou52bqKSvzNR3OrwtWGKRyWl9pa5r74VC2WiFeP4W/sud5RaalLg7Pq3KD+
pLVfRHq3CPzTXUrkfct6iGhQbgdcnmpMMYYqu0YfGueIGtLQul31LJuNVy+0bsKhKC+a3A/afUqr
76bMKXTufjKlR/M0CylqFco5lanqaCiiSL3ADqR/DYte/2JCH6K5RTHNGNBjEaS+jziW7DyFvcex
bRMH/tKYuQPi4mLOrHZLdx0w2bQJM3G/WH4LJ1wO0ZJXWyKp5gdayMZz/o0gJCOxz7oKd4pUOjPc
1Tp0wmzfuTO8+RvHGsXwRDu2Ti4KiaNSOo5fV5jnT2nWfU3jLjAWhVP9MIHO2EPWUUebzcMmSAhF
Aytcr6rFrW6Vlw+HMVPxtpPd2m2QFEI7sK6D+kE1lUAyWSybAbcG4iuuEN90mqyHsK3oPaVzgsg2
+8rWmXsjbMhm49/FfeY9hECA1C4fqdYwH5gwkIry6bvTduXnDuuwaN+HYXrdt037MMhep/sBD5EE
Jb86DTdo6sWnui3kzm1kdShlEnCOtJ19rDMooUlg3bjl7F+5HW3HNu1pP8cci5AhTMaXZgiH4zoj
SbixQzbhnR2Pst93jmhvQQBOgA/VlGzifrJnfL7SYuuLfuw2sVPDImuBNA6nXvBw+4Uy9cOaqPw7
+vSVPBZ0yHaKRTlt1qVUt+zybP65QMc4L8gvuIXknl0nPwyIhG6Hpsueizx1vlI7mw/AbuIjPP76
EHZhcWcVttqOtcj+spv6qSrAcqUc3A6hmxRf0MzU7Sbw2vYLgsjqcnA9BL4TNRfRNqe8eZl0Lg+d
2tSo83ncRuiEfio4llyOk5N/KzMv/FoiovxX6XjTNarhQAw62Z48ir7PlM/d0sS0GdUPRFRuRJJ4
5K0ERzMJ/W8+5G6btL02u/bs9q/tGFn5vhI5rUzKwf/L3Jk2OW1sYfivUPkul/al6iZV18ssDAME
Agx8cXlmHEnWvkv+9fdpy5NYZgJJRNWVwhdi03a3u0+f5X3fk9B+3IhhNhY5faqoFu0T0n1Ws1MW
WogdmZuSvzNuw7RQ7z3PK4M5DVKgQKLd4NmLgHEXJLDYEx5MyuvIhMu3JISvwxxfK3BfRmlSfkqJ
2rxFkKKg84WLt8nnDpJ19ZVUBuayTHfSlZ8Z6gdR+b9Q9nVQCc2D9I1htLv7CrFKrgciz4ukWoNn
StaG9oriW44uHbAQ0ZNGzV+1RZXeI2neIg9DohDVnTpsH8qy46xwKInTKpiN+mNN3ameU1OrV/Gu
RqEvy9Cobvx2jzMP8HOrAwJdX0SWV97oiBYSy+KOlMtwnSGnLWURqF15XxsfyyIMP1uwdBFn14ol
jSMy+XXVWMp76mO2A64HH25ulo0XXjY4VS+xfnGzajPP2+HKObie4DCk5LWGBCHEvrXA0nWRbKSr
PK3hCIApYRMtdC/ydnpQX7i1STEkCha7ACctX4kwtl6su8xX8amRqt/fxUUVB2/URGmKJVHFOkBP
nWYZ6JLkSuWG3SVkOFqivTErDZXBQMl8bRMC/JTiRS3Z7W59QckraOXbAFFLVMyJtqHgzau9FxXo
hnDhGt3SowJlQz4Hj613y7ju1lFw09lrUjqLAuF/JX0b1pCOUMwEqO1UF3mVZv6d6wZ64i4bjgqF
EPg0WpzP6zZLzPLCxVeLryuvkqLfiwxJcGPlgWCK0C/MqJa9X8sq1ZNLGq/5ZbzMO12Sd293VRrw
OyC8VPj0kahQMaX+0uZMfxtJjiWzjsUO4UQn9VrjzsgN1Xvfp1ulVJQMytARyU1VWbfpjeNAtqFo
ih0nf8E53FuPLm2aWvMSZPSe85YpheN/rtLGk7x5bDfdXiKyXe8akysCc1x+rDwSCvarEoeyfS3v
HLmj+5xbVFlwuac+xa/FlbdL6JFAX5E6QlS3rLr4RquYHuzhBJxEQWuPAobpe600Ut9cofTu+dpL
uaqyLgFJ5Jf4OMQObnaRil49KkC7ZIlIu3urAsfCdU8dLGaH/gnCUPqlX1pIfKTkUWtyoWiz4I2E
jb5yY9pYhqu0ATPjkDuIE/vVHtfPXq0R3llTx6rXTlrNFT1z9JXV7TX9kspd9DG1q/CDBD6mnKsJ
9LG5XnF2VuBFokc5DvCywK+j9blKzMLxlnUO0kR0r8goH+7Nqjvg5F/Sq6h+a4BvvSKT679K5LW2
CFSzut0pXRetUi0CblU7lHJTKXy/c9rGQhBC31tIG6Ud2jFxEyDFUsKELFs7behfAe/4kVYdqGGu
cx3iq8k9Wi1Lbd8hQCM1LQ6CFK7wQIkQ17vUMC5zUy9hmkZ2ey/t122HSK3bZMo7O/ADY9n4cfyQ
044jnyOPSmgQ75G/g2W7U7wV7kReXFUeHPNHV2pFxgWPWo0X+8BzL2Ba1WvpIqoUG3iNSnvPxVrW
k2Sld3JxpcDp/BzW9IWkOcdadZMFCUXfIEK16Esd2aZcLVXZqMo7wAsAH+Z5Ck5uASojo3tVpagg
g0huvXaJvKO5nuGH37aUzNp5owXWygrM8KXkwpUugE5DjwAdl0aAL9SO7gV2bDgUlaTSu4R5wA9j
ta4010DHXWVpmO0WFQmz+z2QA/bG2vm1kuSEee7TC1NJ27cdP/ZSd9Y25GHQEVsJ+BHJQ7jCryTM
cPGF4LLxfqWJQy68Lk31r/BgzJe5btFLAhOpdZdare/eJY22vgXo6D66ucLK2xC0AZyhCDIP9nu/
RepHbj7YrVG9bfLQYwoQ0ajvWlGCNbUi6AaB4bxTSB9aS2eXNNcKSQt/2YBu+dRoOkxAIyj0Kxq4
7QAY5sZ7tKiTi1KN5TszL5S5Y4Ek9PJwD8a+2HdzGEzda1iRqr9E1pamGfOQPnlzB+WV+to1c/Bl
RbwH0OmuG/oCNbSJBNxANLxIY6tTL9Dio1Iqa1ADl26t1ZheCcaCPy/plVrNNbegl4obd8WtVqXV
K1dVYHjLhptaF0AZUrjOVgluuIyZJfV864uee2hGRzjgbzJJeLwF/daRHpC6zp+bwdoBUEJrAuQ2
amSaSAvVzdt9RAZgvjfT1FwFNRC5pSZH/mqftfwb1wAQB/AjQupVS39vCi9eqeuiXTSl0X22sBb1
TUsnhRQZj9p+V9DwsuLjDCMjIPDJAkVqcquFa/XG9sLAAuizph9arqydG0nykFUK/eBlK6XFW9B2
O6S1bXUDr6WKqRRYTrfwjWKXL6xGRwG3arodDYVQBVmvKs+3Q+xvroU3O0XtjIvSbIyP0tpL29dk
ruhyAxQj6mghHSmfkUd2kTECSvE6ASMiryzkXQgKHBVeQraWjWhF91Hvt8BAzGLBvYlXh3++9LQ8
s8W6mW8arSENrSEh8toOI+0uAyfhzusq/KwVUXKXIw81RzuV3COYSKBObs2WD/PPrtSgph0UrbSQ
8Dxu8wqCDkJAzZfYraTrfMehXuZ+YL1BkjJ5WRoZbI3cCqC0kx2R1rL9kYyxb7ENXPM+RXdq1epy
8a7OO/U6KJJSXexquxHeGqLnhhOT4rGKwr4qNC+GU+5IOE4RWoeXNGesw3fwXf1lTnJrmbPV9UWm
GdUK90W5ibvEA93XKHfeumvvHMQ45mlRyZAfaToS2eH6d4DB8lI39PKDjbt/qeh0zk3AkN/Ry6oz
5lLLwgHav4M1Y9+2lOkv07rk1NnVBohx+Tat5A6ljTKRFc7BHrUUCfWJXNGjS+6DnIbGdqEtkS68
IYsmvWoyNf+0I9mxtFsClYwmGft56ynJR8kO9fc7T9OjhU5W/zpNY4ViFljJQNMeuorsf74KUvJB
+T0XVBDVS6rY8JDuiGiTKH2X60WiG2/KnZdh5Qtk9UAX5RkMZsr8Lf2CM2oNlAyTN3oHGKa7bNBx
oLCgJXJbetdyJXpAXQPF7soPa6SVjQcDjdfgapfYUakv1nouI31h14be5BivADyKFUUgHHboN5i0
8CkzZY/baMsdjZ8CM5fb66pryWLOUYwwLnQ9buwvCIeUGJUsRc8gxI4Znmws8fNAGiyR93JdICko
stcAinHjwUV1sJk5NADR6c7Y1V6abOVMQkVtSUkSqN2qSJsu8Kg5+m4A3id11wIGzh7MKIO4O3cv
Z7/Wml0Swvhaa+b5xwQ1mnq3pJRqE/dB+qHv7mt0fQoEwYvGtOkfKqdaVWT3VbCvlW7OKKnfLZpE
xyWb72nKmNVXa4iOOwcx2E7MRDdd2QkvPbdFTOZTJbl71Zj7azvgNdDsltneIBBBwHyz65B9QxmN
riBWffHt8tywLkrV0KKiDcvUoVIJXvpcCtQ3Okg8rm89BkkqWEBRD5GIAifkB5cSylLfKVQOq9fi
EyE8U6wULFuKo4c2dSfoBZJzdinDLNhG/SfWPf5EM+KcInZheXoFXKyWWwlyhL+jKPidKQskxkk5
krnKMD/AKsDc1+F+nJFacD9bP+c4X1moLATGgj1paV/MHGjB98AKX38URW7WFcVGMNG0qBhW6qO1
GnWVa7pXPWirNsCRU3FXMxFaHn7If6TmcLlNRKuS4j/iXz0kKfwb1yt/+c/gb78lEX+++ZZb/yFP
iuT38vxdg3GLXw4vu9tEaCgM/rKKS7/sfq22OfoLRRXyHY4TEW/96lVG4iseBzq0+fkt+Xdv+vZA
x3Yu31MABzvEDzVQAD98qcN8vjVGuGHa1SO9YnR9ZorGLSD1iX/E89MLDq17fBmxIETAVaBCjijX
80AV4QNPFumvluHbM3xa7W8t57dmsD38cNePP/+kPaOD/o9XwZrBcwElbFv9ImALTldBUeUZMs/U
hBBLEQ9CxVNbhQOfe9Re0CwhCAKw2zyuAgbndBUsewZnG2QRwuyHBxs9tVUAAzr+RJBoVPmPrT6Y
vjqDogV92ubAiGdy01ehPrJzR20CXZ7BIQEcqPU7XWY9B6uAwbAARMjHPeD0FmhKBgHOGqipUaug
aTNHyEpAgDucd2H2TlfBlmmhpQMohB13eKAPTusoKMJajV0FDIIq1F8EEmowfWMGVIr6KMztwzO5
TQBaXDgxozaBrsxMsJRo0vSTFK2XT1cBmSRDYOdABPVvmN7dyFHgS49bBX2G563ogMP7WZ7fjTLd
33CPHXbc1A4BrS0Et3XU/DXamoCsBb/cWwJx95/uAodDAvSW3njH9cGDmpYp0GhQMnYXaNz9OuQo
/elaOFsFDCJCXhY3x58Gc1qrANzTHns5sgo0abM048xLtsyZBaDf4caYqCXgIhOdQkadBGIF+pkB
zH/y/87soW0QK5AuF610Ds/kLkWVozD6ViBW0Kmq01Wxn+XZXmD/z4SgCeT5P16f2ElQLLs3UmfR
1z+JG62ZrNEJhezIsw6SIjsYDMIJsldTs4e4yYL+MeosaNyKKgYP7Zq/mL85g3CCPbQnFytyK2pj
XUPCBF2BsEZ67Nn52yoWEWFJqChTPQXCVI3cBbo2M22IIUz02VUQHiLZNHStnP71fttNKFjCWo12
kPipcbYhTB8neR4rmTOIYAi4oJLYP5MzCCoqVGO3Aj+1amER6It1eM7iZseZwUAT9BK7f3162QPF
EMH+OLPIXsDZJEFw/KnPLkfSiYAXccVU1JbEMz0XgZBp7Cro5gzDqFCIO/7WZ86yo88UKlgyPsLk
jgLfqt+Z/9430Bzkg03RHPKYUz7zExGAZBeIOg7Bs3gmd0OCUhM6ceOOgoHZ47iTPOnPwtkq2GKT
iNzKiQcxLT/RRkpt7CKIdqGQJlVCpifbfxo8Wwa+MjquGjiZwzM9q0jhbewNqaszcCVwCgmPnjb8
YBVINMkGV+QxQJ2Sf6BTqx25CZg+dVQkyNE+OzxnDoKjkUHhKoC03L8+uUtBcVR77CbQ5Bl9zJgm
7uJzR8FRSCkrCDmjaHx4Jhc3weFXx+YQxN3AScAiHD3mMzeJhLqoL6BvaU5vF+j4d2PPgj7TqOtb
qn7cBWe3gqJQXxFAMluenClELUIIb467Fe2ZbqPkiK58f9bPXSOb9ZGRuny6MHrjMyGLCCddHb0L
RPnIFMXU43O2CpY1Q6bDFovU2wJ2ybR8AwABYyMmys0qkg3o/x7jxrNFIGNJTtkiqHo6K1NbBMRY
7bGxAgZRpEstUgTHZ1hewE1UwR+hPnU0mJO7FpDAGh0xkVgHdYBCyBFfcV51dtSZAEKZJJT6VZrc
5aAhpDw6ZFDwhjVAvk9V57MTQQ6BVhfCdh4zKZMzC8KFG3lDmATHuo4AivqnH3TqLCuGOlPpr4cQ
dW+BJnQ3ENWPnr9uEBeST0Nxpt/q3ICn8zedmcpNjLTSsdY0OYOAWRxdbxQwFHwk3UCn6vCc+Ukk
kvgYYQ/+DCyndUMqNF0a6y0fbkDiZ1mIOZ1uAlLvIt2ok0XrYyYsxcSmL77aSFOggbhCKMgml/as
s2hrlOJ04mr56Ej1ftmEDAIFR6F/NM5l5qfWiAj+SKedGQSLo2ALYTPEog7P5O5GSMhjT4KovDvo
5pE5fnYrKDKrRAttXISpnQTKjebYPUAKBXABbbioohweZnlqD8ijkVWnSQ0K44dncntAQbhj7EEA
fyDKJ5pytPlnd4JwEuG+GDSi6hfp/xVBP/z9jn5/gVQ+G+FPvDbhAolCgcN5vu6Ki0j0zCl4QqJM
zzugXdn4jQDWhkzZ024/s4iHJJJA5XEDH3bC5G5HGB00Txx3LwibgMKkav7FcaDaCGgdX5rAsTcK
k7OMdP8aaxQowdNwjRoCS/o0y1PL2EP3iaiOtYwJOQdEeaNxKKo9o5EXAbh2XmnFGKJdqpO4/uPG
mJaHCF6yj1//faURhK5hGai6PuEv2E2nPz4tTi3RWBSt3b+/9//GDvmDBwSxK3w8MID8bXFCI/ru
G57YMV8PcGS9CGqLCuds8EZBCOqH7vkv4u+/bB4jP176RZn7Dz0R6uTFJ6bO4XOO//w4wa8/evBZ
T7N6+p9X/jbf5A9ed3ihO35NQeP6+af/hpv7TbQ5bULbA0v+/CY//zT4nie27zsD02tpOK6IsEeP
S+O2JB4OfLiXxg8cbOJiUzx9RfEz9q7P2JEXG5q4Is7hD751n4cdPTaaVPnmMTn91r3TPn7kON4+
lP5DVQ4GP5z9sYMvt+Gm2eTb05H7ovXokY/H6UXy+wtaRFTR/XDZacn1A3bhBavuPw5+z+OdMPb7
Q7DM3eFX5iIUAfnYka9Ycd9/GuewvftEx9iBrx833mADKn25bfS4YQiT3x+eyD5DNXro+NHfnFmR
viQweuSkGW6Lvgw/dtibr21TX9MbPTADVA9BN9gXPQNp7NCvksovvlrmviA/duzbjR8PrMcxgTt+
XDpqbOLH0+U48g/GD10UmwevKrY0nBuOfwCqjB7ff/AQER82ou/JA+OH5i5A5GKws9HVFdWj8WMj
/cyfNB3YJmpTopT0I0ZPqvx86B/yxZO4PLMhao/PH/ulX2/v882Z90TMLJCu44euN8N7C0S5wA2O
H7h5cbWJ0sLzh9c64wu09o8Y/+U2L7YDS3Xkzf6IwW+3qD0OrrEj2+BHDP4Z4dSnNTjEB31mcfTQ
CULjLxabPOGmHB7OPn39Yz5guQnOz35Pxxk7/BvPH654z28YPWwQ4pEMo5ojoXD00PnWTYYmtk+F
jB347TaOiy5ENnPo/B1BK2OHf+clj9sX18VXd1vPth07/Puk+ouNSHFdcLp/zAd8vRHF8OQixg7/
G6u/LYrtwKU4YonHj90Oo8oj4GDsuB/Kjfc0c2FTjiC/scN+3OYRN9tgZK7iH3AXf/SJbM62t4Z+
yQ+IbT5tuHditxwezaPAyNgV+bQtyhfPfvmenjt6fL94SOhIOTArSCYJiZjRY3cJOSb3aaDDPukz
2N8e+blM0x/iMV/nn55EYZ77Z8PkmnjHQ7jd5L/8DwAA//8=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bg2">
        <a:lumMod val="95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5</xdr:col>
      <xdr:colOff>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2BF40-BC7C-A140-8353-014CE9A8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12</xdr:col>
      <xdr:colOff>0</xdr:colOff>
      <xdr:row>35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5D5B2-DCD0-3F43-8F94-26DC8D9EF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39</xdr:row>
      <xdr:rowOff>0</xdr:rowOff>
    </xdr:from>
    <xdr:to>
      <xdr:col>12</xdr:col>
      <xdr:colOff>25400</xdr:colOff>
      <xdr:row>57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BA33918-B791-0446-A1A7-00A55E799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3900" y="5575300"/>
              <a:ext cx="4127500" cy="311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39</xdr:row>
      <xdr:rowOff>0</xdr:rowOff>
    </xdr:from>
    <xdr:to>
      <xdr:col>5</xdr:col>
      <xdr:colOff>800100</xdr:colOff>
      <xdr:row>57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01FE54-AF70-DC46-B026-2D648FD5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61</xdr:row>
      <xdr:rowOff>0</xdr:rowOff>
    </xdr:from>
    <xdr:to>
      <xdr:col>7</xdr:col>
      <xdr:colOff>0</xdr:colOff>
      <xdr:row>85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0BD16B0-74D0-1C4D-8393-311D90170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9207500"/>
              <a:ext cx="491490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e Pražáková" refreshedDate="45717.677417708335" createdVersion="8" refreshedVersion="8" minRefreshableVersion="3" recordCount="1000" xr:uid="{D809B6DE-D505-274D-8683-21C00658F129}">
  <cacheSource type="worksheet">
    <worksheetSource ref="A1:T1001" sheet="customer_data"/>
  </cacheSource>
  <cacheFields count="20">
    <cacheField name="Customer ID" numFmtId="0">
      <sharedItems containsSemiMixedTypes="0" containsString="0" containsNumber="1" containsInteger="1" minValue="1" maxValue="1000"/>
    </cacheField>
    <cacheField name="Date of order" numFmtId="14">
      <sharedItems containsSemiMixedTypes="0" containsNonDate="0" containsDate="1" containsString="0" minDate="2024-01-01T00:00:00" maxDate="2025-01-01T00:00:00" count="347">
        <d v="2024-08-02T00:00:00"/>
        <d v="2024-06-05T00:00:00"/>
        <d v="2024-05-09T00:00:00"/>
        <d v="2024-04-04T00:00:00"/>
        <d v="2024-04-03T00:00:00"/>
        <d v="2024-08-23T00:00:00"/>
        <d v="2024-05-11T00:00:00"/>
        <d v="2024-08-30T00:00:00"/>
        <d v="2024-11-25T00:00:00"/>
        <d v="2024-05-08T00:00:00"/>
        <d v="2024-10-05T00:00:00"/>
        <d v="2024-05-16T00:00:00"/>
        <d v="2024-07-08T00:00:00"/>
        <d v="2024-07-23T00:00:00"/>
        <d v="2024-08-06T00:00:00"/>
        <d v="2024-11-08T00:00:00"/>
        <d v="2024-11-28T00:00:00"/>
        <d v="2024-06-01T00:00:00"/>
        <d v="2024-12-27T00:00:00"/>
        <d v="2024-09-12T00:00:00"/>
        <d v="2024-03-31T00:00:00"/>
        <d v="2024-02-11T00:00:00"/>
        <d v="2024-10-07T00:00:00"/>
        <d v="2024-07-29T00:00:00"/>
        <d v="2024-08-26T00:00:00"/>
        <d v="2024-04-13T00:00:00"/>
        <d v="2024-06-28T00:00:00"/>
        <d v="2024-12-30T00:00:00"/>
        <d v="2024-03-05T00:00:00"/>
        <d v="2024-10-18T00:00:00"/>
        <d v="2024-04-12T00:00:00"/>
        <d v="2024-08-04T00:00:00"/>
        <d v="2024-03-13T00:00:00"/>
        <d v="2024-02-27T00:00:00"/>
        <d v="2024-08-18T00:00:00"/>
        <d v="2024-05-22T00:00:00"/>
        <d v="2024-03-20T00:00:00"/>
        <d v="2024-04-29T00:00:00"/>
        <d v="2024-09-14T00:00:00"/>
        <d v="2024-08-13T00:00:00"/>
        <d v="2024-05-10T00:00:00"/>
        <d v="2024-04-08T00:00:00"/>
        <d v="2024-12-20T00:00:00"/>
        <d v="2024-08-31T00:00:00"/>
        <d v="2024-07-01T00:00:00"/>
        <d v="2024-01-11T00:00:00"/>
        <d v="2024-01-31T00:00:00"/>
        <d v="2024-10-17T00:00:00"/>
        <d v="2024-05-07T00:00:00"/>
        <d v="2024-03-03T00:00:00"/>
        <d v="2024-04-23T00:00:00"/>
        <d v="2024-03-10T00:00:00"/>
        <d v="2024-09-02T00:00:00"/>
        <d v="2024-08-12T00:00:00"/>
        <d v="2024-08-15T00:00:00"/>
        <d v="2024-12-09T00:00:00"/>
        <d v="2024-12-29T00:00:00"/>
        <d v="2024-09-05T00:00:00"/>
        <d v="2024-11-10T00:00:00"/>
        <d v="2024-02-08T00:00:00"/>
        <d v="2024-07-27T00:00:00"/>
        <d v="2024-04-22T00:00:00"/>
        <d v="2024-03-26T00:00:00"/>
        <d v="2024-04-16T00:00:00"/>
        <d v="2024-05-17T00:00:00"/>
        <d v="2024-11-05T00:00:00"/>
        <d v="2024-12-03T00:00:00"/>
        <d v="2024-08-28T00:00:00"/>
        <d v="2024-05-02T00:00:00"/>
        <d v="2024-11-13T00:00:00"/>
        <d v="2024-01-04T00:00:00"/>
        <d v="2024-03-17T00:00:00"/>
        <d v="2024-06-16T00:00:00"/>
        <d v="2024-07-31T00:00:00"/>
        <d v="2024-05-19T00:00:00"/>
        <d v="2024-12-25T00:00:00"/>
        <d v="2024-05-06T00:00:00"/>
        <d v="2024-03-19T00:00:00"/>
        <d v="2024-01-22T00:00:00"/>
        <d v="2024-04-02T00:00:00"/>
        <d v="2024-05-12T00:00:00"/>
        <d v="2024-01-07T00:00:00"/>
        <d v="2024-07-12T00:00:00"/>
        <d v="2024-12-19T00:00:00"/>
        <d v="2024-02-12T00:00:00"/>
        <d v="2024-06-11T00:00:00"/>
        <d v="2024-10-08T00:00:00"/>
        <d v="2024-10-25T00:00:00"/>
        <d v="2024-03-18T00:00:00"/>
        <d v="2024-02-16T00:00:00"/>
        <d v="2024-10-22T00:00:00"/>
        <d v="2024-01-27T00:00:00"/>
        <d v="2024-04-26T00:00:00"/>
        <d v="2024-04-21T00:00:00"/>
        <d v="2024-12-05T00:00:00"/>
        <d v="2024-10-03T00:00:00"/>
        <d v="2024-03-29T00:00:00"/>
        <d v="2024-01-20T00:00:00"/>
        <d v="2024-02-19T00:00:00"/>
        <d v="2024-10-09T00:00:00"/>
        <d v="2024-07-19T00:00:00"/>
        <d v="2024-06-13T00:00:00"/>
        <d v="2024-01-09T00:00:00"/>
        <d v="2024-08-27T00:00:00"/>
        <d v="2024-10-29T00:00:00"/>
        <d v="2024-11-22T00:00:00"/>
        <d v="2024-05-14T00:00:00"/>
        <d v="2024-09-01T00:00:00"/>
        <d v="2024-03-22T00:00:00"/>
        <d v="2024-12-26T00:00:00"/>
        <d v="2024-09-19T00:00:00"/>
        <d v="2024-11-01T00:00:00"/>
        <d v="2024-09-09T00:00:00"/>
        <d v="2024-04-09T00:00:00"/>
        <d v="2024-08-21T00:00:00"/>
        <d v="2024-06-21T00:00:00"/>
        <d v="2024-05-13T00:00:00"/>
        <d v="2024-11-09T00:00:00"/>
        <d v="2024-01-25T00:00:00"/>
        <d v="2024-05-30T00:00:00"/>
        <d v="2024-09-06T00:00:00"/>
        <d v="2024-03-06T00:00:00"/>
        <d v="2024-11-04T00:00:00"/>
        <d v="2024-02-09T00:00:00"/>
        <d v="2024-06-07T00:00:00"/>
        <d v="2024-10-11T00:00:00"/>
        <d v="2024-11-12T00:00:00"/>
        <d v="2024-10-28T00:00:00"/>
        <d v="2024-06-06T00:00:00"/>
        <d v="2024-06-27T00:00:00"/>
        <d v="2024-07-16T00:00:00"/>
        <d v="2024-02-22T00:00:00"/>
        <d v="2024-02-28T00:00:00"/>
        <d v="2024-11-29T00:00:00"/>
        <d v="2024-12-16T00:00:00"/>
        <d v="2024-02-23T00:00:00"/>
        <d v="2024-09-08T00:00:00"/>
        <d v="2024-02-18T00:00:00"/>
        <d v="2024-09-24T00:00:00"/>
        <d v="2024-04-11T00:00:00"/>
        <d v="2024-03-27T00:00:00"/>
        <d v="2024-01-28T00:00:00"/>
        <d v="2024-07-04T00:00:00"/>
        <d v="2024-05-04T00:00:00"/>
        <d v="2024-01-10T00:00:00"/>
        <d v="2024-02-06T00:00:00"/>
        <d v="2024-08-01T00:00:00"/>
        <d v="2024-04-15T00:00:00"/>
        <d v="2024-09-15T00:00:00"/>
        <d v="2024-04-01T00:00:00"/>
        <d v="2024-06-29T00:00:00"/>
        <d v="2024-01-16T00:00:00"/>
        <d v="2024-06-02T00:00:00"/>
        <d v="2024-10-30T00:00:00"/>
        <d v="2024-09-07T00:00:00"/>
        <d v="2024-04-14T00:00:00"/>
        <d v="2024-07-03T00:00:00"/>
        <d v="2024-12-17T00:00:00"/>
        <d v="2024-08-09T00:00:00"/>
        <d v="2024-05-24T00:00:00"/>
        <d v="2024-04-20T00:00:00"/>
        <d v="2024-09-22T00:00:00"/>
        <d v="2024-11-18T00:00:00"/>
        <d v="2024-11-20T00:00:00"/>
        <d v="2024-08-08T00:00:00"/>
        <d v="2024-06-08T00:00:00"/>
        <d v="2024-12-15T00:00:00"/>
        <d v="2024-01-01T00:00:00"/>
        <d v="2024-10-10T00:00:00"/>
        <d v="2024-02-21T00:00:00"/>
        <d v="2024-05-03T00:00:00"/>
        <d v="2024-06-22T00:00:00"/>
        <d v="2024-02-07T00:00:00"/>
        <d v="2024-07-30T00:00:00"/>
        <d v="2024-07-02T00:00:00"/>
        <d v="2024-03-14T00:00:00"/>
        <d v="2024-09-26T00:00:00"/>
        <d v="2024-12-08T00:00:00"/>
        <d v="2024-09-11T00:00:00"/>
        <d v="2024-06-24T00:00:00"/>
        <d v="2024-04-19T00:00:00"/>
        <d v="2024-05-18T00:00:00"/>
        <d v="2024-10-06T00:00:00"/>
        <d v="2024-01-23T00:00:00"/>
        <d v="2024-07-14T00:00:00"/>
        <d v="2024-01-24T00:00:00"/>
        <d v="2024-06-23T00:00:00"/>
        <d v="2024-02-13T00:00:00"/>
        <d v="2024-07-24T00:00:00"/>
        <d v="2024-10-13T00:00:00"/>
        <d v="2024-09-03T00:00:00"/>
        <d v="2024-09-10T00:00:00"/>
        <d v="2024-05-21T00:00:00"/>
        <d v="2024-07-22T00:00:00"/>
        <d v="2024-07-13T00:00:00"/>
        <d v="2024-01-26T00:00:00"/>
        <d v="2024-04-07T00:00:00"/>
        <d v="2024-07-18T00:00:00"/>
        <d v="2024-06-12T00:00:00"/>
        <d v="2024-10-14T00:00:00"/>
        <d v="2024-04-30T00:00:00"/>
        <d v="2024-06-26T00:00:00"/>
        <d v="2024-02-24T00:00:00"/>
        <d v="2024-01-06T00:00:00"/>
        <d v="2024-03-11T00:00:00"/>
        <d v="2024-12-14T00:00:00"/>
        <d v="2024-11-23T00:00:00"/>
        <d v="2024-07-25T00:00:00"/>
        <d v="2024-04-06T00:00:00"/>
        <d v="2024-07-15T00:00:00"/>
        <d v="2024-01-13T00:00:00"/>
        <d v="2024-09-18T00:00:00"/>
        <d v="2024-04-17T00:00:00"/>
        <d v="2024-08-24T00:00:00"/>
        <d v="2024-09-17T00:00:00"/>
        <d v="2024-11-15T00:00:00"/>
        <d v="2024-03-28T00:00:00"/>
        <d v="2024-01-17T00:00:00"/>
        <d v="2024-11-02T00:00:00"/>
        <d v="2024-05-27T00:00:00"/>
        <d v="2024-07-06T00:00:00"/>
        <d v="2024-01-30T00:00:00"/>
        <d v="2024-02-20T00:00:00"/>
        <d v="2024-01-12T00:00:00"/>
        <d v="2024-03-12T00:00:00"/>
        <d v="2024-08-22T00:00:00"/>
        <d v="2024-06-15T00:00:00"/>
        <d v="2024-08-07T00:00:00"/>
        <d v="2024-12-23T00:00:00"/>
        <d v="2024-08-17T00:00:00"/>
        <d v="2024-08-10T00:00:00"/>
        <d v="2024-09-25T00:00:00"/>
        <d v="2024-10-23T00:00:00"/>
        <d v="2024-02-04T00:00:00"/>
        <d v="2024-05-23T00:00:00"/>
        <d v="2024-02-01T00:00:00"/>
        <d v="2024-11-06T00:00:00"/>
        <d v="2024-07-26T00:00:00"/>
        <d v="2024-08-19T00:00:00"/>
        <d v="2024-05-20T00:00:00"/>
        <d v="2024-10-20T00:00:00"/>
        <d v="2024-05-26T00:00:00"/>
        <d v="2024-05-01T00:00:00"/>
        <d v="2024-02-26T00:00:00"/>
        <d v="2024-10-15T00:00:00"/>
        <d v="2024-08-03T00:00:00"/>
        <d v="2024-06-18T00:00:00"/>
        <d v="2024-11-27T00:00:00"/>
        <d v="2024-12-24T00:00:00"/>
        <d v="2024-10-12T00:00:00"/>
        <d v="2024-10-31T00:00:00"/>
        <d v="2024-10-01T00:00:00"/>
        <d v="2024-03-23T00:00:00"/>
        <d v="2024-04-05T00:00:00"/>
        <d v="2024-01-29T00:00:00"/>
        <d v="2024-03-15T00:00:00"/>
        <d v="2024-11-26T00:00:00"/>
        <d v="2024-08-14T00:00:00"/>
        <d v="2024-09-13T00:00:00"/>
        <d v="2024-07-11T00:00:00"/>
        <d v="2024-07-09T00:00:00"/>
        <d v="2024-09-28T00:00:00"/>
        <d v="2024-11-24T00:00:00"/>
        <d v="2024-10-16T00:00:00"/>
        <d v="2024-03-04T00:00:00"/>
        <d v="2024-03-08T00:00:00"/>
        <d v="2024-03-25T00:00:00"/>
        <d v="2024-01-08T00:00:00"/>
        <d v="2024-07-28T00:00:00"/>
        <d v="2024-05-25T00:00:00"/>
        <d v="2024-12-18T00:00:00"/>
        <d v="2024-06-25T00:00:00"/>
        <d v="2024-10-04T00:00:00"/>
        <d v="2024-06-04T00:00:00"/>
        <d v="2024-01-14T00:00:00"/>
        <d v="2024-03-07T00:00:00"/>
        <d v="2024-09-16T00:00:00"/>
        <d v="2024-10-26T00:00:00"/>
        <d v="2024-02-02T00:00:00"/>
        <d v="2024-11-03T00:00:00"/>
        <d v="2024-01-05T00:00:00"/>
        <d v="2024-02-17T00:00:00"/>
        <d v="2024-11-16T00:00:00"/>
        <d v="2024-12-12T00:00:00"/>
        <d v="2024-12-31T00:00:00"/>
        <d v="2024-06-03T00:00:00"/>
        <d v="2024-09-23T00:00:00"/>
        <d v="2024-07-10T00:00:00"/>
        <d v="2024-07-07T00:00:00"/>
        <d v="2024-11-07T00:00:00"/>
        <d v="2024-12-02T00:00:00"/>
        <d v="2024-12-04T00:00:00"/>
        <d v="2024-08-11T00:00:00"/>
        <d v="2024-08-25T00:00:00"/>
        <d v="2024-08-29T00:00:00"/>
        <d v="2024-07-17T00:00:00"/>
        <d v="2024-01-02T00:00:00"/>
        <d v="2024-06-19T00:00:00"/>
        <d v="2024-01-15T00:00:00"/>
        <d v="2024-05-28T00:00:00"/>
        <d v="2024-09-04T00:00:00"/>
        <d v="2024-02-05T00:00:00"/>
        <d v="2024-06-09T00:00:00"/>
        <d v="2024-04-25T00:00:00"/>
        <d v="2024-11-19T00:00:00"/>
        <d v="2024-01-03T00:00:00"/>
        <d v="2024-02-15T00:00:00"/>
        <d v="2024-06-20T00:00:00"/>
        <d v="2024-09-29T00:00:00"/>
        <d v="2024-11-21T00:00:00"/>
        <d v="2024-10-19T00:00:00"/>
        <d v="2024-12-01T00:00:00"/>
        <d v="2024-04-27T00:00:00"/>
        <d v="2024-12-13T00:00:00"/>
        <d v="2024-11-11T00:00:00"/>
        <d v="2024-04-24T00:00:00"/>
        <d v="2024-12-06T00:00:00"/>
        <d v="2024-06-30T00:00:00"/>
        <d v="2024-12-28T00:00:00"/>
        <d v="2024-01-19T00:00:00"/>
        <d v="2024-03-24T00:00:00"/>
        <d v="2024-03-02T00:00:00"/>
        <d v="2024-05-29T00:00:00"/>
        <d v="2024-07-05T00:00:00"/>
        <d v="2024-12-21T00:00:00"/>
        <d v="2024-07-21T00:00:00"/>
        <d v="2024-09-27T00:00:00"/>
        <d v="2024-09-21T00:00:00"/>
        <d v="2024-04-28T00:00:00"/>
        <d v="2024-10-24T00:00:00"/>
        <d v="2024-12-11T00:00:00"/>
        <d v="2024-02-14T00:00:00"/>
        <d v="2024-04-10T00:00:00"/>
        <d v="2024-06-17T00:00:00"/>
        <d v="2024-08-05T00:00:00"/>
        <d v="2024-02-10T00:00:00"/>
        <d v="2024-06-14T00:00:00"/>
        <d v="2024-03-09T00:00:00"/>
        <d v="2024-09-20T00:00:00"/>
        <d v="2024-02-25T00:00:00"/>
        <d v="2024-11-30T00:00:00"/>
        <d v="2024-01-18T00:00:00"/>
        <d v="2024-12-22T00:00:00"/>
        <d v="2024-08-20T00:00:00"/>
        <d v="2024-10-02T00:00:00"/>
        <d v="2024-12-10T00:00:00"/>
        <d v="2024-10-21T00:00:00"/>
      </sharedItems>
      <fieldGroup par="19" base="1">
        <rangePr groupBy="days" startDate="2024-01-01T00:00:00" endDate="2025-01-01T00:00:00"/>
        <groupItems count="368">
          <s v="&lt;01.01.2024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01.01.2025"/>
        </groupItems>
      </fieldGroup>
    </cacheField>
    <cacheField name="Age" numFmtId="0">
      <sharedItems containsSemiMixedTypes="0" containsString="0" containsNumber="1" containsInteger="1" minValue="18" maxValue="70"/>
    </cacheField>
    <cacheField name="Gender" numFmtId="0">
      <sharedItems count="2">
        <s v="Male"/>
        <s v="Female"/>
      </sharedItems>
    </cacheField>
    <cacheField name="Item Purchased" numFmtId="0">
      <sharedItems count="25">
        <s v="Sandals"/>
        <s v="Shirt"/>
        <s v="Coat"/>
        <s v="Sunglasses"/>
        <s v="Pants"/>
        <s v="Handbag"/>
        <s v="Dress"/>
        <s v="Jacket"/>
        <s v="T-shirt"/>
        <s v="Blouse"/>
        <s v="Scarf"/>
        <s v="Hat"/>
        <s v="Backpack"/>
        <s v="Skirt"/>
        <s v="Hoodie"/>
        <s v="Shoes"/>
        <s v="Sweater"/>
        <s v="Sneakers"/>
        <s v="Gloves"/>
        <s v="Shorts"/>
        <s v="Jewelry"/>
        <s v="Boots"/>
        <s v="Belt"/>
        <s v="Jeans"/>
        <s v="Socks"/>
      </sharedItems>
    </cacheField>
    <cacheField name="Category" numFmtId="0">
      <sharedItems count="4">
        <s v="Footwear"/>
        <s v="Clothing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Rhode Island"/>
        <s v="Montana"/>
        <s v="Delaware"/>
        <s v="Alabama"/>
        <s v="Louisiana"/>
        <s v="Oklahoma"/>
        <s v="North Carolina"/>
        <s v="West Virginia"/>
        <s v="Kansas"/>
        <s v="Colorado"/>
        <s v="North Dakota"/>
        <s v="Massachusetts"/>
        <s v="Illinois"/>
        <s v="Florida"/>
        <s v="Alaska"/>
        <s v="Kentucky"/>
        <s v="California"/>
        <s v="Nevada"/>
        <s v="Maryland"/>
        <s v="South Carolina"/>
        <s v="Mississippi"/>
        <s v="Arizona"/>
        <s v="New Jersey"/>
        <s v="Connecticut"/>
        <s v="Hawaii"/>
        <s v="Nebraska"/>
        <s v="Iowa"/>
        <s v="Ohio"/>
        <s v="Missouri"/>
        <s v="Wyoming"/>
        <s v="Washington"/>
        <s v="Pennsylvania"/>
        <s v="Maine"/>
        <s v="New Mexico"/>
        <s v="Georgia"/>
        <s v="Virginia"/>
        <s v="New Hampshire"/>
        <s v="Indiana"/>
        <s v="Utah"/>
        <s v="Minnesota"/>
        <s v="South Dakota"/>
        <s v="Vermont"/>
        <s v="New York"/>
        <s v="Oregon"/>
        <s v="Tennessee"/>
        <s v="Wisconsin"/>
        <s v="Idaho"/>
        <s v="Texas"/>
        <s v="Arkansas"/>
        <s v="Michigan"/>
      </sharedItems>
    </cacheField>
    <cacheField name="Size" numFmtId="0">
      <sharedItems count="4">
        <s v="M"/>
        <s v="S"/>
        <s v="XL"/>
        <s v="L"/>
      </sharedItems>
    </cacheField>
    <cacheField name="Color" numFmtId="0">
      <sharedItems/>
    </cacheField>
    <cacheField name="Season" numFmtId="0">
      <sharedItems/>
    </cacheField>
    <cacheField name="Review Rating" numFmtId="164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ferred Payment Method" numFmtId="0">
      <sharedItems/>
    </cacheField>
    <cacheField name="Frequency of Purchases" numFmtId="0">
      <sharedItems/>
    </cacheField>
    <cacheField name="Months" numFmtId="0" databaseField="0">
      <fieldGroup base="1">
        <rangePr groupBy="months" startDate="2024-01-01T00:00:00" endDate="2025-01-01T00:00:00"/>
        <groupItems count="14">
          <s v="&lt;01.01.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e Pražáková" refreshedDate="45717.796229398147" createdVersion="8" refreshedVersion="8" minRefreshableVersion="3" recordCount="1003" xr:uid="{3DB47475-375F-484B-A0B6-7F757245AD93}">
  <cacheSource type="worksheet">
    <worksheetSource ref="A1:E1048576" sheet="promo_codes_FINAL"/>
  </cacheSource>
  <cacheFields count="5">
    <cacheField name="Customer ID" numFmtId="0">
      <sharedItems containsString="0" containsBlank="1" containsNumber="1" containsInteger="1" minValue="1" maxValue="1000"/>
    </cacheField>
    <cacheField name="Influencer Promo Code" numFmtId="0">
      <sharedItems containsBlank="1" count="6">
        <s v="EMMA05"/>
        <s v="JESSICA05"/>
        <s v="MICHAEL10"/>
        <s v="TOM15"/>
        <m/>
        <s v="EMMA20" u="1"/>
      </sharedItems>
    </cacheField>
    <cacheField name="Sale %" numFmtId="0">
      <sharedItems containsBlank="1"/>
    </cacheField>
    <cacheField name="$" numFmtId="0">
      <sharedItems containsString="0" containsBlank="1" containsNumber="1" containsInteger="1" minValue="20" maxValue="100"/>
    </cacheField>
    <cacheField name="Total Discount" numFmtId="0">
      <sharedItems containsBlank="1" containsMixedTypes="1" containsNumber="1" minValue="1" maxValue="14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21"/>
    <x v="0"/>
    <x v="0"/>
    <x v="0"/>
    <n v="90"/>
    <x v="0"/>
    <x v="0"/>
    <s v="Maroon"/>
    <s v="Spring"/>
    <n v="3.5"/>
    <s v="Yes"/>
    <s v="PayPal"/>
    <s v="Next Day Air"/>
    <s v="Yes"/>
    <s v="Yes"/>
    <s v="PayPal"/>
    <s v="Weekly"/>
  </r>
  <r>
    <n v="2"/>
    <x v="1"/>
    <n v="63"/>
    <x v="0"/>
    <x v="1"/>
    <x v="1"/>
    <n v="85"/>
    <x v="1"/>
    <x v="0"/>
    <s v="Gray"/>
    <s v="Fall"/>
    <n v="3.2"/>
    <s v="Yes"/>
    <s v="Debit Card"/>
    <s v="Free Shipping"/>
    <s v="Yes"/>
    <s v="Yes"/>
    <s v="Cash"/>
    <s v="Quarterly"/>
  </r>
  <r>
    <n v="3"/>
    <x v="2"/>
    <n v="61"/>
    <x v="0"/>
    <x v="2"/>
    <x v="2"/>
    <n v="72"/>
    <x v="2"/>
    <x v="0"/>
    <s v="Gold"/>
    <s v="Winter"/>
    <n v="4.5"/>
    <s v="Yes"/>
    <s v="PayPal"/>
    <s v="Express"/>
    <s v="Yes"/>
    <s v="Yes"/>
    <s v="Venmo"/>
    <s v="Fortnightly"/>
  </r>
  <r>
    <n v="4"/>
    <x v="3"/>
    <n v="25"/>
    <x v="0"/>
    <x v="3"/>
    <x v="3"/>
    <n v="36"/>
    <x v="3"/>
    <x v="1"/>
    <s v="Gray"/>
    <s v="Spring"/>
    <n v="4.0999999999999996"/>
    <s v="Yes"/>
    <s v="Venmo"/>
    <s v="Next Day Air"/>
    <s v="Yes"/>
    <s v="Yes"/>
    <s v="Debit Card"/>
    <s v="Bi-Weekly"/>
  </r>
  <r>
    <n v="5"/>
    <x v="4"/>
    <n v="66"/>
    <x v="0"/>
    <x v="4"/>
    <x v="1"/>
    <n v="90"/>
    <x v="0"/>
    <x v="0"/>
    <s v="Green"/>
    <s v="Summer"/>
    <n v="3.3"/>
    <s v="Yes"/>
    <s v="Venmo"/>
    <s v="Standard"/>
    <s v="Yes"/>
    <s v="Yes"/>
    <s v="Debit Card"/>
    <s v="Bi-Weekly"/>
  </r>
  <r>
    <n v="6"/>
    <x v="5"/>
    <n v="21"/>
    <x v="0"/>
    <x v="4"/>
    <x v="1"/>
    <n v="51"/>
    <x v="4"/>
    <x v="0"/>
    <s v="Black"/>
    <s v="Winter"/>
    <n v="2.8"/>
    <s v="Yes"/>
    <s v="Credit Card"/>
    <s v="Express"/>
    <s v="Yes"/>
    <s v="Yes"/>
    <s v="Cash"/>
    <s v="Every 3 Months"/>
  </r>
  <r>
    <n v="7"/>
    <x v="6"/>
    <n v="31"/>
    <x v="0"/>
    <x v="4"/>
    <x v="1"/>
    <n v="88"/>
    <x v="5"/>
    <x v="2"/>
    <s v="White"/>
    <s v="Winter"/>
    <n v="4.4000000000000004"/>
    <s v="Yes"/>
    <s v="Credit Card"/>
    <s v="Express"/>
    <s v="Yes"/>
    <s v="Yes"/>
    <s v="Credit Card"/>
    <s v="Weekly"/>
  </r>
  <r>
    <n v="8"/>
    <x v="7"/>
    <n v="54"/>
    <x v="0"/>
    <x v="5"/>
    <x v="3"/>
    <n v="94"/>
    <x v="6"/>
    <x v="0"/>
    <s v="Gray"/>
    <s v="Fall"/>
    <n v="4.4000000000000004"/>
    <s v="Yes"/>
    <s v="Debit Card"/>
    <s v="Free Shipping"/>
    <s v="Yes"/>
    <s v="Yes"/>
    <s v="PayPal"/>
    <s v="Every 3 Months"/>
  </r>
  <r>
    <n v="9"/>
    <x v="8"/>
    <n v="33"/>
    <x v="0"/>
    <x v="6"/>
    <x v="1"/>
    <n v="79"/>
    <x v="7"/>
    <x v="3"/>
    <s v="Brown"/>
    <s v="Winter"/>
    <n v="4.7"/>
    <s v="Yes"/>
    <s v="Venmo"/>
    <s v="Store Pickup"/>
    <s v="Yes"/>
    <s v="Yes"/>
    <s v="Venmo"/>
    <s v="Monthly"/>
  </r>
  <r>
    <n v="10"/>
    <x v="9"/>
    <n v="36"/>
    <x v="0"/>
    <x v="7"/>
    <x v="2"/>
    <n v="67"/>
    <x v="8"/>
    <x v="0"/>
    <s v="Silver"/>
    <s v="Summer"/>
    <n v="4.9000000000000004"/>
    <s v="Yes"/>
    <s v="Bank Transfer"/>
    <s v="Free Shipping"/>
    <s v="Yes"/>
    <s v="Yes"/>
    <s v="Venmo"/>
    <s v="Annually"/>
  </r>
  <r>
    <n v="11"/>
    <x v="7"/>
    <n v="54"/>
    <x v="0"/>
    <x v="4"/>
    <x v="1"/>
    <n v="38"/>
    <x v="9"/>
    <x v="3"/>
    <s v="Green"/>
    <s v="Summer"/>
    <n v="3.3"/>
    <s v="Yes"/>
    <s v="Venmo"/>
    <s v="Store Pickup"/>
    <s v="Yes"/>
    <s v="Yes"/>
    <s v="Cash"/>
    <s v="Quarterly"/>
  </r>
  <r>
    <n v="12"/>
    <x v="10"/>
    <n v="36"/>
    <x v="0"/>
    <x v="8"/>
    <x v="1"/>
    <n v="91"/>
    <x v="10"/>
    <x v="3"/>
    <s v="Violet"/>
    <s v="Spring"/>
    <n v="4.5999999999999996"/>
    <s v="Yes"/>
    <s v="Debit Card"/>
    <s v="2-Day Shipping"/>
    <s v="Yes"/>
    <s v="Yes"/>
    <s v="PayPal"/>
    <s v="Quarterly"/>
  </r>
  <r>
    <n v="13"/>
    <x v="11"/>
    <n v="54"/>
    <x v="0"/>
    <x v="9"/>
    <x v="1"/>
    <n v="33"/>
    <x v="11"/>
    <x v="0"/>
    <s v="Cyan"/>
    <s v="Summer"/>
    <n v="4"/>
    <s v="Yes"/>
    <s v="Bank Transfer"/>
    <s v="2-Day Shipping"/>
    <s v="Yes"/>
    <s v="Yes"/>
    <s v="Credit Card"/>
    <s v="Bi-Weekly"/>
  </r>
  <r>
    <n v="14"/>
    <x v="12"/>
    <n v="35"/>
    <x v="0"/>
    <x v="8"/>
    <x v="1"/>
    <n v="69"/>
    <x v="12"/>
    <x v="0"/>
    <s v="Maroon"/>
    <s v="Winter"/>
    <n v="4.5999999999999996"/>
    <s v="Yes"/>
    <s v="Cash"/>
    <s v="Free Shipping"/>
    <s v="Yes"/>
    <s v="Yes"/>
    <s v="PayPal"/>
    <s v="Fortnightly"/>
  </r>
  <r>
    <n v="15"/>
    <x v="13"/>
    <n v="29"/>
    <x v="0"/>
    <x v="6"/>
    <x v="1"/>
    <n v="37"/>
    <x v="13"/>
    <x v="0"/>
    <s v="Red"/>
    <s v="Winter"/>
    <n v="3.7"/>
    <s v="Yes"/>
    <s v="Debit Card"/>
    <s v="2-Day Shipping"/>
    <s v="Yes"/>
    <s v="Yes"/>
    <s v="Venmo"/>
    <s v="Every 3 Months"/>
  </r>
  <r>
    <n v="16"/>
    <x v="14"/>
    <n v="67"/>
    <x v="0"/>
    <x v="10"/>
    <x v="3"/>
    <n v="39"/>
    <x v="14"/>
    <x v="0"/>
    <s v="Orange"/>
    <s v="Spring"/>
    <n v="4.5"/>
    <s v="Yes"/>
    <s v="Cash"/>
    <s v="Standard"/>
    <s v="Yes"/>
    <s v="Yes"/>
    <s v="Venmo"/>
    <s v="Annually"/>
  </r>
  <r>
    <n v="17"/>
    <x v="15"/>
    <n v="39"/>
    <x v="0"/>
    <x v="11"/>
    <x v="3"/>
    <n v="53"/>
    <x v="15"/>
    <x v="1"/>
    <s v="Silver"/>
    <s v="Summer"/>
    <n v="4.5999999999999996"/>
    <s v="Yes"/>
    <s v="Bank Transfer"/>
    <s v="Free Shipping"/>
    <s v="Yes"/>
    <s v="Yes"/>
    <s v="PayPal"/>
    <s v="Weekly"/>
  </r>
  <r>
    <n v="18"/>
    <x v="16"/>
    <n v="57"/>
    <x v="0"/>
    <x v="1"/>
    <x v="1"/>
    <n v="43"/>
    <x v="16"/>
    <x v="3"/>
    <s v="White"/>
    <s v="Summer"/>
    <n v="2.9"/>
    <s v="Yes"/>
    <s v="Venmo"/>
    <s v="Store Pickup"/>
    <s v="Yes"/>
    <s v="Yes"/>
    <s v="Cash"/>
    <s v="Quarterly"/>
  </r>
  <r>
    <n v="19"/>
    <x v="17"/>
    <n v="42"/>
    <x v="0"/>
    <x v="1"/>
    <x v="1"/>
    <n v="55"/>
    <x v="17"/>
    <x v="0"/>
    <s v="Orange"/>
    <s v="Summer"/>
    <n v="2.7"/>
    <s v="Yes"/>
    <s v="Debit Card"/>
    <s v="Store Pickup"/>
    <s v="Yes"/>
    <s v="Yes"/>
    <s v="Cash"/>
    <s v="Monthly"/>
  </r>
  <r>
    <n v="20"/>
    <x v="18"/>
    <n v="49"/>
    <x v="0"/>
    <x v="9"/>
    <x v="1"/>
    <n v="28"/>
    <x v="18"/>
    <x v="0"/>
    <s v="Red"/>
    <s v="Spring"/>
    <n v="3.7"/>
    <s v="Yes"/>
    <s v="Cash"/>
    <s v="Store Pickup"/>
    <s v="Yes"/>
    <s v="Yes"/>
    <s v="Debit Card"/>
    <s v="Bi-Weekly"/>
  </r>
  <r>
    <n v="21"/>
    <x v="19"/>
    <n v="40"/>
    <x v="0"/>
    <x v="7"/>
    <x v="2"/>
    <n v="28"/>
    <x v="19"/>
    <x v="0"/>
    <s v="Lavender"/>
    <s v="Winter"/>
    <n v="3"/>
    <s v="Yes"/>
    <s v="Venmo"/>
    <s v="2-Day Shipping"/>
    <s v="Yes"/>
    <s v="Yes"/>
    <s v="Credit Card"/>
    <s v="Annually"/>
  </r>
  <r>
    <n v="22"/>
    <x v="20"/>
    <n v="41"/>
    <x v="0"/>
    <x v="12"/>
    <x v="3"/>
    <n v="73"/>
    <x v="20"/>
    <x v="2"/>
    <s v="Brown"/>
    <s v="Summer"/>
    <n v="4.7"/>
    <s v="Yes"/>
    <s v="PayPal"/>
    <s v="Store Pickup"/>
    <s v="Yes"/>
    <s v="Yes"/>
    <s v="Credit Card"/>
    <s v="Weekly"/>
  </r>
  <r>
    <n v="23"/>
    <x v="21"/>
    <n v="33"/>
    <x v="0"/>
    <x v="3"/>
    <x v="3"/>
    <n v="79"/>
    <x v="21"/>
    <x v="3"/>
    <s v="Lavender"/>
    <s v="Winter"/>
    <n v="2.7"/>
    <s v="Yes"/>
    <s v="Credit Card"/>
    <s v="2-Day Shipping"/>
    <s v="Yes"/>
    <s v="Yes"/>
    <s v="Credit Card"/>
    <s v="Weekly"/>
  </r>
  <r>
    <n v="24"/>
    <x v="22"/>
    <n v="65"/>
    <x v="0"/>
    <x v="12"/>
    <x v="3"/>
    <n v="36"/>
    <x v="22"/>
    <x v="0"/>
    <s v="Purple"/>
    <s v="Spring"/>
    <n v="4.8"/>
    <s v="Yes"/>
    <s v="Credit Card"/>
    <s v="2-Day Shipping"/>
    <s v="Yes"/>
    <s v="Yes"/>
    <s v="Venmo"/>
    <s v="Every 3 Months"/>
  </r>
  <r>
    <n v="25"/>
    <x v="23"/>
    <n v="45"/>
    <x v="0"/>
    <x v="2"/>
    <x v="2"/>
    <n v="33"/>
    <x v="23"/>
    <x v="3"/>
    <s v="Gray"/>
    <s v="Winter"/>
    <n v="4.4000000000000004"/>
    <s v="Yes"/>
    <s v="PayPal"/>
    <s v="Store Pickup"/>
    <s v="Yes"/>
    <s v="Yes"/>
    <s v="Debit Card"/>
    <s v="Monthly"/>
  </r>
  <r>
    <n v="26"/>
    <x v="24"/>
    <n v="48"/>
    <x v="0"/>
    <x v="4"/>
    <x v="1"/>
    <n v="85"/>
    <x v="24"/>
    <x v="0"/>
    <s v="Teal"/>
    <s v="Spring"/>
    <n v="2.7"/>
    <s v="Yes"/>
    <s v="Debit Card"/>
    <s v="Free Shipping"/>
    <s v="Yes"/>
    <s v="Yes"/>
    <s v="Bank Transfer"/>
    <s v="Bi-Weekly"/>
  </r>
  <r>
    <n v="27"/>
    <x v="25"/>
    <n v="50"/>
    <x v="0"/>
    <x v="13"/>
    <x v="1"/>
    <n v="91"/>
    <x v="25"/>
    <x v="0"/>
    <s v="Maroon"/>
    <s v="Spring"/>
    <n v="4.7"/>
    <s v="Yes"/>
    <s v="Venmo"/>
    <s v="Free Shipping"/>
    <s v="Yes"/>
    <s v="Yes"/>
    <s v="Venmo"/>
    <s v="Fortnightly"/>
  </r>
  <r>
    <n v="28"/>
    <x v="26"/>
    <n v="38"/>
    <x v="0"/>
    <x v="7"/>
    <x v="2"/>
    <n v="96"/>
    <x v="26"/>
    <x v="0"/>
    <s v="Olive"/>
    <s v="Winter"/>
    <n v="2.6"/>
    <s v="Yes"/>
    <s v="Bank Transfer"/>
    <s v="2-Day Shipping"/>
    <s v="Yes"/>
    <s v="Yes"/>
    <s v="Bank Transfer"/>
    <s v="Every 3 Months"/>
  </r>
  <r>
    <n v="29"/>
    <x v="27"/>
    <n v="52"/>
    <x v="0"/>
    <x v="2"/>
    <x v="2"/>
    <n v="32"/>
    <x v="21"/>
    <x v="1"/>
    <s v="Peach"/>
    <s v="Spring"/>
    <n v="4.4000000000000004"/>
    <s v="Yes"/>
    <s v="Cash"/>
    <s v="Standard"/>
    <s v="Yes"/>
    <s v="Yes"/>
    <s v="Bank Transfer"/>
    <s v="Every 3 Months"/>
  </r>
  <r>
    <n v="30"/>
    <x v="28"/>
    <n v="24"/>
    <x v="0"/>
    <x v="14"/>
    <x v="1"/>
    <n v="41"/>
    <x v="17"/>
    <x v="3"/>
    <s v="Pink"/>
    <s v="Spring"/>
    <n v="3.7"/>
    <s v="Yes"/>
    <s v="Venmo"/>
    <s v="2-Day Shipping"/>
    <s v="Yes"/>
    <s v="Yes"/>
    <s v="Cash"/>
    <s v="Bi-Weekly"/>
  </r>
  <r>
    <n v="31"/>
    <x v="29"/>
    <n v="52"/>
    <x v="0"/>
    <x v="15"/>
    <x v="0"/>
    <n v="53"/>
    <x v="27"/>
    <x v="0"/>
    <s v="Green"/>
    <s v="Fall"/>
    <n v="3.7"/>
    <s v="Yes"/>
    <s v="Debit Card"/>
    <s v="2-Day Shipping"/>
    <s v="Yes"/>
    <s v="Yes"/>
    <s v="Debit Card"/>
    <s v="Fortnightly"/>
  </r>
  <r>
    <n v="32"/>
    <x v="30"/>
    <n v="37"/>
    <x v="0"/>
    <x v="16"/>
    <x v="1"/>
    <n v="62"/>
    <x v="13"/>
    <x v="0"/>
    <s v="Purple"/>
    <s v="Fall"/>
    <n v="4.5"/>
    <s v="Yes"/>
    <s v="PayPal"/>
    <s v="Standard"/>
    <s v="Yes"/>
    <s v="Yes"/>
    <s v="Credit Card"/>
    <s v="Weekly"/>
  </r>
  <r>
    <n v="33"/>
    <x v="31"/>
    <n v="37"/>
    <x v="0"/>
    <x v="17"/>
    <x v="0"/>
    <n v="100"/>
    <x v="28"/>
    <x v="3"/>
    <s v="Pink"/>
    <s v="Fall"/>
    <n v="3.8"/>
    <s v="Yes"/>
    <s v="PayPal"/>
    <s v="Free Shipping"/>
    <s v="Yes"/>
    <s v="Yes"/>
    <s v="PayPal"/>
    <s v="Monthly"/>
  </r>
  <r>
    <n v="34"/>
    <x v="32"/>
    <n v="32"/>
    <x v="0"/>
    <x v="18"/>
    <x v="3"/>
    <n v="73"/>
    <x v="2"/>
    <x v="1"/>
    <s v="Gold"/>
    <s v="Spring"/>
    <n v="3.6"/>
    <s v="Yes"/>
    <s v="Venmo"/>
    <s v="Express"/>
    <s v="Yes"/>
    <s v="Yes"/>
    <s v="Venmo"/>
    <s v="Every 3 Months"/>
  </r>
  <r>
    <n v="35"/>
    <x v="33"/>
    <n v="27"/>
    <x v="0"/>
    <x v="2"/>
    <x v="2"/>
    <n v="85"/>
    <x v="10"/>
    <x v="2"/>
    <s v="White"/>
    <s v="Spring"/>
    <n v="4.5999999999999996"/>
    <s v="Yes"/>
    <s v="Venmo"/>
    <s v="Express"/>
    <s v="Yes"/>
    <s v="Yes"/>
    <s v="Credit Card"/>
    <s v="Bi-Weekly"/>
  </r>
  <r>
    <n v="36"/>
    <x v="34"/>
    <n v="28"/>
    <x v="0"/>
    <x v="17"/>
    <x v="0"/>
    <n v="67"/>
    <x v="18"/>
    <x v="3"/>
    <s v="Olive"/>
    <s v="Winter"/>
    <n v="3.1"/>
    <s v="Yes"/>
    <s v="Cash"/>
    <s v="Next Day Air"/>
    <s v="Yes"/>
    <s v="Yes"/>
    <s v="PayPal"/>
    <s v="Fortnightly"/>
  </r>
  <r>
    <n v="37"/>
    <x v="35"/>
    <n v="58"/>
    <x v="0"/>
    <x v="8"/>
    <x v="1"/>
    <n v="85"/>
    <x v="3"/>
    <x v="0"/>
    <s v="Violet"/>
    <s v="Spring"/>
    <n v="2.6"/>
    <s v="Yes"/>
    <s v="Cash"/>
    <s v="Next Day Air"/>
    <s v="Yes"/>
    <s v="Yes"/>
    <s v="Bank Transfer"/>
    <s v="Fortnightly"/>
  </r>
  <r>
    <n v="38"/>
    <x v="36"/>
    <n v="53"/>
    <x v="0"/>
    <x v="13"/>
    <x v="1"/>
    <n v="94"/>
    <x v="29"/>
    <x v="0"/>
    <s v="Gray"/>
    <s v="Spring"/>
    <n v="3.8"/>
    <s v="Yes"/>
    <s v="Cash"/>
    <s v="Standard"/>
    <s v="Yes"/>
    <s v="Yes"/>
    <s v="Debit Card"/>
    <s v="Every 3 Months"/>
  </r>
  <r>
    <n v="39"/>
    <x v="37"/>
    <n v="38"/>
    <x v="0"/>
    <x v="2"/>
    <x v="2"/>
    <n v="76"/>
    <x v="29"/>
    <x v="0"/>
    <s v="Orange"/>
    <s v="Fall"/>
    <n v="4.3"/>
    <s v="Yes"/>
    <s v="Debit Card"/>
    <s v="Express"/>
    <s v="Yes"/>
    <s v="Yes"/>
    <s v="Cash"/>
    <s v="Annually"/>
  </r>
  <r>
    <n v="40"/>
    <x v="23"/>
    <n v="40"/>
    <x v="0"/>
    <x v="12"/>
    <x v="3"/>
    <n v="40"/>
    <x v="30"/>
    <x v="3"/>
    <s v="Brown"/>
    <s v="Spring"/>
    <n v="4.8"/>
    <s v="Yes"/>
    <s v="Credit Card"/>
    <s v="2-Day Shipping"/>
    <s v="Yes"/>
    <s v="Yes"/>
    <s v="Cash"/>
    <s v="Fortnightly"/>
  </r>
  <r>
    <n v="41"/>
    <x v="38"/>
    <n v="57"/>
    <x v="0"/>
    <x v="16"/>
    <x v="1"/>
    <n v="89"/>
    <x v="4"/>
    <x v="3"/>
    <s v="Brown"/>
    <s v="Fall"/>
    <n v="3.1"/>
    <s v="Yes"/>
    <s v="Debit Card"/>
    <s v="Free Shipping"/>
    <s v="Yes"/>
    <s v="Yes"/>
    <s v="Cash"/>
    <s v="Weekly"/>
  </r>
  <r>
    <n v="42"/>
    <x v="39"/>
    <n v="44"/>
    <x v="0"/>
    <x v="16"/>
    <x v="1"/>
    <n v="86"/>
    <x v="17"/>
    <x v="0"/>
    <s v="Gray"/>
    <s v="Spring"/>
    <n v="3.1"/>
    <s v="Yes"/>
    <s v="PayPal"/>
    <s v="Next Day Air"/>
    <s v="Yes"/>
    <s v="Yes"/>
    <s v="PayPal"/>
    <s v="Annually"/>
  </r>
  <r>
    <n v="43"/>
    <x v="40"/>
    <n v="49"/>
    <x v="0"/>
    <x v="19"/>
    <x v="1"/>
    <n v="54"/>
    <x v="16"/>
    <x v="0"/>
    <s v="Indigo"/>
    <s v="Winter"/>
    <n v="3.6"/>
    <s v="Yes"/>
    <s v="Cash"/>
    <s v="Next Day Air"/>
    <s v="Yes"/>
    <s v="Yes"/>
    <s v="Venmo"/>
    <s v="Every 3 Months"/>
  </r>
  <r>
    <n v="44"/>
    <x v="41"/>
    <n v="43"/>
    <x v="0"/>
    <x v="19"/>
    <x v="1"/>
    <n v="36"/>
    <x v="20"/>
    <x v="3"/>
    <s v="Pink"/>
    <s v="Spring"/>
    <n v="3.9"/>
    <s v="Yes"/>
    <s v="Bank Transfer"/>
    <s v="Store Pickup"/>
    <s v="Yes"/>
    <s v="Yes"/>
    <s v="Cash"/>
    <s v="Every 3 Months"/>
  </r>
  <r>
    <n v="45"/>
    <x v="42"/>
    <n v="24"/>
    <x v="0"/>
    <x v="6"/>
    <x v="1"/>
    <n v="67"/>
    <x v="31"/>
    <x v="2"/>
    <s v="Olive"/>
    <s v="Summer"/>
    <n v="4.2"/>
    <s v="Yes"/>
    <s v="Cash"/>
    <s v="2-Day Shipping"/>
    <s v="Yes"/>
    <s v="Yes"/>
    <s v="PayPal"/>
    <s v="Bi-Weekly"/>
  </r>
  <r>
    <n v="46"/>
    <x v="43"/>
    <n v="28"/>
    <x v="0"/>
    <x v="13"/>
    <x v="1"/>
    <n v="29"/>
    <x v="32"/>
    <x v="3"/>
    <s v="Indigo"/>
    <s v="Summer"/>
    <n v="3.9"/>
    <s v="Yes"/>
    <s v="PayPal"/>
    <s v="Standard"/>
    <s v="Yes"/>
    <s v="Yes"/>
    <s v="Credit Card"/>
    <s v="Weekly"/>
  </r>
  <r>
    <n v="47"/>
    <x v="44"/>
    <n v="30"/>
    <x v="0"/>
    <x v="12"/>
    <x v="3"/>
    <n v="58"/>
    <x v="33"/>
    <x v="0"/>
    <s v="Orange"/>
    <s v="Fall"/>
    <n v="4.7"/>
    <s v="Yes"/>
    <s v="Bank Transfer"/>
    <s v="2-Day Shipping"/>
    <s v="Yes"/>
    <s v="Yes"/>
    <s v="PayPal"/>
    <s v="Weekly"/>
  </r>
  <r>
    <n v="48"/>
    <x v="45"/>
    <n v="68"/>
    <x v="0"/>
    <x v="17"/>
    <x v="0"/>
    <n v="43"/>
    <x v="9"/>
    <x v="0"/>
    <s v="Turquoise"/>
    <s v="Spring"/>
    <n v="4.7"/>
    <s v="Yes"/>
    <s v="Cash"/>
    <s v="Free Shipping"/>
    <s v="Yes"/>
    <s v="Yes"/>
    <s v="PayPal"/>
    <s v="Weekly"/>
  </r>
  <r>
    <n v="49"/>
    <x v="46"/>
    <n v="68"/>
    <x v="0"/>
    <x v="13"/>
    <x v="1"/>
    <n v="29"/>
    <x v="34"/>
    <x v="0"/>
    <s v="Maroon"/>
    <s v="Winter"/>
    <n v="4.4000000000000004"/>
    <s v="Yes"/>
    <s v="Cash"/>
    <s v="Store Pickup"/>
    <s v="Yes"/>
    <s v="Yes"/>
    <s v="Bank Transfer"/>
    <s v="Weekly"/>
  </r>
  <r>
    <n v="50"/>
    <x v="47"/>
    <n v="63"/>
    <x v="0"/>
    <x v="1"/>
    <x v="1"/>
    <n v="28"/>
    <x v="6"/>
    <x v="3"/>
    <s v="Yellow"/>
    <s v="Fall"/>
    <n v="3.9"/>
    <s v="Yes"/>
    <s v="Bank Transfer"/>
    <s v="2-Day Shipping"/>
    <s v="Yes"/>
    <s v="Yes"/>
    <s v="Credit Card"/>
    <s v="Weekly"/>
  </r>
  <r>
    <n v="51"/>
    <x v="48"/>
    <n v="56"/>
    <x v="0"/>
    <x v="18"/>
    <x v="3"/>
    <n v="46"/>
    <x v="35"/>
    <x v="0"/>
    <s v="Turquoise"/>
    <s v="Fall"/>
    <n v="4.9000000000000004"/>
    <s v="Yes"/>
    <s v="PayPal"/>
    <s v="Free Shipping"/>
    <s v="Yes"/>
    <s v="Yes"/>
    <s v="PayPal"/>
    <s v="Weekly"/>
  </r>
  <r>
    <n v="52"/>
    <x v="49"/>
    <n v="24"/>
    <x v="0"/>
    <x v="20"/>
    <x v="3"/>
    <n v="95"/>
    <x v="28"/>
    <x v="0"/>
    <s v="Teal"/>
    <s v="Fall"/>
    <n v="4.5"/>
    <s v="Yes"/>
    <s v="Venmo"/>
    <s v="Standard"/>
    <s v="Yes"/>
    <s v="Yes"/>
    <s v="Debit Card"/>
    <s v="Quarterly"/>
  </r>
  <r>
    <n v="53"/>
    <x v="50"/>
    <n v="37"/>
    <x v="0"/>
    <x v="18"/>
    <x v="3"/>
    <n v="90"/>
    <x v="29"/>
    <x v="0"/>
    <s v="Gray"/>
    <s v="Fall"/>
    <n v="2.6"/>
    <s v="Yes"/>
    <s v="PayPal"/>
    <s v="Store Pickup"/>
    <s v="Yes"/>
    <s v="Yes"/>
    <s v="Debit Card"/>
    <s v="Annually"/>
  </r>
  <r>
    <n v="54"/>
    <x v="51"/>
    <n v="30"/>
    <x v="0"/>
    <x v="1"/>
    <x v="1"/>
    <n v="85"/>
    <x v="19"/>
    <x v="1"/>
    <s v="Brown"/>
    <s v="Summer"/>
    <n v="4.3"/>
    <s v="Yes"/>
    <s v="PayPal"/>
    <s v="Express"/>
    <s v="Yes"/>
    <s v="Yes"/>
    <s v="Venmo"/>
    <s v="Annually"/>
  </r>
  <r>
    <n v="55"/>
    <x v="26"/>
    <n v="35"/>
    <x v="0"/>
    <x v="19"/>
    <x v="1"/>
    <n v="26"/>
    <x v="28"/>
    <x v="0"/>
    <s v="Lavender"/>
    <s v="Fall"/>
    <n v="4"/>
    <s v="Yes"/>
    <s v="Venmo"/>
    <s v="Standard"/>
    <s v="Yes"/>
    <s v="Yes"/>
    <s v="Debit Card"/>
    <s v="Annually"/>
  </r>
  <r>
    <n v="56"/>
    <x v="52"/>
    <n v="25"/>
    <x v="0"/>
    <x v="1"/>
    <x v="1"/>
    <n v="73"/>
    <x v="23"/>
    <x v="2"/>
    <s v="Teal"/>
    <s v="Fall"/>
    <n v="4.0999999999999996"/>
    <s v="Yes"/>
    <s v="Bank Transfer"/>
    <s v="Standard"/>
    <s v="Yes"/>
    <s v="Yes"/>
    <s v="Bank Transfer"/>
    <s v="Monthly"/>
  </r>
  <r>
    <n v="57"/>
    <x v="42"/>
    <n v="58"/>
    <x v="0"/>
    <x v="18"/>
    <x v="3"/>
    <n v="27"/>
    <x v="36"/>
    <x v="0"/>
    <s v="Charcoal"/>
    <s v="Fall"/>
    <n v="3.8"/>
    <s v="Yes"/>
    <s v="Debit Card"/>
    <s v="Store Pickup"/>
    <s v="Yes"/>
    <s v="Yes"/>
    <s v="Bank Transfer"/>
    <s v="Every 3 Months"/>
  </r>
  <r>
    <n v="58"/>
    <x v="53"/>
    <n v="52"/>
    <x v="0"/>
    <x v="1"/>
    <x v="1"/>
    <n v="25"/>
    <x v="29"/>
    <x v="0"/>
    <s v="Maroon"/>
    <s v="Fall"/>
    <n v="2.6"/>
    <s v="Yes"/>
    <s v="Venmo"/>
    <s v="Store Pickup"/>
    <s v="Yes"/>
    <s v="Yes"/>
    <s v="Venmo"/>
    <s v="Bi-Weekly"/>
  </r>
  <r>
    <n v="59"/>
    <x v="54"/>
    <n v="54"/>
    <x v="0"/>
    <x v="20"/>
    <x v="3"/>
    <n v="67"/>
    <x v="25"/>
    <x v="0"/>
    <s v="Violet"/>
    <s v="Summer"/>
    <n v="3.9"/>
    <s v="Yes"/>
    <s v="Bank Transfer"/>
    <s v="Next Day Air"/>
    <s v="Yes"/>
    <s v="Yes"/>
    <s v="Credit Card"/>
    <s v="Bi-Weekly"/>
  </r>
  <r>
    <n v="60"/>
    <x v="35"/>
    <n v="21"/>
    <x v="0"/>
    <x v="14"/>
    <x v="1"/>
    <n v="42"/>
    <x v="8"/>
    <x v="3"/>
    <s v="Magenta"/>
    <s v="Fall"/>
    <n v="3.7"/>
    <s v="Yes"/>
    <s v="Debit Card"/>
    <s v="Next Day Air"/>
    <s v="Yes"/>
    <s v="Yes"/>
    <s v="Bank Transfer"/>
    <s v="Monthly"/>
  </r>
  <r>
    <n v="61"/>
    <x v="55"/>
    <n v="32"/>
    <x v="0"/>
    <x v="17"/>
    <x v="0"/>
    <n v="33"/>
    <x v="24"/>
    <x v="3"/>
    <s v="Cyan"/>
    <s v="Spring"/>
    <n v="3"/>
    <s v="Yes"/>
    <s v="Cash"/>
    <s v="Express"/>
    <s v="Yes"/>
    <s v="Yes"/>
    <s v="Cash"/>
    <s v="Fortnightly"/>
  </r>
  <r>
    <n v="62"/>
    <x v="56"/>
    <n v="65"/>
    <x v="0"/>
    <x v="2"/>
    <x v="2"/>
    <n v="70"/>
    <x v="37"/>
    <x v="2"/>
    <s v="Beige"/>
    <s v="Fall"/>
    <n v="3"/>
    <s v="Yes"/>
    <s v="Venmo"/>
    <s v="Free Shipping"/>
    <s v="Yes"/>
    <s v="Yes"/>
    <s v="Venmo"/>
    <s v="Quarterly"/>
  </r>
  <r>
    <n v="63"/>
    <x v="57"/>
    <n v="38"/>
    <x v="0"/>
    <x v="21"/>
    <x v="0"/>
    <n v="88"/>
    <x v="30"/>
    <x v="0"/>
    <s v="Lavender"/>
    <s v="Summer"/>
    <n v="3.9"/>
    <s v="Yes"/>
    <s v="Cash"/>
    <s v="Next Day Air"/>
    <s v="Yes"/>
    <s v="Yes"/>
    <s v="Credit Card"/>
    <s v="Fortnightly"/>
  </r>
  <r>
    <n v="64"/>
    <x v="58"/>
    <n v="59"/>
    <x v="0"/>
    <x v="10"/>
    <x v="3"/>
    <n v="78"/>
    <x v="19"/>
    <x v="0"/>
    <s v="Black"/>
    <s v="Fall"/>
    <n v="3.2"/>
    <s v="Yes"/>
    <s v="Debit Card"/>
    <s v="2-Day Shipping"/>
    <s v="Yes"/>
    <s v="Yes"/>
    <s v="Credit Card"/>
    <s v="Monthly"/>
  </r>
  <r>
    <n v="65"/>
    <x v="33"/>
    <n v="57"/>
    <x v="0"/>
    <x v="20"/>
    <x v="3"/>
    <n v="45"/>
    <x v="38"/>
    <x v="0"/>
    <s v="Turquoise"/>
    <s v="Winter"/>
    <n v="4.8"/>
    <s v="Yes"/>
    <s v="Cash"/>
    <s v="Standard"/>
    <s v="Yes"/>
    <s v="Yes"/>
    <s v="Credit Card"/>
    <s v="Fortnightly"/>
  </r>
  <r>
    <n v="66"/>
    <x v="59"/>
    <n v="55"/>
    <x v="0"/>
    <x v="0"/>
    <x v="0"/>
    <n v="97"/>
    <x v="39"/>
    <x v="1"/>
    <s v="Olive"/>
    <s v="Winter"/>
    <n v="3.2"/>
    <s v="Yes"/>
    <s v="Bank Transfer"/>
    <s v="Store Pickup"/>
    <s v="Yes"/>
    <s v="Yes"/>
    <s v="Cash"/>
    <s v="Every 3 Months"/>
  </r>
  <r>
    <n v="67"/>
    <x v="60"/>
    <n v="69"/>
    <x v="0"/>
    <x v="13"/>
    <x v="1"/>
    <n v="92"/>
    <x v="40"/>
    <x v="3"/>
    <s v="Maroon"/>
    <s v="Fall"/>
    <n v="4.2"/>
    <s v="Yes"/>
    <s v="Venmo"/>
    <s v="2-Day Shipping"/>
    <s v="Yes"/>
    <s v="Yes"/>
    <s v="Debit Card"/>
    <s v="Fortnightly"/>
  </r>
  <r>
    <n v="68"/>
    <x v="61"/>
    <n v="24"/>
    <x v="0"/>
    <x v="7"/>
    <x v="2"/>
    <n v="50"/>
    <x v="24"/>
    <x v="3"/>
    <s v="Blue"/>
    <s v="Summer"/>
    <n v="4.2"/>
    <s v="Yes"/>
    <s v="Cash"/>
    <s v="Next Day Air"/>
    <s v="Yes"/>
    <s v="Yes"/>
    <s v="Cash"/>
    <s v="Every 3 Months"/>
  </r>
  <r>
    <n v="69"/>
    <x v="62"/>
    <n v="39"/>
    <x v="0"/>
    <x v="17"/>
    <x v="0"/>
    <n v="57"/>
    <x v="21"/>
    <x v="1"/>
    <s v="Indigo"/>
    <s v="Spring"/>
    <n v="3.7"/>
    <s v="Yes"/>
    <s v="Debit Card"/>
    <s v="Express"/>
    <s v="Yes"/>
    <s v="Yes"/>
    <s v="Debit Card"/>
    <s v="Fortnightly"/>
  </r>
  <r>
    <n v="70"/>
    <x v="19"/>
    <n v="66"/>
    <x v="0"/>
    <x v="10"/>
    <x v="3"/>
    <n v="88"/>
    <x v="38"/>
    <x v="3"/>
    <s v="Olive"/>
    <s v="Fall"/>
    <n v="4.0999999999999996"/>
    <s v="Yes"/>
    <s v="Venmo"/>
    <s v="Standard"/>
    <s v="Yes"/>
    <s v="Yes"/>
    <s v="Credit Card"/>
    <s v="Annually"/>
  </r>
  <r>
    <n v="71"/>
    <x v="63"/>
    <n v="38"/>
    <x v="0"/>
    <x v="2"/>
    <x v="2"/>
    <n v="68"/>
    <x v="10"/>
    <x v="3"/>
    <s v="Green"/>
    <s v="Winter"/>
    <n v="3.4"/>
    <s v="Yes"/>
    <s v="Debit Card"/>
    <s v="Next Day Air"/>
    <s v="Yes"/>
    <s v="Yes"/>
    <s v="PayPal"/>
    <s v="Fortnightly"/>
  </r>
  <r>
    <n v="72"/>
    <x v="64"/>
    <n v="49"/>
    <x v="0"/>
    <x v="4"/>
    <x v="1"/>
    <n v="51"/>
    <x v="41"/>
    <x v="3"/>
    <s v="Yellow"/>
    <s v="Summer"/>
    <n v="2.9"/>
    <s v="Yes"/>
    <s v="PayPal"/>
    <s v="Express"/>
    <s v="Yes"/>
    <s v="Yes"/>
    <s v="Credit Card"/>
    <s v="Bi-Weekly"/>
  </r>
  <r>
    <n v="73"/>
    <x v="65"/>
    <n v="36"/>
    <x v="0"/>
    <x v="14"/>
    <x v="1"/>
    <n v="88"/>
    <x v="2"/>
    <x v="0"/>
    <s v="Peach"/>
    <s v="Winter"/>
    <n v="4.0999999999999996"/>
    <s v="Yes"/>
    <s v="PayPal"/>
    <s v="Free Shipping"/>
    <s v="Yes"/>
    <s v="Yes"/>
    <s v="Venmo"/>
    <s v="Bi-Weekly"/>
  </r>
  <r>
    <n v="74"/>
    <x v="66"/>
    <n v="55"/>
    <x v="0"/>
    <x v="2"/>
    <x v="2"/>
    <n v="85"/>
    <x v="42"/>
    <x v="3"/>
    <s v="Gray"/>
    <s v="Summer"/>
    <n v="4.3"/>
    <s v="Yes"/>
    <s v="Credit Card"/>
    <s v="Store Pickup"/>
    <s v="Yes"/>
    <s v="Yes"/>
    <s v="Debit Card"/>
    <s v="Every 3 Months"/>
  </r>
  <r>
    <n v="75"/>
    <x v="67"/>
    <n v="53"/>
    <x v="0"/>
    <x v="22"/>
    <x v="3"/>
    <n v="42"/>
    <x v="43"/>
    <x v="1"/>
    <s v="Indigo"/>
    <s v="Spring"/>
    <n v="4.9000000000000004"/>
    <s v="Yes"/>
    <s v="Debit Card"/>
    <s v="2-Day Shipping"/>
    <s v="Yes"/>
    <s v="Yes"/>
    <s v="PayPal"/>
    <s v="Weekly"/>
  </r>
  <r>
    <n v="76"/>
    <x v="68"/>
    <n v="49"/>
    <x v="0"/>
    <x v="0"/>
    <x v="0"/>
    <n v="53"/>
    <x v="0"/>
    <x v="3"/>
    <s v="Charcoal"/>
    <s v="Summer"/>
    <n v="3.3"/>
    <s v="Yes"/>
    <s v="Cash"/>
    <s v="Next Day Air"/>
    <s v="Yes"/>
    <s v="Yes"/>
    <s v="Venmo"/>
    <s v="Fortnightly"/>
  </r>
  <r>
    <n v="77"/>
    <x v="69"/>
    <n v="64"/>
    <x v="0"/>
    <x v="16"/>
    <x v="1"/>
    <n v="54"/>
    <x v="18"/>
    <x v="0"/>
    <s v="Olive"/>
    <s v="Spring"/>
    <n v="3.9"/>
    <s v="Yes"/>
    <s v="Venmo"/>
    <s v="2-Day Shipping"/>
    <s v="Yes"/>
    <s v="Yes"/>
    <s v="Venmo"/>
    <s v="Annually"/>
  </r>
  <r>
    <n v="78"/>
    <x v="70"/>
    <n v="65"/>
    <x v="0"/>
    <x v="3"/>
    <x v="3"/>
    <n v="69"/>
    <x v="18"/>
    <x v="2"/>
    <s v="Yellow"/>
    <s v="Summer"/>
    <n v="4.5999999999999996"/>
    <s v="Yes"/>
    <s v="Credit Card"/>
    <s v="Express"/>
    <s v="Yes"/>
    <s v="Yes"/>
    <s v="Credit Card"/>
    <s v="Fortnightly"/>
  </r>
  <r>
    <n v="79"/>
    <x v="71"/>
    <n v="58"/>
    <x v="0"/>
    <x v="8"/>
    <x v="1"/>
    <n v="33"/>
    <x v="9"/>
    <x v="0"/>
    <s v="Indigo"/>
    <s v="Winter"/>
    <n v="3.7"/>
    <s v="Yes"/>
    <s v="Bank Transfer"/>
    <s v="Standard"/>
    <s v="Yes"/>
    <s v="Yes"/>
    <s v="PayPal"/>
    <s v="Weekly"/>
  </r>
  <r>
    <n v="80"/>
    <x v="72"/>
    <n v="57"/>
    <x v="0"/>
    <x v="6"/>
    <x v="1"/>
    <n v="26"/>
    <x v="2"/>
    <x v="2"/>
    <s v="Violet"/>
    <s v="Fall"/>
    <n v="3.3"/>
    <s v="Yes"/>
    <s v="Credit Card"/>
    <s v="Next Day Air"/>
    <s v="Yes"/>
    <s v="Yes"/>
    <s v="Bank Transfer"/>
    <s v="Monthly"/>
  </r>
  <r>
    <n v="81"/>
    <x v="73"/>
    <n v="20"/>
    <x v="0"/>
    <x v="0"/>
    <x v="0"/>
    <n v="60"/>
    <x v="43"/>
    <x v="0"/>
    <s v="Turquoise"/>
    <s v="Summer"/>
    <n v="3.3"/>
    <s v="Yes"/>
    <s v="Cash"/>
    <s v="Next Day Air"/>
    <s v="Yes"/>
    <s v="Yes"/>
    <s v="Venmo"/>
    <s v="Weekly"/>
  </r>
  <r>
    <n v="82"/>
    <x v="74"/>
    <n v="40"/>
    <x v="0"/>
    <x v="6"/>
    <x v="1"/>
    <n v="84"/>
    <x v="43"/>
    <x v="0"/>
    <s v="Green"/>
    <s v="Winter"/>
    <n v="3.4"/>
    <s v="Yes"/>
    <s v="Venmo"/>
    <s v="Next Day Air"/>
    <s v="Yes"/>
    <s v="Yes"/>
    <s v="Credit Card"/>
    <s v="Bi-Weekly"/>
  </r>
  <r>
    <n v="83"/>
    <x v="33"/>
    <n v="66"/>
    <x v="0"/>
    <x v="5"/>
    <x v="3"/>
    <n v="29"/>
    <x v="18"/>
    <x v="0"/>
    <s v="Beige"/>
    <s v="Fall"/>
    <n v="3.7"/>
    <s v="Yes"/>
    <s v="Bank Transfer"/>
    <s v="Standard"/>
    <s v="Yes"/>
    <s v="Yes"/>
    <s v="Venmo"/>
    <s v="Bi-Weekly"/>
  </r>
  <r>
    <n v="84"/>
    <x v="59"/>
    <n v="56"/>
    <x v="0"/>
    <x v="4"/>
    <x v="1"/>
    <n v="85"/>
    <x v="1"/>
    <x v="0"/>
    <s v="Charcoal"/>
    <s v="Winter"/>
    <n v="4.5999999999999996"/>
    <s v="Yes"/>
    <s v="Debit Card"/>
    <s v="Standard"/>
    <s v="Yes"/>
    <s v="Yes"/>
    <s v="Cash"/>
    <s v="Fortnightly"/>
  </r>
  <r>
    <n v="85"/>
    <x v="13"/>
    <n v="42"/>
    <x v="0"/>
    <x v="6"/>
    <x v="1"/>
    <n v="77"/>
    <x v="41"/>
    <x v="0"/>
    <s v="Pink"/>
    <s v="Spring"/>
    <n v="3.7"/>
    <s v="Yes"/>
    <s v="PayPal"/>
    <s v="Express"/>
    <s v="Yes"/>
    <s v="Yes"/>
    <s v="Credit Card"/>
    <s v="Every 3 Months"/>
  </r>
  <r>
    <n v="86"/>
    <x v="75"/>
    <n v="36"/>
    <x v="0"/>
    <x v="5"/>
    <x v="3"/>
    <n v="22"/>
    <x v="16"/>
    <x v="0"/>
    <s v="Charcoal"/>
    <s v="Fall"/>
    <n v="3.3"/>
    <s v="Yes"/>
    <s v="Bank Transfer"/>
    <s v="Free Shipping"/>
    <s v="Yes"/>
    <s v="Yes"/>
    <s v="Venmo"/>
    <s v="Monthly"/>
  </r>
  <r>
    <n v="87"/>
    <x v="76"/>
    <n v="58"/>
    <x v="0"/>
    <x v="16"/>
    <x v="1"/>
    <n v="82"/>
    <x v="7"/>
    <x v="3"/>
    <s v="Teal"/>
    <s v="Fall"/>
    <n v="4.3"/>
    <s v="Yes"/>
    <s v="Bank Transfer"/>
    <s v="Standard"/>
    <s v="Yes"/>
    <s v="Yes"/>
    <s v="Cash"/>
    <s v="Every 3 Months"/>
  </r>
  <r>
    <n v="88"/>
    <x v="51"/>
    <n v="41"/>
    <x v="0"/>
    <x v="17"/>
    <x v="0"/>
    <n v="36"/>
    <x v="41"/>
    <x v="3"/>
    <s v="Orange"/>
    <s v="Summer"/>
    <n v="4.7"/>
    <s v="Yes"/>
    <s v="Credit Card"/>
    <s v="Free Shipping"/>
    <s v="Yes"/>
    <s v="Yes"/>
    <s v="Debit Card"/>
    <s v="Quarterly"/>
  </r>
  <r>
    <n v="89"/>
    <x v="77"/>
    <n v="41"/>
    <x v="0"/>
    <x v="22"/>
    <x v="3"/>
    <n v="95"/>
    <x v="44"/>
    <x v="1"/>
    <s v="Cyan"/>
    <s v="Winter"/>
    <n v="3"/>
    <s v="Yes"/>
    <s v="Credit Card"/>
    <s v="Standard"/>
    <s v="Yes"/>
    <s v="Yes"/>
    <s v="Credit Card"/>
    <s v="Monthly"/>
  </r>
  <r>
    <n v="90"/>
    <x v="78"/>
    <n v="70"/>
    <x v="0"/>
    <x v="4"/>
    <x v="1"/>
    <n v="70"/>
    <x v="41"/>
    <x v="0"/>
    <s v="Charcoal"/>
    <s v="Winter"/>
    <n v="4.3"/>
    <s v="Yes"/>
    <s v="Debit Card"/>
    <s v="Free Shipping"/>
    <s v="Yes"/>
    <s v="Yes"/>
    <s v="Debit Card"/>
    <s v="Annually"/>
  </r>
  <r>
    <n v="91"/>
    <x v="79"/>
    <n v="62"/>
    <x v="0"/>
    <x v="10"/>
    <x v="3"/>
    <n v="41"/>
    <x v="22"/>
    <x v="0"/>
    <s v="White"/>
    <s v="Fall"/>
    <n v="3.2"/>
    <s v="Yes"/>
    <s v="Cash"/>
    <s v="Store Pickup"/>
    <s v="Yes"/>
    <s v="Yes"/>
    <s v="Bank Transfer"/>
    <s v="Weekly"/>
  </r>
  <r>
    <n v="92"/>
    <x v="12"/>
    <n v="46"/>
    <x v="0"/>
    <x v="16"/>
    <x v="1"/>
    <n v="51"/>
    <x v="10"/>
    <x v="0"/>
    <s v="Beige"/>
    <s v="Winter"/>
    <n v="3.7"/>
    <s v="Yes"/>
    <s v="Bank Transfer"/>
    <s v="Express"/>
    <s v="Yes"/>
    <s v="Yes"/>
    <s v="Venmo"/>
    <s v="Bi-Weekly"/>
  </r>
  <r>
    <n v="93"/>
    <x v="54"/>
    <n v="31"/>
    <x v="0"/>
    <x v="1"/>
    <x v="1"/>
    <n v="98"/>
    <x v="13"/>
    <x v="3"/>
    <s v="Beige"/>
    <s v="Fall"/>
    <n v="3.3"/>
    <s v="Yes"/>
    <s v="Credit Card"/>
    <s v="Store Pickup"/>
    <s v="Yes"/>
    <s v="Yes"/>
    <s v="PayPal"/>
    <s v="Quarterly"/>
  </r>
  <r>
    <n v="94"/>
    <x v="80"/>
    <n v="20"/>
    <x v="0"/>
    <x v="16"/>
    <x v="1"/>
    <n v="85"/>
    <x v="43"/>
    <x v="3"/>
    <s v="Maroon"/>
    <s v="Spring"/>
    <n v="3.7"/>
    <s v="Yes"/>
    <s v="Cash"/>
    <s v="Standard"/>
    <s v="Yes"/>
    <s v="Yes"/>
    <s v="Venmo"/>
    <s v="Every 3 Months"/>
  </r>
  <r>
    <n v="95"/>
    <x v="81"/>
    <n v="40"/>
    <x v="0"/>
    <x v="19"/>
    <x v="1"/>
    <n v="47"/>
    <x v="22"/>
    <x v="3"/>
    <s v="Blue"/>
    <s v="Summer"/>
    <n v="3.5"/>
    <s v="Yes"/>
    <s v="Cash"/>
    <s v="Express"/>
    <s v="Yes"/>
    <s v="Yes"/>
    <s v="Venmo"/>
    <s v="Every 3 Months"/>
  </r>
  <r>
    <n v="96"/>
    <x v="82"/>
    <n v="20"/>
    <x v="0"/>
    <x v="11"/>
    <x v="3"/>
    <n v="20"/>
    <x v="38"/>
    <x v="1"/>
    <s v="Blue"/>
    <s v="Summer"/>
    <n v="4.5999999999999996"/>
    <s v="Yes"/>
    <s v="Credit Card"/>
    <s v="Store Pickup"/>
    <s v="Yes"/>
    <s v="Yes"/>
    <s v="Debit Card"/>
    <s v="Bi-Weekly"/>
  </r>
  <r>
    <n v="97"/>
    <x v="83"/>
    <n v="64"/>
    <x v="0"/>
    <x v="2"/>
    <x v="2"/>
    <n v="36"/>
    <x v="15"/>
    <x v="0"/>
    <s v="Olive"/>
    <s v="Spring"/>
    <n v="2.6"/>
    <s v="Yes"/>
    <s v="Bank Transfer"/>
    <s v="Next Day Air"/>
    <s v="Yes"/>
    <s v="Yes"/>
    <s v="Credit Card"/>
    <s v="Every 3 Months"/>
  </r>
  <r>
    <n v="98"/>
    <x v="84"/>
    <n v="24"/>
    <x v="0"/>
    <x v="13"/>
    <x v="1"/>
    <n v="71"/>
    <x v="35"/>
    <x v="0"/>
    <s v="Charcoal"/>
    <s v="Winter"/>
    <n v="4"/>
    <s v="Yes"/>
    <s v="PayPal"/>
    <s v="Standard"/>
    <s v="Yes"/>
    <s v="Yes"/>
    <s v="Debit Card"/>
    <s v="Monthly"/>
  </r>
  <r>
    <n v="99"/>
    <x v="85"/>
    <n v="36"/>
    <x v="0"/>
    <x v="0"/>
    <x v="0"/>
    <n v="41"/>
    <x v="43"/>
    <x v="3"/>
    <s v="Red"/>
    <s v="Fall"/>
    <n v="3.9"/>
    <s v="Yes"/>
    <s v="Credit Card"/>
    <s v="Store Pickup"/>
    <s v="Yes"/>
    <s v="Yes"/>
    <s v="PayPal"/>
    <s v="Fortnightly"/>
  </r>
  <r>
    <n v="100"/>
    <x v="86"/>
    <n v="42"/>
    <x v="0"/>
    <x v="16"/>
    <x v="1"/>
    <n v="68"/>
    <x v="15"/>
    <x v="0"/>
    <s v="Violet"/>
    <s v="Spring"/>
    <n v="2.6"/>
    <s v="Yes"/>
    <s v="Venmo"/>
    <s v="2-Day Shipping"/>
    <s v="Yes"/>
    <s v="Yes"/>
    <s v="Bank Transfer"/>
    <s v="Fortnightly"/>
  </r>
  <r>
    <n v="101"/>
    <x v="36"/>
    <n v="58"/>
    <x v="0"/>
    <x v="20"/>
    <x v="3"/>
    <n v="76"/>
    <x v="31"/>
    <x v="1"/>
    <s v="Olive"/>
    <s v="Fall"/>
    <n v="3"/>
    <s v="Yes"/>
    <s v="PayPal"/>
    <s v="Free Shipping"/>
    <s v="Yes"/>
    <s v="Yes"/>
    <s v="Venmo"/>
    <s v="Weekly"/>
  </r>
  <r>
    <n v="102"/>
    <x v="87"/>
    <n v="65"/>
    <x v="0"/>
    <x v="8"/>
    <x v="1"/>
    <n v="96"/>
    <x v="17"/>
    <x v="0"/>
    <s v="White"/>
    <s v="Spring"/>
    <n v="2.6"/>
    <s v="Yes"/>
    <s v="Bank Transfer"/>
    <s v="Free Shipping"/>
    <s v="Yes"/>
    <s v="Yes"/>
    <s v="Cash"/>
    <s v="Annually"/>
  </r>
  <r>
    <n v="103"/>
    <x v="88"/>
    <n v="55"/>
    <x v="0"/>
    <x v="19"/>
    <x v="1"/>
    <n v="88"/>
    <x v="13"/>
    <x v="3"/>
    <s v="Yellow"/>
    <s v="Winter"/>
    <n v="3.1"/>
    <s v="Yes"/>
    <s v="Cash"/>
    <s v="Free Shipping"/>
    <s v="Yes"/>
    <s v="Yes"/>
    <s v="Bank Transfer"/>
    <s v="Fortnightly"/>
  </r>
  <r>
    <n v="104"/>
    <x v="89"/>
    <n v="55"/>
    <x v="0"/>
    <x v="18"/>
    <x v="3"/>
    <n v="88"/>
    <x v="7"/>
    <x v="2"/>
    <s v="Gray"/>
    <s v="Summer"/>
    <n v="3.7"/>
    <s v="Yes"/>
    <s v="PayPal"/>
    <s v="Standard"/>
    <s v="Yes"/>
    <s v="Yes"/>
    <s v="PayPal"/>
    <s v="Quarterly"/>
  </r>
  <r>
    <n v="105"/>
    <x v="90"/>
    <n v="38"/>
    <x v="0"/>
    <x v="22"/>
    <x v="3"/>
    <n v="40"/>
    <x v="45"/>
    <x v="0"/>
    <s v="Silver"/>
    <s v="Summer"/>
    <n v="3.3"/>
    <s v="Yes"/>
    <s v="Cash"/>
    <s v="Store Pickup"/>
    <s v="Yes"/>
    <s v="Yes"/>
    <s v="PayPal"/>
    <s v="Quarterly"/>
  </r>
  <r>
    <n v="106"/>
    <x v="91"/>
    <n v="27"/>
    <x v="0"/>
    <x v="17"/>
    <x v="0"/>
    <n v="83"/>
    <x v="6"/>
    <x v="1"/>
    <s v="Pink"/>
    <s v="Winter"/>
    <n v="3.2"/>
    <s v="Yes"/>
    <s v="Bank Transfer"/>
    <s v="2-Day Shipping"/>
    <s v="Yes"/>
    <s v="Yes"/>
    <s v="PayPal"/>
    <s v="Monthly"/>
  </r>
  <r>
    <n v="107"/>
    <x v="34"/>
    <n v="69"/>
    <x v="0"/>
    <x v="20"/>
    <x v="3"/>
    <n v="78"/>
    <x v="27"/>
    <x v="1"/>
    <s v="Purple"/>
    <s v="Spring"/>
    <n v="5"/>
    <s v="Yes"/>
    <s v="Bank Transfer"/>
    <s v="Store Pickup"/>
    <s v="Yes"/>
    <s v="Yes"/>
    <s v="Bank Transfer"/>
    <s v="Monthly"/>
  </r>
  <r>
    <n v="108"/>
    <x v="92"/>
    <n v="63"/>
    <x v="0"/>
    <x v="10"/>
    <x v="3"/>
    <n v="32"/>
    <x v="32"/>
    <x v="0"/>
    <s v="Silver"/>
    <s v="Spring"/>
    <n v="4.0999999999999996"/>
    <s v="Yes"/>
    <s v="Debit Card"/>
    <s v="Standard"/>
    <s v="Yes"/>
    <s v="Yes"/>
    <s v="Credit Card"/>
    <s v="Every 3 Months"/>
  </r>
  <r>
    <n v="109"/>
    <x v="93"/>
    <n v="32"/>
    <x v="0"/>
    <x v="8"/>
    <x v="1"/>
    <n v="29"/>
    <x v="1"/>
    <x v="1"/>
    <s v="Magenta"/>
    <s v="Fall"/>
    <n v="4.7"/>
    <s v="Yes"/>
    <s v="Debit Card"/>
    <s v="2-Day Shipping"/>
    <s v="Yes"/>
    <s v="Yes"/>
    <s v="Debit Card"/>
    <s v="Bi-Weekly"/>
  </r>
  <r>
    <n v="110"/>
    <x v="69"/>
    <n v="28"/>
    <x v="0"/>
    <x v="23"/>
    <x v="1"/>
    <n v="76"/>
    <x v="16"/>
    <x v="0"/>
    <s v="Peach"/>
    <s v="Winter"/>
    <n v="3.2"/>
    <s v="Yes"/>
    <s v="PayPal"/>
    <s v="Store Pickup"/>
    <s v="Yes"/>
    <s v="Yes"/>
    <s v="PayPal"/>
    <s v="Quarterly"/>
  </r>
  <r>
    <n v="111"/>
    <x v="2"/>
    <n v="64"/>
    <x v="0"/>
    <x v="20"/>
    <x v="3"/>
    <n v="39"/>
    <x v="4"/>
    <x v="3"/>
    <s v="Brown"/>
    <s v="Spring"/>
    <n v="3.4"/>
    <s v="Yes"/>
    <s v="Cash"/>
    <s v="Express"/>
    <s v="Yes"/>
    <s v="Yes"/>
    <s v="PayPal"/>
    <s v="Quarterly"/>
  </r>
  <r>
    <n v="112"/>
    <x v="94"/>
    <n v="45"/>
    <x v="0"/>
    <x v="2"/>
    <x v="2"/>
    <n v="93"/>
    <x v="34"/>
    <x v="3"/>
    <s v="Silver"/>
    <s v="Summer"/>
    <n v="4.5999999999999996"/>
    <s v="Yes"/>
    <s v="Cash"/>
    <s v="Store Pickup"/>
    <s v="Yes"/>
    <s v="Yes"/>
    <s v="PayPal"/>
    <s v="Fortnightly"/>
  </r>
  <r>
    <n v="113"/>
    <x v="95"/>
    <n v="26"/>
    <x v="0"/>
    <x v="8"/>
    <x v="1"/>
    <n v="82"/>
    <x v="46"/>
    <x v="2"/>
    <s v="Black"/>
    <s v="Spring"/>
    <n v="3.3"/>
    <s v="Yes"/>
    <s v="PayPal"/>
    <s v="Next Day Air"/>
    <s v="Yes"/>
    <s v="Yes"/>
    <s v="Credit Card"/>
    <s v="Annually"/>
  </r>
  <r>
    <n v="114"/>
    <x v="21"/>
    <n v="70"/>
    <x v="0"/>
    <x v="20"/>
    <x v="3"/>
    <n v="99"/>
    <x v="17"/>
    <x v="1"/>
    <s v="White"/>
    <s v="Summer"/>
    <n v="4.5999999999999996"/>
    <s v="Yes"/>
    <s v="Debit Card"/>
    <s v="Free Shipping"/>
    <s v="Yes"/>
    <s v="Yes"/>
    <s v="Cash"/>
    <s v="Monthly"/>
  </r>
  <r>
    <n v="115"/>
    <x v="11"/>
    <n v="67"/>
    <x v="0"/>
    <x v="2"/>
    <x v="2"/>
    <n v="31"/>
    <x v="23"/>
    <x v="0"/>
    <s v="Lavender"/>
    <s v="Winter"/>
    <n v="2.6"/>
    <s v="Yes"/>
    <s v="Venmo"/>
    <s v="Express"/>
    <s v="Yes"/>
    <s v="Yes"/>
    <s v="Bank Transfer"/>
    <s v="Monthly"/>
  </r>
  <r>
    <n v="116"/>
    <x v="96"/>
    <n v="23"/>
    <x v="0"/>
    <x v="0"/>
    <x v="0"/>
    <n v="81"/>
    <x v="20"/>
    <x v="3"/>
    <s v="Beige"/>
    <s v="Fall"/>
    <n v="4.5"/>
    <s v="Yes"/>
    <s v="PayPal"/>
    <s v="Free Shipping"/>
    <s v="Yes"/>
    <s v="Yes"/>
    <s v="Debit Card"/>
    <s v="Quarterly"/>
  </r>
  <r>
    <n v="117"/>
    <x v="97"/>
    <n v="38"/>
    <x v="0"/>
    <x v="1"/>
    <x v="1"/>
    <n v="40"/>
    <x v="15"/>
    <x v="0"/>
    <s v="Violet"/>
    <s v="Winter"/>
    <n v="3.5"/>
    <s v="Yes"/>
    <s v="Cash"/>
    <s v="Standard"/>
    <s v="Yes"/>
    <s v="Yes"/>
    <s v="Cash"/>
    <s v="Bi-Weekly"/>
  </r>
  <r>
    <n v="118"/>
    <x v="98"/>
    <n v="66"/>
    <x v="0"/>
    <x v="16"/>
    <x v="1"/>
    <n v="23"/>
    <x v="12"/>
    <x v="0"/>
    <s v="Gold"/>
    <s v="Winter"/>
    <n v="4.3"/>
    <s v="Yes"/>
    <s v="Credit Card"/>
    <s v="Standard"/>
    <s v="Yes"/>
    <s v="Yes"/>
    <s v="PayPal"/>
    <s v="Fortnightly"/>
  </r>
  <r>
    <n v="119"/>
    <x v="99"/>
    <n v="24"/>
    <x v="0"/>
    <x v="1"/>
    <x v="1"/>
    <n v="40"/>
    <x v="47"/>
    <x v="0"/>
    <s v="Brown"/>
    <s v="Summer"/>
    <n v="3.5"/>
    <s v="Yes"/>
    <s v="Debit Card"/>
    <s v="Store Pickup"/>
    <s v="Yes"/>
    <s v="Yes"/>
    <s v="Debit Card"/>
    <s v="Annually"/>
  </r>
  <r>
    <n v="120"/>
    <x v="100"/>
    <n v="50"/>
    <x v="0"/>
    <x v="15"/>
    <x v="0"/>
    <n v="52"/>
    <x v="5"/>
    <x v="3"/>
    <s v="Pink"/>
    <s v="Spring"/>
    <n v="4"/>
    <s v="Yes"/>
    <s v="Bank Transfer"/>
    <s v="Store Pickup"/>
    <s v="Yes"/>
    <s v="Yes"/>
    <s v="PayPal"/>
    <s v="Every 3 Months"/>
  </r>
  <r>
    <n v="121"/>
    <x v="92"/>
    <n v="51"/>
    <x v="0"/>
    <x v="2"/>
    <x v="2"/>
    <n v="28"/>
    <x v="1"/>
    <x v="2"/>
    <s v="Olive"/>
    <s v="Winter"/>
    <n v="3.6"/>
    <s v="Yes"/>
    <s v="PayPal"/>
    <s v="Next Day Air"/>
    <s v="Yes"/>
    <s v="Yes"/>
    <s v="Bank Transfer"/>
    <s v="Monthly"/>
  </r>
  <r>
    <n v="122"/>
    <x v="45"/>
    <n v="40"/>
    <x v="0"/>
    <x v="4"/>
    <x v="1"/>
    <n v="46"/>
    <x v="44"/>
    <x v="3"/>
    <s v="Cyan"/>
    <s v="Summer"/>
    <n v="4.5999999999999996"/>
    <s v="Yes"/>
    <s v="Cash"/>
    <s v="Free Shipping"/>
    <s v="Yes"/>
    <s v="Yes"/>
    <s v="Bank Transfer"/>
    <s v="Weekly"/>
  </r>
  <r>
    <n v="123"/>
    <x v="101"/>
    <n v="45"/>
    <x v="0"/>
    <x v="20"/>
    <x v="3"/>
    <n v="50"/>
    <x v="33"/>
    <x v="0"/>
    <s v="Peach"/>
    <s v="Summer"/>
    <n v="2.6"/>
    <s v="Yes"/>
    <s v="Credit Card"/>
    <s v="Next Day Air"/>
    <s v="Yes"/>
    <s v="Yes"/>
    <s v="PayPal"/>
    <s v="Annually"/>
  </r>
  <r>
    <n v="124"/>
    <x v="102"/>
    <n v="45"/>
    <x v="0"/>
    <x v="4"/>
    <x v="1"/>
    <n v="45"/>
    <x v="28"/>
    <x v="0"/>
    <s v="Violet"/>
    <s v="Summer"/>
    <n v="3.3"/>
    <s v="Yes"/>
    <s v="Debit Card"/>
    <s v="Express"/>
    <s v="Yes"/>
    <s v="Yes"/>
    <s v="PayPal"/>
    <s v="Fortnightly"/>
  </r>
  <r>
    <n v="125"/>
    <x v="103"/>
    <n v="54"/>
    <x v="0"/>
    <x v="9"/>
    <x v="1"/>
    <n v="100"/>
    <x v="38"/>
    <x v="2"/>
    <s v="Gold"/>
    <s v="Fall"/>
    <n v="3.6"/>
    <s v="Yes"/>
    <s v="Credit Card"/>
    <s v="Store Pickup"/>
    <s v="Yes"/>
    <s v="Yes"/>
    <s v="Debit Card"/>
    <s v="Fortnightly"/>
  </r>
  <r>
    <n v="126"/>
    <x v="94"/>
    <n v="25"/>
    <x v="0"/>
    <x v="18"/>
    <x v="3"/>
    <n v="99"/>
    <x v="0"/>
    <x v="0"/>
    <s v="Blue"/>
    <s v="Spring"/>
    <n v="4.9000000000000004"/>
    <s v="Yes"/>
    <s v="Credit Card"/>
    <s v="Next Day Air"/>
    <s v="Yes"/>
    <s v="Yes"/>
    <s v="Debit Card"/>
    <s v="Every 3 Months"/>
  </r>
  <r>
    <n v="127"/>
    <x v="104"/>
    <n v="47"/>
    <x v="0"/>
    <x v="19"/>
    <x v="1"/>
    <n v="91"/>
    <x v="48"/>
    <x v="3"/>
    <s v="Black"/>
    <s v="Winter"/>
    <n v="4"/>
    <s v="Yes"/>
    <s v="Debit Card"/>
    <s v="2-Day Shipping"/>
    <s v="Yes"/>
    <s v="Yes"/>
    <s v="PayPal"/>
    <s v="Monthly"/>
  </r>
  <r>
    <n v="128"/>
    <x v="31"/>
    <n v="59"/>
    <x v="0"/>
    <x v="7"/>
    <x v="2"/>
    <n v="81"/>
    <x v="12"/>
    <x v="0"/>
    <s v="White"/>
    <s v="Fall"/>
    <n v="3.3"/>
    <s v="Yes"/>
    <s v="Debit Card"/>
    <s v="Express"/>
    <s v="Yes"/>
    <s v="Yes"/>
    <s v="Venmo"/>
    <s v="Every 3 Months"/>
  </r>
  <r>
    <n v="129"/>
    <x v="105"/>
    <n v="23"/>
    <x v="0"/>
    <x v="3"/>
    <x v="3"/>
    <n v="52"/>
    <x v="3"/>
    <x v="0"/>
    <s v="Silver"/>
    <s v="Winter"/>
    <n v="4.7"/>
    <s v="Yes"/>
    <s v="PayPal"/>
    <s v="Next Day Air"/>
    <s v="Yes"/>
    <s v="Yes"/>
    <s v="PayPal"/>
    <s v="Monthly"/>
  </r>
  <r>
    <n v="130"/>
    <x v="106"/>
    <n v="42"/>
    <x v="0"/>
    <x v="16"/>
    <x v="1"/>
    <n v="56"/>
    <x v="10"/>
    <x v="0"/>
    <s v="Green"/>
    <s v="Summer"/>
    <n v="3.7"/>
    <s v="Yes"/>
    <s v="Credit Card"/>
    <s v="Free Shipping"/>
    <s v="Yes"/>
    <s v="Yes"/>
    <s v="Debit Card"/>
    <s v="Weekly"/>
  </r>
  <r>
    <n v="131"/>
    <x v="107"/>
    <n v="35"/>
    <x v="0"/>
    <x v="20"/>
    <x v="3"/>
    <n v="43"/>
    <x v="8"/>
    <x v="2"/>
    <s v="Turquoise"/>
    <s v="Winter"/>
    <n v="3.2"/>
    <s v="Yes"/>
    <s v="Debit Card"/>
    <s v="Free Shipping"/>
    <s v="Yes"/>
    <s v="Yes"/>
    <s v="Venmo"/>
    <s v="Annually"/>
  </r>
  <r>
    <n v="132"/>
    <x v="108"/>
    <n v="39"/>
    <x v="0"/>
    <x v="5"/>
    <x v="3"/>
    <n v="84"/>
    <x v="26"/>
    <x v="3"/>
    <s v="Yellow"/>
    <s v="Winter"/>
    <n v="3.3"/>
    <s v="Yes"/>
    <s v="Bank Transfer"/>
    <s v="Store Pickup"/>
    <s v="Yes"/>
    <s v="Yes"/>
    <s v="Venmo"/>
    <s v="Monthly"/>
  </r>
  <r>
    <n v="133"/>
    <x v="19"/>
    <n v="49"/>
    <x v="0"/>
    <x v="24"/>
    <x v="1"/>
    <n v="85"/>
    <x v="40"/>
    <x v="0"/>
    <s v="Green"/>
    <s v="Summer"/>
    <n v="3.2"/>
    <s v="Yes"/>
    <s v="Venmo"/>
    <s v="Standard"/>
    <s v="Yes"/>
    <s v="Yes"/>
    <s v="PayPal"/>
    <s v="Annually"/>
  </r>
  <r>
    <n v="134"/>
    <x v="109"/>
    <n v="57"/>
    <x v="0"/>
    <x v="17"/>
    <x v="0"/>
    <n v="42"/>
    <x v="9"/>
    <x v="0"/>
    <s v="Silver"/>
    <s v="Winter"/>
    <n v="4.2"/>
    <s v="Yes"/>
    <s v="PayPal"/>
    <s v="2-Day Shipping"/>
    <s v="Yes"/>
    <s v="Yes"/>
    <s v="Cash"/>
    <s v="Monthly"/>
  </r>
  <r>
    <n v="135"/>
    <x v="110"/>
    <n v="38"/>
    <x v="0"/>
    <x v="21"/>
    <x v="0"/>
    <n v="68"/>
    <x v="37"/>
    <x v="0"/>
    <s v="Indigo"/>
    <s v="Winter"/>
    <n v="4.5"/>
    <s v="Yes"/>
    <s v="PayPal"/>
    <s v="Express"/>
    <s v="Yes"/>
    <s v="Yes"/>
    <s v="Debit Card"/>
    <s v="Weekly"/>
  </r>
  <r>
    <n v="136"/>
    <x v="65"/>
    <n v="28"/>
    <x v="0"/>
    <x v="10"/>
    <x v="3"/>
    <n v="40"/>
    <x v="34"/>
    <x v="0"/>
    <s v="Olive"/>
    <s v="Fall"/>
    <n v="2.7"/>
    <s v="Yes"/>
    <s v="Cash"/>
    <s v="2-Day Shipping"/>
    <s v="Yes"/>
    <s v="Yes"/>
    <s v="Debit Card"/>
    <s v="Annually"/>
  </r>
  <r>
    <n v="137"/>
    <x v="111"/>
    <n v="22"/>
    <x v="0"/>
    <x v="10"/>
    <x v="3"/>
    <n v="65"/>
    <x v="33"/>
    <x v="0"/>
    <s v="Peach"/>
    <s v="Fall"/>
    <n v="3.6"/>
    <s v="Yes"/>
    <s v="PayPal"/>
    <s v="Store Pickup"/>
    <s v="Yes"/>
    <s v="Yes"/>
    <s v="Venmo"/>
    <s v="Annually"/>
  </r>
  <r>
    <n v="138"/>
    <x v="112"/>
    <n v="64"/>
    <x v="0"/>
    <x v="13"/>
    <x v="1"/>
    <n v="62"/>
    <x v="37"/>
    <x v="1"/>
    <s v="Olive"/>
    <s v="Winter"/>
    <n v="4.3"/>
    <s v="Yes"/>
    <s v="Debit Card"/>
    <s v="Standard"/>
    <s v="Yes"/>
    <s v="Yes"/>
    <s v="PayPal"/>
    <s v="Quarterly"/>
  </r>
  <r>
    <n v="139"/>
    <x v="99"/>
    <n v="61"/>
    <x v="0"/>
    <x v="21"/>
    <x v="0"/>
    <n v="49"/>
    <x v="10"/>
    <x v="3"/>
    <s v="Silver"/>
    <s v="Fall"/>
    <n v="2.7"/>
    <s v="Yes"/>
    <s v="Debit Card"/>
    <s v="Free Shipping"/>
    <s v="Yes"/>
    <s v="Yes"/>
    <s v="Cash"/>
    <s v="Every 3 Months"/>
  </r>
  <r>
    <n v="140"/>
    <x v="113"/>
    <n v="36"/>
    <x v="0"/>
    <x v="19"/>
    <x v="1"/>
    <n v="41"/>
    <x v="41"/>
    <x v="3"/>
    <s v="Gold"/>
    <s v="Winter"/>
    <n v="3.5"/>
    <s v="Yes"/>
    <s v="Credit Card"/>
    <s v="Standard"/>
    <s v="Yes"/>
    <s v="Yes"/>
    <s v="Bank Transfer"/>
    <s v="Annually"/>
  </r>
  <r>
    <n v="141"/>
    <x v="2"/>
    <n v="59"/>
    <x v="0"/>
    <x v="1"/>
    <x v="1"/>
    <n v="39"/>
    <x v="31"/>
    <x v="0"/>
    <s v="Gold"/>
    <s v="Summer"/>
    <n v="4.8"/>
    <s v="Yes"/>
    <s v="Venmo"/>
    <s v="Free Shipping"/>
    <s v="Yes"/>
    <s v="Yes"/>
    <s v="PayPal"/>
    <s v="Annually"/>
  </r>
  <r>
    <n v="142"/>
    <x v="114"/>
    <n v="51"/>
    <x v="0"/>
    <x v="2"/>
    <x v="2"/>
    <n v="37"/>
    <x v="26"/>
    <x v="0"/>
    <s v="Cyan"/>
    <s v="Spring"/>
    <n v="3.2"/>
    <s v="Yes"/>
    <s v="Credit Card"/>
    <s v="Next Day Air"/>
    <s v="Yes"/>
    <s v="Yes"/>
    <s v="Debit Card"/>
    <s v="Monthly"/>
  </r>
  <r>
    <n v="143"/>
    <x v="26"/>
    <n v="21"/>
    <x v="0"/>
    <x v="8"/>
    <x v="1"/>
    <n v="23"/>
    <x v="19"/>
    <x v="3"/>
    <s v="Yellow"/>
    <s v="Winter"/>
    <n v="4.3"/>
    <s v="Yes"/>
    <s v="Bank Transfer"/>
    <s v="Next Day Air"/>
    <s v="Yes"/>
    <s v="Yes"/>
    <s v="Bank Transfer"/>
    <s v="Every 3 Months"/>
  </r>
  <r>
    <n v="144"/>
    <x v="115"/>
    <n v="34"/>
    <x v="0"/>
    <x v="17"/>
    <x v="0"/>
    <n v="88"/>
    <x v="18"/>
    <x v="1"/>
    <s v="Beige"/>
    <s v="Winter"/>
    <n v="3.2"/>
    <s v="Yes"/>
    <s v="Venmo"/>
    <s v="Express"/>
    <s v="Yes"/>
    <s v="Yes"/>
    <s v="Cash"/>
    <s v="Annually"/>
  </r>
  <r>
    <n v="145"/>
    <x v="116"/>
    <n v="50"/>
    <x v="0"/>
    <x v="0"/>
    <x v="0"/>
    <n v="51"/>
    <x v="41"/>
    <x v="3"/>
    <s v="Purple"/>
    <s v="Fall"/>
    <n v="3.4"/>
    <s v="Yes"/>
    <s v="Bank Transfer"/>
    <s v="Next Day Air"/>
    <s v="Yes"/>
    <s v="Yes"/>
    <s v="Cash"/>
    <s v="Weekly"/>
  </r>
  <r>
    <n v="146"/>
    <x v="117"/>
    <n v="27"/>
    <x v="0"/>
    <x v="24"/>
    <x v="1"/>
    <n v="22"/>
    <x v="35"/>
    <x v="2"/>
    <s v="Green"/>
    <s v="Spring"/>
    <n v="3.2"/>
    <s v="Yes"/>
    <s v="PayPal"/>
    <s v="Free Shipping"/>
    <s v="Yes"/>
    <s v="Yes"/>
    <s v="Cash"/>
    <s v="Weekly"/>
  </r>
  <r>
    <n v="147"/>
    <x v="118"/>
    <n v="49"/>
    <x v="0"/>
    <x v="2"/>
    <x v="2"/>
    <n v="48"/>
    <x v="29"/>
    <x v="0"/>
    <s v="Violet"/>
    <s v="Winter"/>
    <n v="4"/>
    <s v="Yes"/>
    <s v="Cash"/>
    <s v="Store Pickup"/>
    <s v="Yes"/>
    <s v="Yes"/>
    <s v="Debit Card"/>
    <s v="Weekly"/>
  </r>
  <r>
    <n v="148"/>
    <x v="119"/>
    <n v="52"/>
    <x v="0"/>
    <x v="7"/>
    <x v="2"/>
    <n v="27"/>
    <x v="23"/>
    <x v="3"/>
    <s v="Gray"/>
    <s v="Fall"/>
    <n v="2.8"/>
    <s v="Yes"/>
    <s v="Bank Transfer"/>
    <s v="Next Day Air"/>
    <s v="Yes"/>
    <s v="Yes"/>
    <s v="Cash"/>
    <s v="Bi-Weekly"/>
  </r>
  <r>
    <n v="149"/>
    <x v="120"/>
    <n v="33"/>
    <x v="0"/>
    <x v="2"/>
    <x v="2"/>
    <n v="32"/>
    <x v="3"/>
    <x v="3"/>
    <s v="Magenta"/>
    <s v="Summer"/>
    <n v="3.5"/>
    <s v="Yes"/>
    <s v="Bank Transfer"/>
    <s v="2-Day Shipping"/>
    <s v="Yes"/>
    <s v="Yes"/>
    <s v="Debit Card"/>
    <s v="Annually"/>
  </r>
  <r>
    <n v="150"/>
    <x v="48"/>
    <n v="62"/>
    <x v="0"/>
    <x v="14"/>
    <x v="1"/>
    <n v="74"/>
    <x v="33"/>
    <x v="0"/>
    <s v="Brown"/>
    <s v="Winter"/>
    <n v="3.4"/>
    <s v="Yes"/>
    <s v="Cash"/>
    <s v="Free Shipping"/>
    <s v="Yes"/>
    <s v="Yes"/>
    <s v="Venmo"/>
    <s v="Bi-Weekly"/>
  </r>
  <r>
    <n v="151"/>
    <x v="121"/>
    <n v="36"/>
    <x v="0"/>
    <x v="12"/>
    <x v="3"/>
    <n v="64"/>
    <x v="25"/>
    <x v="0"/>
    <s v="Black"/>
    <s v="Winter"/>
    <n v="4.5999999999999996"/>
    <s v="Yes"/>
    <s v="PayPal"/>
    <s v="Store Pickup"/>
    <s v="Yes"/>
    <s v="Yes"/>
    <s v="Debit Card"/>
    <s v="Every 3 Months"/>
  </r>
  <r>
    <n v="152"/>
    <x v="19"/>
    <n v="50"/>
    <x v="0"/>
    <x v="17"/>
    <x v="0"/>
    <n v="77"/>
    <x v="26"/>
    <x v="3"/>
    <s v="Teal"/>
    <s v="Fall"/>
    <n v="3.2"/>
    <s v="Yes"/>
    <s v="Venmo"/>
    <s v="Express"/>
    <s v="Yes"/>
    <s v="Yes"/>
    <s v="Debit Card"/>
    <s v="Every 3 Months"/>
  </r>
  <r>
    <n v="153"/>
    <x v="122"/>
    <n v="53"/>
    <x v="0"/>
    <x v="23"/>
    <x v="1"/>
    <n v="62"/>
    <x v="28"/>
    <x v="0"/>
    <s v="Blue"/>
    <s v="Summer"/>
    <n v="3.5"/>
    <s v="Yes"/>
    <s v="PayPal"/>
    <s v="Standard"/>
    <s v="Yes"/>
    <s v="Yes"/>
    <s v="Debit Card"/>
    <s v="Annually"/>
  </r>
  <r>
    <n v="154"/>
    <x v="19"/>
    <n v="65"/>
    <x v="0"/>
    <x v="13"/>
    <x v="1"/>
    <n v="33"/>
    <x v="3"/>
    <x v="0"/>
    <s v="Pink"/>
    <s v="Fall"/>
    <n v="4.4000000000000004"/>
    <s v="Yes"/>
    <s v="PayPal"/>
    <s v="Express"/>
    <s v="Yes"/>
    <s v="Yes"/>
    <s v="Credit Card"/>
    <s v="Every 3 Months"/>
  </r>
  <r>
    <n v="155"/>
    <x v="123"/>
    <n v="58"/>
    <x v="0"/>
    <x v="23"/>
    <x v="1"/>
    <n v="86"/>
    <x v="25"/>
    <x v="0"/>
    <s v="Peach"/>
    <s v="Fall"/>
    <n v="4.8"/>
    <s v="Yes"/>
    <s v="Venmo"/>
    <s v="Express"/>
    <s v="Yes"/>
    <s v="Yes"/>
    <s v="PayPal"/>
    <s v="Monthly"/>
  </r>
  <r>
    <n v="156"/>
    <x v="124"/>
    <n v="19"/>
    <x v="0"/>
    <x v="13"/>
    <x v="1"/>
    <n v="52"/>
    <x v="3"/>
    <x v="0"/>
    <s v="Black"/>
    <s v="Fall"/>
    <n v="3.7"/>
    <s v="Yes"/>
    <s v="PayPal"/>
    <s v="Store Pickup"/>
    <s v="Yes"/>
    <s v="Yes"/>
    <s v="Venmo"/>
    <s v="Annually"/>
  </r>
  <r>
    <n v="157"/>
    <x v="51"/>
    <n v="58"/>
    <x v="0"/>
    <x v="0"/>
    <x v="0"/>
    <n v="41"/>
    <x v="16"/>
    <x v="0"/>
    <s v="Violet"/>
    <s v="Winter"/>
    <n v="3.7"/>
    <s v="Yes"/>
    <s v="Debit Card"/>
    <s v="Free Shipping"/>
    <s v="Yes"/>
    <s v="Yes"/>
    <s v="Credit Card"/>
    <s v="Annually"/>
  </r>
  <r>
    <n v="158"/>
    <x v="125"/>
    <n v="25"/>
    <x v="0"/>
    <x v="19"/>
    <x v="1"/>
    <n v="78"/>
    <x v="16"/>
    <x v="3"/>
    <s v="Yellow"/>
    <s v="Spring"/>
    <n v="4"/>
    <s v="Yes"/>
    <s v="PayPal"/>
    <s v="Store Pickup"/>
    <s v="Yes"/>
    <s v="Yes"/>
    <s v="PayPal"/>
    <s v="Monthly"/>
  </r>
  <r>
    <n v="159"/>
    <x v="126"/>
    <n v="29"/>
    <x v="0"/>
    <x v="24"/>
    <x v="1"/>
    <n v="86"/>
    <x v="30"/>
    <x v="1"/>
    <s v="Maroon"/>
    <s v="Fall"/>
    <n v="4.2"/>
    <s v="Yes"/>
    <s v="PayPal"/>
    <s v="Express"/>
    <s v="Yes"/>
    <s v="Yes"/>
    <s v="Debit Card"/>
    <s v="Every 3 Months"/>
  </r>
  <r>
    <n v="160"/>
    <x v="127"/>
    <n v="28"/>
    <x v="0"/>
    <x v="1"/>
    <x v="1"/>
    <n v="70"/>
    <x v="39"/>
    <x v="0"/>
    <s v="Orange"/>
    <s v="Fall"/>
    <n v="3.4"/>
    <s v="Yes"/>
    <s v="Debit Card"/>
    <s v="2-Day Shipping"/>
    <s v="Yes"/>
    <s v="Yes"/>
    <s v="PayPal"/>
    <s v="Annually"/>
  </r>
  <r>
    <n v="161"/>
    <x v="128"/>
    <n v="60"/>
    <x v="0"/>
    <x v="21"/>
    <x v="0"/>
    <n v="29"/>
    <x v="10"/>
    <x v="0"/>
    <s v="Brown"/>
    <s v="Fall"/>
    <n v="3.2"/>
    <s v="Yes"/>
    <s v="Venmo"/>
    <s v="Free Shipping"/>
    <s v="Yes"/>
    <s v="Yes"/>
    <s v="Venmo"/>
    <s v="Every 3 Months"/>
  </r>
  <r>
    <n v="162"/>
    <x v="129"/>
    <n v="30"/>
    <x v="0"/>
    <x v="15"/>
    <x v="0"/>
    <n v="77"/>
    <x v="2"/>
    <x v="0"/>
    <s v="Silver"/>
    <s v="Summer"/>
    <n v="3.6"/>
    <s v="Yes"/>
    <s v="Credit Card"/>
    <s v="Next Day Air"/>
    <s v="Yes"/>
    <s v="Yes"/>
    <s v="PayPal"/>
    <s v="Quarterly"/>
  </r>
  <r>
    <n v="163"/>
    <x v="130"/>
    <n v="27"/>
    <x v="0"/>
    <x v="10"/>
    <x v="3"/>
    <n v="90"/>
    <x v="9"/>
    <x v="0"/>
    <s v="Blue"/>
    <s v="Spring"/>
    <n v="4.5"/>
    <s v="Yes"/>
    <s v="Credit Card"/>
    <s v="Standard"/>
    <s v="Yes"/>
    <s v="Yes"/>
    <s v="PayPal"/>
    <s v="Monthly"/>
  </r>
  <r>
    <n v="164"/>
    <x v="131"/>
    <n v="47"/>
    <x v="0"/>
    <x v="14"/>
    <x v="1"/>
    <n v="23"/>
    <x v="37"/>
    <x v="3"/>
    <s v="Purple"/>
    <s v="Fall"/>
    <n v="2.8"/>
    <s v="Yes"/>
    <s v="PayPal"/>
    <s v="Next Day Air"/>
    <s v="Yes"/>
    <s v="Yes"/>
    <s v="Cash"/>
    <s v="Monthly"/>
  </r>
  <r>
    <n v="165"/>
    <x v="132"/>
    <n v="51"/>
    <x v="0"/>
    <x v="16"/>
    <x v="1"/>
    <n v="54"/>
    <x v="27"/>
    <x v="3"/>
    <s v="Purple"/>
    <s v="Fall"/>
    <n v="4.5999999999999996"/>
    <s v="Yes"/>
    <s v="Cash"/>
    <s v="Next Day Air"/>
    <s v="Yes"/>
    <s v="Yes"/>
    <s v="Credit Card"/>
    <s v="Fortnightly"/>
  </r>
  <r>
    <n v="166"/>
    <x v="133"/>
    <n v="61"/>
    <x v="0"/>
    <x v="2"/>
    <x v="2"/>
    <n v="51"/>
    <x v="31"/>
    <x v="3"/>
    <s v="Lavender"/>
    <s v="Fall"/>
    <n v="2.6"/>
    <s v="Yes"/>
    <s v="Cash"/>
    <s v="Standard"/>
    <s v="Yes"/>
    <s v="Yes"/>
    <s v="Cash"/>
    <s v="Bi-Weekly"/>
  </r>
  <r>
    <n v="167"/>
    <x v="134"/>
    <n v="29"/>
    <x v="0"/>
    <x v="18"/>
    <x v="3"/>
    <n v="72"/>
    <x v="31"/>
    <x v="3"/>
    <s v="Teal"/>
    <s v="Spring"/>
    <n v="4.5999999999999996"/>
    <s v="Yes"/>
    <s v="Cash"/>
    <s v="Free Shipping"/>
    <s v="Yes"/>
    <s v="Yes"/>
    <s v="Credit Card"/>
    <s v="Every 3 Months"/>
  </r>
  <r>
    <n v="168"/>
    <x v="135"/>
    <n v="51"/>
    <x v="0"/>
    <x v="3"/>
    <x v="3"/>
    <n v="27"/>
    <x v="8"/>
    <x v="1"/>
    <s v="Red"/>
    <s v="Fall"/>
    <n v="4.4000000000000004"/>
    <s v="Yes"/>
    <s v="Debit Card"/>
    <s v="Store Pickup"/>
    <s v="Yes"/>
    <s v="Yes"/>
    <s v="Credit Card"/>
    <s v="Weekly"/>
  </r>
  <r>
    <n v="169"/>
    <x v="136"/>
    <n v="69"/>
    <x v="0"/>
    <x v="24"/>
    <x v="1"/>
    <n v="63"/>
    <x v="34"/>
    <x v="1"/>
    <s v="Peach"/>
    <s v="Spring"/>
    <n v="4"/>
    <s v="Yes"/>
    <s v="Credit Card"/>
    <s v="Next Day Air"/>
    <s v="Yes"/>
    <s v="Yes"/>
    <s v="Bank Transfer"/>
    <s v="Fortnightly"/>
  </r>
  <r>
    <n v="170"/>
    <x v="137"/>
    <n v="19"/>
    <x v="0"/>
    <x v="15"/>
    <x v="0"/>
    <n v="70"/>
    <x v="17"/>
    <x v="0"/>
    <s v="White"/>
    <s v="Fall"/>
    <n v="4.7"/>
    <s v="Yes"/>
    <s v="Bank Transfer"/>
    <s v="Standard"/>
    <s v="Yes"/>
    <s v="Yes"/>
    <s v="PayPal"/>
    <s v="Bi-Weekly"/>
  </r>
  <r>
    <n v="171"/>
    <x v="138"/>
    <n v="66"/>
    <x v="0"/>
    <x v="0"/>
    <x v="0"/>
    <n v="33"/>
    <x v="39"/>
    <x v="0"/>
    <s v="Orange"/>
    <s v="Spring"/>
    <n v="2.9"/>
    <s v="Yes"/>
    <s v="Bank Transfer"/>
    <s v="Express"/>
    <s v="Yes"/>
    <s v="Yes"/>
    <s v="Debit Card"/>
    <s v="Quarterly"/>
  </r>
  <r>
    <n v="172"/>
    <x v="139"/>
    <n v="36"/>
    <x v="0"/>
    <x v="17"/>
    <x v="0"/>
    <n v="60"/>
    <x v="27"/>
    <x v="0"/>
    <s v="Teal"/>
    <s v="Summer"/>
    <n v="3.9"/>
    <s v="Yes"/>
    <s v="Bank Transfer"/>
    <s v="Standard"/>
    <s v="Yes"/>
    <s v="Yes"/>
    <s v="PayPal"/>
    <s v="Weekly"/>
  </r>
  <r>
    <n v="173"/>
    <x v="140"/>
    <n v="21"/>
    <x v="0"/>
    <x v="16"/>
    <x v="1"/>
    <n v="20"/>
    <x v="44"/>
    <x v="0"/>
    <s v="Cyan"/>
    <s v="Winter"/>
    <n v="3.4"/>
    <s v="Yes"/>
    <s v="Cash"/>
    <s v="2-Day Shipping"/>
    <s v="Yes"/>
    <s v="Yes"/>
    <s v="Cash"/>
    <s v="Fortnightly"/>
  </r>
  <r>
    <n v="174"/>
    <x v="46"/>
    <n v="53"/>
    <x v="0"/>
    <x v="0"/>
    <x v="0"/>
    <n v="20"/>
    <x v="18"/>
    <x v="1"/>
    <s v="Blue"/>
    <s v="Summer"/>
    <n v="2.7"/>
    <s v="Yes"/>
    <s v="Venmo"/>
    <s v="Express"/>
    <s v="Yes"/>
    <s v="Yes"/>
    <s v="PayPal"/>
    <s v="Monthly"/>
  </r>
  <r>
    <n v="175"/>
    <x v="141"/>
    <n v="54"/>
    <x v="0"/>
    <x v="6"/>
    <x v="1"/>
    <n v="24"/>
    <x v="20"/>
    <x v="3"/>
    <s v="Olive"/>
    <s v="Spring"/>
    <n v="4"/>
    <s v="Yes"/>
    <s v="Credit Card"/>
    <s v="2-Day Shipping"/>
    <s v="Yes"/>
    <s v="Yes"/>
    <s v="Credit Card"/>
    <s v="Annually"/>
  </r>
  <r>
    <n v="176"/>
    <x v="96"/>
    <n v="32"/>
    <x v="0"/>
    <x v="11"/>
    <x v="3"/>
    <n v="32"/>
    <x v="48"/>
    <x v="3"/>
    <s v="Yellow"/>
    <s v="Summer"/>
    <n v="2.9"/>
    <s v="Yes"/>
    <s v="PayPal"/>
    <s v="Next Day Air"/>
    <s v="Yes"/>
    <s v="Yes"/>
    <s v="Venmo"/>
    <s v="Fortnightly"/>
  </r>
  <r>
    <n v="177"/>
    <x v="142"/>
    <n v="20"/>
    <x v="0"/>
    <x v="10"/>
    <x v="3"/>
    <n v="68"/>
    <x v="10"/>
    <x v="0"/>
    <s v="Olive"/>
    <s v="Winter"/>
    <n v="3.6"/>
    <s v="Yes"/>
    <s v="Credit Card"/>
    <s v="2-Day Shipping"/>
    <s v="Yes"/>
    <s v="Yes"/>
    <s v="Cash"/>
    <s v="Fortnightly"/>
  </r>
  <r>
    <n v="178"/>
    <x v="24"/>
    <n v="50"/>
    <x v="0"/>
    <x v="2"/>
    <x v="2"/>
    <n v="79"/>
    <x v="1"/>
    <x v="0"/>
    <s v="Olive"/>
    <s v="Fall"/>
    <n v="5"/>
    <s v="Yes"/>
    <s v="Debit Card"/>
    <s v="2-Day Shipping"/>
    <s v="Yes"/>
    <s v="Yes"/>
    <s v="Credit Card"/>
    <s v="Quarterly"/>
  </r>
  <r>
    <n v="179"/>
    <x v="143"/>
    <n v="57"/>
    <x v="0"/>
    <x v="1"/>
    <x v="1"/>
    <n v="68"/>
    <x v="26"/>
    <x v="2"/>
    <s v="Green"/>
    <s v="Fall"/>
    <n v="4.0999999999999996"/>
    <s v="Yes"/>
    <s v="Cash"/>
    <s v="Store Pickup"/>
    <s v="Yes"/>
    <s v="Yes"/>
    <s v="Credit Card"/>
    <s v="Quarterly"/>
  </r>
  <r>
    <n v="180"/>
    <x v="144"/>
    <n v="24"/>
    <x v="0"/>
    <x v="18"/>
    <x v="3"/>
    <n v="98"/>
    <x v="12"/>
    <x v="3"/>
    <s v="Magenta"/>
    <s v="Fall"/>
    <n v="2.8"/>
    <s v="Yes"/>
    <s v="Debit Card"/>
    <s v="Express"/>
    <s v="Yes"/>
    <s v="Yes"/>
    <s v="Venmo"/>
    <s v="Bi-Weekly"/>
  </r>
  <r>
    <n v="181"/>
    <x v="145"/>
    <n v="63"/>
    <x v="0"/>
    <x v="4"/>
    <x v="1"/>
    <n v="83"/>
    <x v="9"/>
    <x v="0"/>
    <s v="Indigo"/>
    <s v="Winter"/>
    <n v="4.4000000000000004"/>
    <s v="Yes"/>
    <s v="Cash"/>
    <s v="Express"/>
    <s v="Yes"/>
    <s v="Yes"/>
    <s v="PayPal"/>
    <s v="Bi-Weekly"/>
  </r>
  <r>
    <n v="182"/>
    <x v="116"/>
    <n v="41"/>
    <x v="0"/>
    <x v="4"/>
    <x v="1"/>
    <n v="55"/>
    <x v="33"/>
    <x v="0"/>
    <s v="Peach"/>
    <s v="Spring"/>
    <n v="4.9000000000000004"/>
    <s v="Yes"/>
    <s v="Cash"/>
    <s v="2-Day Shipping"/>
    <s v="Yes"/>
    <s v="Yes"/>
    <s v="Credit Card"/>
    <s v="Annually"/>
  </r>
  <r>
    <n v="183"/>
    <x v="146"/>
    <n v="43"/>
    <x v="0"/>
    <x v="7"/>
    <x v="2"/>
    <n v="89"/>
    <x v="12"/>
    <x v="0"/>
    <s v="Gray"/>
    <s v="Spring"/>
    <n v="3.3"/>
    <s v="Yes"/>
    <s v="PayPal"/>
    <s v="Free Shipping"/>
    <s v="Yes"/>
    <s v="Yes"/>
    <s v="Venmo"/>
    <s v="Bi-Weekly"/>
  </r>
  <r>
    <n v="184"/>
    <x v="147"/>
    <n v="38"/>
    <x v="0"/>
    <x v="7"/>
    <x v="2"/>
    <n v="30"/>
    <x v="26"/>
    <x v="3"/>
    <s v="Black"/>
    <s v="Winter"/>
    <n v="4.7"/>
    <s v="Yes"/>
    <s v="PayPal"/>
    <s v="Express"/>
    <s v="Yes"/>
    <s v="Yes"/>
    <s v="Cash"/>
    <s v="Weekly"/>
  </r>
  <r>
    <n v="185"/>
    <x v="148"/>
    <n v="28"/>
    <x v="0"/>
    <x v="4"/>
    <x v="1"/>
    <n v="60"/>
    <x v="23"/>
    <x v="0"/>
    <s v="Peach"/>
    <s v="Winter"/>
    <n v="2.9"/>
    <s v="Yes"/>
    <s v="Debit Card"/>
    <s v="2-Day Shipping"/>
    <s v="Yes"/>
    <s v="Yes"/>
    <s v="Venmo"/>
    <s v="Bi-Weekly"/>
  </r>
  <r>
    <n v="186"/>
    <x v="149"/>
    <n v="60"/>
    <x v="0"/>
    <x v="24"/>
    <x v="1"/>
    <n v="62"/>
    <x v="30"/>
    <x v="1"/>
    <s v="Turquoise"/>
    <s v="Summer"/>
    <n v="2.7"/>
    <s v="Yes"/>
    <s v="PayPal"/>
    <s v="Express"/>
    <s v="Yes"/>
    <s v="Yes"/>
    <s v="PayPal"/>
    <s v="Annually"/>
  </r>
  <r>
    <n v="187"/>
    <x v="62"/>
    <n v="23"/>
    <x v="0"/>
    <x v="7"/>
    <x v="2"/>
    <n v="29"/>
    <x v="28"/>
    <x v="0"/>
    <s v="Brown"/>
    <s v="Summer"/>
    <n v="4"/>
    <s v="Yes"/>
    <s v="Debit Card"/>
    <s v="Standard"/>
    <s v="Yes"/>
    <s v="Yes"/>
    <s v="Credit Card"/>
    <s v="Bi-Weekly"/>
  </r>
  <r>
    <n v="188"/>
    <x v="150"/>
    <n v="63"/>
    <x v="0"/>
    <x v="11"/>
    <x v="3"/>
    <n v="82"/>
    <x v="3"/>
    <x v="0"/>
    <s v="Yellow"/>
    <s v="Summer"/>
    <n v="4.7"/>
    <s v="Yes"/>
    <s v="Bank Transfer"/>
    <s v="Express"/>
    <s v="Yes"/>
    <s v="Yes"/>
    <s v="Debit Card"/>
    <s v="Monthly"/>
  </r>
  <r>
    <n v="189"/>
    <x v="117"/>
    <n v="19"/>
    <x v="0"/>
    <x v="18"/>
    <x v="3"/>
    <n v="38"/>
    <x v="7"/>
    <x v="2"/>
    <s v="Turquoise"/>
    <s v="Winter"/>
    <n v="3.3"/>
    <s v="Yes"/>
    <s v="Cash"/>
    <s v="Free Shipping"/>
    <s v="Yes"/>
    <s v="Yes"/>
    <s v="Bank Transfer"/>
    <s v="Quarterly"/>
  </r>
  <r>
    <n v="190"/>
    <x v="151"/>
    <n v="25"/>
    <x v="0"/>
    <x v="10"/>
    <x v="3"/>
    <n v="59"/>
    <x v="49"/>
    <x v="1"/>
    <s v="Peach"/>
    <s v="Summer"/>
    <n v="4.7"/>
    <s v="Yes"/>
    <s v="Cash"/>
    <s v="Store Pickup"/>
    <s v="Yes"/>
    <s v="Yes"/>
    <s v="Venmo"/>
    <s v="Monthly"/>
  </r>
  <r>
    <n v="191"/>
    <x v="152"/>
    <n v="25"/>
    <x v="0"/>
    <x v="19"/>
    <x v="1"/>
    <n v="68"/>
    <x v="14"/>
    <x v="2"/>
    <s v="Red"/>
    <s v="Spring"/>
    <n v="4.8"/>
    <s v="Yes"/>
    <s v="Bank Transfer"/>
    <s v="Standard"/>
    <s v="Yes"/>
    <s v="Yes"/>
    <s v="Bank Transfer"/>
    <s v="Weekly"/>
  </r>
  <r>
    <n v="192"/>
    <x v="100"/>
    <n v="35"/>
    <x v="0"/>
    <x v="3"/>
    <x v="3"/>
    <n v="95"/>
    <x v="10"/>
    <x v="0"/>
    <s v="Cyan"/>
    <s v="Spring"/>
    <n v="4"/>
    <s v="Yes"/>
    <s v="Venmo"/>
    <s v="2-Day Shipping"/>
    <s v="Yes"/>
    <s v="Yes"/>
    <s v="Debit Card"/>
    <s v="Every 3 Months"/>
  </r>
  <r>
    <n v="193"/>
    <x v="153"/>
    <n v="41"/>
    <x v="0"/>
    <x v="6"/>
    <x v="1"/>
    <n v="21"/>
    <x v="15"/>
    <x v="1"/>
    <s v="Charcoal"/>
    <s v="Fall"/>
    <n v="3.5"/>
    <s v="Yes"/>
    <s v="Venmo"/>
    <s v="2-Day Shipping"/>
    <s v="Yes"/>
    <s v="Yes"/>
    <s v="Venmo"/>
    <s v="Every 3 Months"/>
  </r>
  <r>
    <n v="194"/>
    <x v="23"/>
    <n v="44"/>
    <x v="0"/>
    <x v="22"/>
    <x v="3"/>
    <n v="42"/>
    <x v="38"/>
    <x v="3"/>
    <s v="Green"/>
    <s v="Fall"/>
    <n v="2.8"/>
    <s v="Yes"/>
    <s v="Bank Transfer"/>
    <s v="Standard"/>
    <s v="Yes"/>
    <s v="Yes"/>
    <s v="Cash"/>
    <s v="Monthly"/>
  </r>
  <r>
    <n v="195"/>
    <x v="85"/>
    <n v="61"/>
    <x v="0"/>
    <x v="10"/>
    <x v="3"/>
    <n v="63"/>
    <x v="10"/>
    <x v="2"/>
    <s v="Brown"/>
    <s v="Summer"/>
    <n v="4.5999999999999996"/>
    <s v="Yes"/>
    <s v="Bank Transfer"/>
    <s v="Free Shipping"/>
    <s v="Yes"/>
    <s v="Yes"/>
    <s v="Debit Card"/>
    <s v="Quarterly"/>
  </r>
  <r>
    <n v="196"/>
    <x v="154"/>
    <n v="55"/>
    <x v="0"/>
    <x v="21"/>
    <x v="0"/>
    <n v="41"/>
    <x v="26"/>
    <x v="0"/>
    <s v="Yellow"/>
    <s v="Winter"/>
    <n v="3.8"/>
    <s v="Yes"/>
    <s v="PayPal"/>
    <s v="Standard"/>
    <s v="Yes"/>
    <s v="Yes"/>
    <s v="Debit Card"/>
    <s v="Weekly"/>
  </r>
  <r>
    <n v="197"/>
    <x v="155"/>
    <n v="25"/>
    <x v="0"/>
    <x v="4"/>
    <x v="1"/>
    <n v="90"/>
    <x v="48"/>
    <x v="2"/>
    <s v="Indigo"/>
    <s v="Summer"/>
    <n v="4.5"/>
    <s v="Yes"/>
    <s v="PayPal"/>
    <s v="Free Shipping"/>
    <s v="Yes"/>
    <s v="Yes"/>
    <s v="Cash"/>
    <s v="Quarterly"/>
  </r>
  <r>
    <n v="198"/>
    <x v="156"/>
    <n v="37"/>
    <x v="0"/>
    <x v="14"/>
    <x v="1"/>
    <n v="90"/>
    <x v="43"/>
    <x v="0"/>
    <s v="Lavender"/>
    <s v="Summer"/>
    <n v="2.6"/>
    <s v="Yes"/>
    <s v="Bank Transfer"/>
    <s v="Express"/>
    <s v="Yes"/>
    <s v="Yes"/>
    <s v="Bank Transfer"/>
    <s v="Bi-Weekly"/>
  </r>
  <r>
    <n v="199"/>
    <x v="102"/>
    <n v="26"/>
    <x v="0"/>
    <x v="7"/>
    <x v="2"/>
    <n v="70"/>
    <x v="40"/>
    <x v="0"/>
    <s v="Magenta"/>
    <s v="Fall"/>
    <n v="4.4000000000000004"/>
    <s v="Yes"/>
    <s v="Venmo"/>
    <s v="Store Pickup"/>
    <s v="Yes"/>
    <s v="Yes"/>
    <s v="Debit Card"/>
    <s v="Fortnightly"/>
  </r>
  <r>
    <n v="200"/>
    <x v="157"/>
    <n v="63"/>
    <x v="0"/>
    <x v="19"/>
    <x v="1"/>
    <n v="22"/>
    <x v="20"/>
    <x v="3"/>
    <s v="Turquoise"/>
    <s v="Summer"/>
    <n v="3.3"/>
    <s v="Yes"/>
    <s v="Venmo"/>
    <s v="Next Day Air"/>
    <s v="Yes"/>
    <s v="Yes"/>
    <s v="Venmo"/>
    <s v="Bi-Weekly"/>
  </r>
  <r>
    <n v="201"/>
    <x v="32"/>
    <n v="43"/>
    <x v="0"/>
    <x v="9"/>
    <x v="1"/>
    <n v="57"/>
    <x v="16"/>
    <x v="3"/>
    <s v="Silver"/>
    <s v="Summer"/>
    <n v="4.4000000000000004"/>
    <s v="Yes"/>
    <s v="Debit Card"/>
    <s v="Next Day Air"/>
    <s v="Yes"/>
    <s v="Yes"/>
    <s v="Debit Card"/>
    <s v="Every 3 Months"/>
  </r>
  <r>
    <n v="202"/>
    <x v="83"/>
    <n v="27"/>
    <x v="0"/>
    <x v="16"/>
    <x v="1"/>
    <n v="32"/>
    <x v="29"/>
    <x v="1"/>
    <s v="Blue"/>
    <s v="Summer"/>
    <n v="4.3"/>
    <s v="Yes"/>
    <s v="PayPal"/>
    <s v="Store Pickup"/>
    <s v="Yes"/>
    <s v="Yes"/>
    <s v="Cash"/>
    <s v="Bi-Weekly"/>
  </r>
  <r>
    <n v="203"/>
    <x v="158"/>
    <n v="35"/>
    <x v="0"/>
    <x v="20"/>
    <x v="3"/>
    <n v="53"/>
    <x v="28"/>
    <x v="3"/>
    <s v="Cyan"/>
    <s v="Fall"/>
    <n v="3.5"/>
    <s v="Yes"/>
    <s v="Cash"/>
    <s v="Express"/>
    <s v="Yes"/>
    <s v="Yes"/>
    <s v="PayPal"/>
    <s v="Monthly"/>
  </r>
  <r>
    <n v="204"/>
    <x v="113"/>
    <n v="41"/>
    <x v="0"/>
    <x v="3"/>
    <x v="3"/>
    <n v="56"/>
    <x v="39"/>
    <x v="3"/>
    <s v="Beige"/>
    <s v="Summer"/>
    <n v="3.2"/>
    <s v="Yes"/>
    <s v="Venmo"/>
    <s v="Express"/>
    <s v="Yes"/>
    <s v="Yes"/>
    <s v="PayPal"/>
    <s v="Every 3 Months"/>
  </r>
  <r>
    <n v="205"/>
    <x v="5"/>
    <n v="65"/>
    <x v="0"/>
    <x v="1"/>
    <x v="1"/>
    <n v="69"/>
    <x v="22"/>
    <x v="1"/>
    <s v="Violet"/>
    <s v="Winter"/>
    <n v="3.1"/>
    <s v="Yes"/>
    <s v="Venmo"/>
    <s v="Express"/>
    <s v="Yes"/>
    <s v="Yes"/>
    <s v="Bank Transfer"/>
    <s v="Every 3 Months"/>
  </r>
  <r>
    <n v="206"/>
    <x v="159"/>
    <n v="61"/>
    <x v="0"/>
    <x v="3"/>
    <x v="3"/>
    <n v="48"/>
    <x v="1"/>
    <x v="0"/>
    <s v="Orange"/>
    <s v="Fall"/>
    <n v="3.6"/>
    <s v="Yes"/>
    <s v="Venmo"/>
    <s v="2-Day Shipping"/>
    <s v="Yes"/>
    <s v="Yes"/>
    <s v="Cash"/>
    <s v="Bi-Weekly"/>
  </r>
  <r>
    <n v="207"/>
    <x v="93"/>
    <n v="67"/>
    <x v="0"/>
    <x v="21"/>
    <x v="0"/>
    <n v="66"/>
    <x v="12"/>
    <x v="1"/>
    <s v="Charcoal"/>
    <s v="Spring"/>
    <n v="4.0999999999999996"/>
    <s v="Yes"/>
    <s v="Debit Card"/>
    <s v="Next Day Air"/>
    <s v="Yes"/>
    <s v="Yes"/>
    <s v="Debit Card"/>
    <s v="Bi-Weekly"/>
  </r>
  <r>
    <n v="208"/>
    <x v="160"/>
    <n v="40"/>
    <x v="0"/>
    <x v="0"/>
    <x v="0"/>
    <n v="45"/>
    <x v="49"/>
    <x v="0"/>
    <s v="Red"/>
    <s v="Winter"/>
    <n v="2.5"/>
    <s v="Yes"/>
    <s v="Debit Card"/>
    <s v="Free Shipping"/>
    <s v="Yes"/>
    <s v="Yes"/>
    <s v="Credit Card"/>
    <s v="Annually"/>
  </r>
  <r>
    <n v="209"/>
    <x v="154"/>
    <n v="66"/>
    <x v="0"/>
    <x v="15"/>
    <x v="0"/>
    <n v="71"/>
    <x v="11"/>
    <x v="3"/>
    <s v="Peach"/>
    <s v="Summer"/>
    <n v="4.5999999999999996"/>
    <s v="Yes"/>
    <s v="Bank Transfer"/>
    <s v="2-Day Shipping"/>
    <s v="Yes"/>
    <s v="Yes"/>
    <s v="Bank Transfer"/>
    <s v="Every 3 Months"/>
  </r>
  <r>
    <n v="210"/>
    <x v="35"/>
    <n v="45"/>
    <x v="0"/>
    <x v="22"/>
    <x v="3"/>
    <n v="46"/>
    <x v="33"/>
    <x v="0"/>
    <s v="Pink"/>
    <s v="Fall"/>
    <n v="3.9"/>
    <s v="Yes"/>
    <s v="Credit Card"/>
    <s v="Standard"/>
    <s v="Yes"/>
    <s v="Yes"/>
    <s v="Debit Card"/>
    <s v="Fortnightly"/>
  </r>
  <r>
    <n v="211"/>
    <x v="10"/>
    <n v="64"/>
    <x v="0"/>
    <x v="12"/>
    <x v="3"/>
    <n v="95"/>
    <x v="12"/>
    <x v="2"/>
    <s v="Red"/>
    <s v="Spring"/>
    <n v="2.6"/>
    <s v="Yes"/>
    <s v="PayPal"/>
    <s v="Express"/>
    <s v="Yes"/>
    <s v="Yes"/>
    <s v="Venmo"/>
    <s v="Weekly"/>
  </r>
  <r>
    <n v="212"/>
    <x v="127"/>
    <n v="18"/>
    <x v="0"/>
    <x v="23"/>
    <x v="1"/>
    <n v="22"/>
    <x v="12"/>
    <x v="3"/>
    <s v="Teal"/>
    <s v="Fall"/>
    <n v="3.6"/>
    <s v="Yes"/>
    <s v="Cash"/>
    <s v="Free Shipping"/>
    <s v="Yes"/>
    <s v="Yes"/>
    <s v="Debit Card"/>
    <s v="Bi-Weekly"/>
  </r>
  <r>
    <n v="213"/>
    <x v="27"/>
    <n v="60"/>
    <x v="0"/>
    <x v="6"/>
    <x v="1"/>
    <n v="94"/>
    <x v="38"/>
    <x v="0"/>
    <s v="Blue"/>
    <s v="Spring"/>
    <n v="4.5999999999999996"/>
    <s v="Yes"/>
    <s v="Credit Card"/>
    <s v="Express"/>
    <s v="Yes"/>
    <s v="Yes"/>
    <s v="Cash"/>
    <s v="Annually"/>
  </r>
  <r>
    <n v="214"/>
    <x v="161"/>
    <n v="34"/>
    <x v="0"/>
    <x v="15"/>
    <x v="0"/>
    <n v="26"/>
    <x v="42"/>
    <x v="0"/>
    <s v="Turquoise"/>
    <s v="Spring"/>
    <n v="3.6"/>
    <s v="Yes"/>
    <s v="Venmo"/>
    <s v="Free Shipping"/>
    <s v="Yes"/>
    <s v="Yes"/>
    <s v="Cash"/>
    <s v="Quarterly"/>
  </r>
  <r>
    <n v="215"/>
    <x v="10"/>
    <n v="63"/>
    <x v="0"/>
    <x v="8"/>
    <x v="1"/>
    <n v="65"/>
    <x v="4"/>
    <x v="3"/>
    <s v="Purple"/>
    <s v="Winter"/>
    <n v="4.5"/>
    <s v="Yes"/>
    <s v="Debit Card"/>
    <s v="Next Day Air"/>
    <s v="Yes"/>
    <s v="Yes"/>
    <s v="PayPal"/>
    <s v="Fortnightly"/>
  </r>
  <r>
    <n v="216"/>
    <x v="14"/>
    <n v="31"/>
    <x v="0"/>
    <x v="23"/>
    <x v="1"/>
    <n v="72"/>
    <x v="3"/>
    <x v="0"/>
    <s v="Peach"/>
    <s v="Winter"/>
    <n v="3.2"/>
    <s v="Yes"/>
    <s v="Debit Card"/>
    <s v="Store Pickup"/>
    <s v="Yes"/>
    <s v="Yes"/>
    <s v="Bank Transfer"/>
    <s v="Every 3 Months"/>
  </r>
  <r>
    <n v="217"/>
    <x v="106"/>
    <n v="34"/>
    <x v="0"/>
    <x v="17"/>
    <x v="0"/>
    <n v="45"/>
    <x v="22"/>
    <x v="0"/>
    <s v="Violet"/>
    <s v="Spring"/>
    <n v="4.2"/>
    <s v="Yes"/>
    <s v="Venmo"/>
    <s v="Next Day Air"/>
    <s v="Yes"/>
    <s v="Yes"/>
    <s v="Venmo"/>
    <s v="Weekly"/>
  </r>
  <r>
    <n v="218"/>
    <x v="162"/>
    <n v="42"/>
    <x v="0"/>
    <x v="24"/>
    <x v="1"/>
    <n v="78"/>
    <x v="21"/>
    <x v="2"/>
    <s v="Black"/>
    <s v="Fall"/>
    <n v="4"/>
    <s v="Yes"/>
    <s v="Debit Card"/>
    <s v="2-Day Shipping"/>
    <s v="Yes"/>
    <s v="Yes"/>
    <s v="Credit Card"/>
    <s v="Annually"/>
  </r>
  <r>
    <n v="219"/>
    <x v="163"/>
    <n v="42"/>
    <x v="0"/>
    <x v="2"/>
    <x v="2"/>
    <n v="82"/>
    <x v="18"/>
    <x v="0"/>
    <s v="Violet"/>
    <s v="Fall"/>
    <n v="4"/>
    <s v="Yes"/>
    <s v="Cash"/>
    <s v="2-Day Shipping"/>
    <s v="Yes"/>
    <s v="Yes"/>
    <s v="Debit Card"/>
    <s v="Weekly"/>
  </r>
  <r>
    <n v="220"/>
    <x v="164"/>
    <n v="29"/>
    <x v="0"/>
    <x v="24"/>
    <x v="1"/>
    <n v="39"/>
    <x v="14"/>
    <x v="0"/>
    <s v="Violet"/>
    <s v="Spring"/>
    <n v="3.8"/>
    <s v="Yes"/>
    <s v="Cash"/>
    <s v="2-Day Shipping"/>
    <s v="Yes"/>
    <s v="Yes"/>
    <s v="PayPal"/>
    <s v="Every 3 Months"/>
  </r>
  <r>
    <n v="221"/>
    <x v="68"/>
    <n v="41"/>
    <x v="0"/>
    <x v="6"/>
    <x v="1"/>
    <n v="30"/>
    <x v="23"/>
    <x v="3"/>
    <s v="White"/>
    <s v="Summer"/>
    <n v="3.7"/>
    <s v="Yes"/>
    <s v="Venmo"/>
    <s v="Next Day Air"/>
    <s v="Yes"/>
    <s v="Yes"/>
    <s v="Debit Card"/>
    <s v="Monthly"/>
  </r>
  <r>
    <n v="222"/>
    <x v="165"/>
    <n v="56"/>
    <x v="0"/>
    <x v="23"/>
    <x v="1"/>
    <n v="56"/>
    <x v="13"/>
    <x v="3"/>
    <s v="Charcoal"/>
    <s v="Summer"/>
    <n v="2.7"/>
    <s v="Yes"/>
    <s v="Credit Card"/>
    <s v="Standard"/>
    <s v="Yes"/>
    <s v="Yes"/>
    <s v="PayPal"/>
    <s v="Quarterly"/>
  </r>
  <r>
    <n v="223"/>
    <x v="166"/>
    <n v="46"/>
    <x v="0"/>
    <x v="15"/>
    <x v="0"/>
    <n v="96"/>
    <x v="45"/>
    <x v="3"/>
    <s v="Lavender"/>
    <s v="Fall"/>
    <n v="4.5999999999999996"/>
    <s v="Yes"/>
    <s v="PayPal"/>
    <s v="Next Day Air"/>
    <s v="Yes"/>
    <s v="Yes"/>
    <s v="Cash"/>
    <s v="Every 3 Months"/>
  </r>
  <r>
    <n v="224"/>
    <x v="141"/>
    <n v="61"/>
    <x v="0"/>
    <x v="9"/>
    <x v="1"/>
    <n v="94"/>
    <x v="34"/>
    <x v="0"/>
    <s v="White"/>
    <s v="Spring"/>
    <n v="3"/>
    <s v="Yes"/>
    <s v="Venmo"/>
    <s v="Store Pickup"/>
    <s v="Yes"/>
    <s v="Yes"/>
    <s v="Cash"/>
    <s v="Quarterly"/>
  </r>
  <r>
    <n v="225"/>
    <x v="167"/>
    <n v="66"/>
    <x v="0"/>
    <x v="18"/>
    <x v="3"/>
    <n v="63"/>
    <x v="30"/>
    <x v="0"/>
    <s v="Red"/>
    <s v="Summer"/>
    <n v="4.3"/>
    <s v="Yes"/>
    <s v="Debit Card"/>
    <s v="Express"/>
    <s v="Yes"/>
    <s v="Yes"/>
    <s v="Cash"/>
    <s v="Every 3 Months"/>
  </r>
  <r>
    <n v="226"/>
    <x v="168"/>
    <n v="33"/>
    <x v="0"/>
    <x v="2"/>
    <x v="2"/>
    <n v="29"/>
    <x v="15"/>
    <x v="0"/>
    <s v="Gray"/>
    <s v="Spring"/>
    <n v="4.3"/>
    <s v="Yes"/>
    <s v="Bank Transfer"/>
    <s v="Express"/>
    <s v="Yes"/>
    <s v="Yes"/>
    <s v="Credit Card"/>
    <s v="Annually"/>
  </r>
  <r>
    <n v="227"/>
    <x v="169"/>
    <n v="59"/>
    <x v="0"/>
    <x v="0"/>
    <x v="0"/>
    <n v="48"/>
    <x v="28"/>
    <x v="3"/>
    <s v="Purple"/>
    <s v="Winter"/>
    <n v="4.4000000000000004"/>
    <s v="Yes"/>
    <s v="PayPal"/>
    <s v="Express"/>
    <s v="Yes"/>
    <s v="Yes"/>
    <s v="Venmo"/>
    <s v="Bi-Weekly"/>
  </r>
  <r>
    <n v="228"/>
    <x v="72"/>
    <n v="49"/>
    <x v="0"/>
    <x v="21"/>
    <x v="0"/>
    <n v="72"/>
    <x v="15"/>
    <x v="0"/>
    <s v="Pink"/>
    <s v="Spring"/>
    <n v="3.7"/>
    <s v="Yes"/>
    <s v="Bank Transfer"/>
    <s v="Express"/>
    <s v="Yes"/>
    <s v="Yes"/>
    <s v="Debit Card"/>
    <s v="Quarterly"/>
  </r>
  <r>
    <n v="229"/>
    <x v="170"/>
    <n v="55"/>
    <x v="0"/>
    <x v="1"/>
    <x v="1"/>
    <n v="33"/>
    <x v="14"/>
    <x v="0"/>
    <s v="Gold"/>
    <s v="Summer"/>
    <n v="3.5"/>
    <s v="Yes"/>
    <s v="Debit Card"/>
    <s v="Express"/>
    <s v="Yes"/>
    <s v="Yes"/>
    <s v="Debit Card"/>
    <s v="Fortnightly"/>
  </r>
  <r>
    <n v="230"/>
    <x v="133"/>
    <n v="43"/>
    <x v="0"/>
    <x v="19"/>
    <x v="1"/>
    <n v="60"/>
    <x v="28"/>
    <x v="3"/>
    <s v="Cyan"/>
    <s v="Fall"/>
    <n v="3"/>
    <s v="Yes"/>
    <s v="Cash"/>
    <s v="Standard"/>
    <s v="Yes"/>
    <s v="Yes"/>
    <s v="Debit Card"/>
    <s v="Every 3 Months"/>
  </r>
  <r>
    <n v="231"/>
    <x v="144"/>
    <n v="49"/>
    <x v="0"/>
    <x v="17"/>
    <x v="0"/>
    <n v="41"/>
    <x v="41"/>
    <x v="0"/>
    <s v="Cyan"/>
    <s v="Summer"/>
    <n v="3.9"/>
    <s v="Yes"/>
    <s v="PayPal"/>
    <s v="Standard"/>
    <s v="Yes"/>
    <s v="Yes"/>
    <s v="PayPal"/>
    <s v="Fortnightly"/>
  </r>
  <r>
    <n v="232"/>
    <x v="171"/>
    <n v="47"/>
    <x v="0"/>
    <x v="5"/>
    <x v="3"/>
    <n v="42"/>
    <x v="24"/>
    <x v="0"/>
    <s v="Charcoal"/>
    <s v="Spring"/>
    <n v="2.6"/>
    <s v="Yes"/>
    <s v="Bank Transfer"/>
    <s v="Next Day Air"/>
    <s v="Yes"/>
    <s v="Yes"/>
    <s v="Debit Card"/>
    <s v="Quarterly"/>
  </r>
  <r>
    <n v="233"/>
    <x v="172"/>
    <n v="64"/>
    <x v="0"/>
    <x v="5"/>
    <x v="3"/>
    <n v="65"/>
    <x v="25"/>
    <x v="0"/>
    <s v="Orange"/>
    <s v="Winter"/>
    <n v="4.9000000000000004"/>
    <s v="Yes"/>
    <s v="Venmo"/>
    <s v="Next Day Air"/>
    <s v="Yes"/>
    <s v="Yes"/>
    <s v="Venmo"/>
    <s v="Every 3 Months"/>
  </r>
  <r>
    <n v="234"/>
    <x v="34"/>
    <n v="41"/>
    <x v="0"/>
    <x v="6"/>
    <x v="1"/>
    <n v="99"/>
    <x v="27"/>
    <x v="3"/>
    <s v="Purple"/>
    <s v="Fall"/>
    <n v="4.4000000000000004"/>
    <s v="Yes"/>
    <s v="Credit Card"/>
    <s v="Free Shipping"/>
    <s v="Yes"/>
    <s v="Yes"/>
    <s v="Debit Card"/>
    <s v="Every 3 Months"/>
  </r>
  <r>
    <n v="235"/>
    <x v="173"/>
    <n v="19"/>
    <x v="0"/>
    <x v="19"/>
    <x v="1"/>
    <n v="54"/>
    <x v="38"/>
    <x v="1"/>
    <s v="Brown"/>
    <s v="Summer"/>
    <n v="3.6"/>
    <s v="Yes"/>
    <s v="PayPal"/>
    <s v="Express"/>
    <s v="Yes"/>
    <s v="Yes"/>
    <s v="Bank Transfer"/>
    <s v="Monthly"/>
  </r>
  <r>
    <n v="236"/>
    <x v="75"/>
    <n v="49"/>
    <x v="0"/>
    <x v="10"/>
    <x v="3"/>
    <n v="77"/>
    <x v="36"/>
    <x v="1"/>
    <s v="Gold"/>
    <s v="Spring"/>
    <n v="3.6"/>
    <s v="Yes"/>
    <s v="Venmo"/>
    <s v="Express"/>
    <s v="Yes"/>
    <s v="Yes"/>
    <s v="Cash"/>
    <s v="Annually"/>
  </r>
  <r>
    <n v="237"/>
    <x v="174"/>
    <n v="59"/>
    <x v="0"/>
    <x v="22"/>
    <x v="3"/>
    <n v="84"/>
    <x v="21"/>
    <x v="1"/>
    <s v="Olive"/>
    <s v="Fall"/>
    <n v="2.8"/>
    <s v="Yes"/>
    <s v="Venmo"/>
    <s v="Free Shipping"/>
    <s v="Yes"/>
    <s v="Yes"/>
    <s v="Venmo"/>
    <s v="Weekly"/>
  </r>
  <r>
    <n v="238"/>
    <x v="175"/>
    <n v="52"/>
    <x v="0"/>
    <x v="18"/>
    <x v="3"/>
    <n v="51"/>
    <x v="42"/>
    <x v="1"/>
    <s v="Purple"/>
    <s v="Spring"/>
    <n v="4.3"/>
    <s v="Yes"/>
    <s v="Credit Card"/>
    <s v="2-Day Shipping"/>
    <s v="Yes"/>
    <s v="Yes"/>
    <s v="Credit Card"/>
    <s v="Monthly"/>
  </r>
  <r>
    <n v="239"/>
    <x v="109"/>
    <n v="31"/>
    <x v="0"/>
    <x v="19"/>
    <x v="1"/>
    <n v="64"/>
    <x v="33"/>
    <x v="3"/>
    <s v="Gray"/>
    <s v="Summer"/>
    <n v="2.7"/>
    <s v="Yes"/>
    <s v="Venmo"/>
    <s v="Free Shipping"/>
    <s v="Yes"/>
    <s v="Yes"/>
    <s v="Debit Card"/>
    <s v="Monthly"/>
  </r>
  <r>
    <n v="240"/>
    <x v="176"/>
    <n v="69"/>
    <x v="0"/>
    <x v="20"/>
    <x v="3"/>
    <n v="29"/>
    <x v="48"/>
    <x v="0"/>
    <s v="Lavender"/>
    <s v="Spring"/>
    <n v="4.7"/>
    <s v="Yes"/>
    <s v="Credit Card"/>
    <s v="Express"/>
    <s v="Yes"/>
    <s v="Yes"/>
    <s v="Cash"/>
    <s v="Fortnightly"/>
  </r>
  <r>
    <n v="241"/>
    <x v="177"/>
    <n v="29"/>
    <x v="0"/>
    <x v="1"/>
    <x v="1"/>
    <n v="91"/>
    <x v="12"/>
    <x v="0"/>
    <s v="Gray"/>
    <s v="Spring"/>
    <n v="3.4"/>
    <s v="Yes"/>
    <s v="PayPal"/>
    <s v="Express"/>
    <s v="Yes"/>
    <s v="Yes"/>
    <s v="Venmo"/>
    <s v="Weekly"/>
  </r>
  <r>
    <n v="242"/>
    <x v="76"/>
    <n v="54"/>
    <x v="0"/>
    <x v="11"/>
    <x v="3"/>
    <n v="98"/>
    <x v="7"/>
    <x v="3"/>
    <s v="Gray"/>
    <s v="Fall"/>
    <n v="3.3"/>
    <s v="Yes"/>
    <s v="Cash"/>
    <s v="Free Shipping"/>
    <s v="Yes"/>
    <s v="Yes"/>
    <s v="Bank Transfer"/>
    <s v="Quarterly"/>
  </r>
  <r>
    <n v="243"/>
    <x v="178"/>
    <n v="69"/>
    <x v="0"/>
    <x v="8"/>
    <x v="1"/>
    <n v="99"/>
    <x v="14"/>
    <x v="3"/>
    <s v="Magenta"/>
    <s v="Spring"/>
    <n v="2.9"/>
    <s v="Yes"/>
    <s v="Credit Card"/>
    <s v="Free Shipping"/>
    <s v="Yes"/>
    <s v="Yes"/>
    <s v="PayPal"/>
    <s v="Every 3 Months"/>
  </r>
  <r>
    <n v="244"/>
    <x v="179"/>
    <n v="62"/>
    <x v="0"/>
    <x v="13"/>
    <x v="1"/>
    <n v="24"/>
    <x v="37"/>
    <x v="3"/>
    <s v="Blue"/>
    <s v="Winter"/>
    <n v="3.2"/>
    <s v="Yes"/>
    <s v="Venmo"/>
    <s v="Standard"/>
    <s v="Yes"/>
    <s v="Yes"/>
    <s v="Debit Card"/>
    <s v="Bi-Weekly"/>
  </r>
  <r>
    <n v="245"/>
    <x v="180"/>
    <n v="39"/>
    <x v="0"/>
    <x v="5"/>
    <x v="3"/>
    <n v="35"/>
    <x v="12"/>
    <x v="3"/>
    <s v="Black"/>
    <s v="Winter"/>
    <n v="4.5"/>
    <s v="Yes"/>
    <s v="Bank Transfer"/>
    <s v="2-Day Shipping"/>
    <s v="Yes"/>
    <s v="Yes"/>
    <s v="PayPal"/>
    <s v="Every 3 Months"/>
  </r>
  <r>
    <n v="246"/>
    <x v="156"/>
    <n v="26"/>
    <x v="0"/>
    <x v="6"/>
    <x v="1"/>
    <n v="91"/>
    <x v="21"/>
    <x v="0"/>
    <s v="Cyan"/>
    <s v="Winter"/>
    <n v="3.2"/>
    <s v="Yes"/>
    <s v="Cash"/>
    <s v="Express"/>
    <s v="Yes"/>
    <s v="Yes"/>
    <s v="PayPal"/>
    <s v="Bi-Weekly"/>
  </r>
  <r>
    <n v="247"/>
    <x v="181"/>
    <n v="54"/>
    <x v="0"/>
    <x v="22"/>
    <x v="3"/>
    <n v="97"/>
    <x v="37"/>
    <x v="1"/>
    <s v="Gray"/>
    <s v="Spring"/>
    <n v="4.8"/>
    <s v="Yes"/>
    <s v="Debit Card"/>
    <s v="Express"/>
    <s v="Yes"/>
    <s v="Yes"/>
    <s v="Cash"/>
    <s v="Bi-Weekly"/>
  </r>
  <r>
    <n v="248"/>
    <x v="182"/>
    <n v="33"/>
    <x v="0"/>
    <x v="23"/>
    <x v="1"/>
    <n v="36"/>
    <x v="1"/>
    <x v="0"/>
    <s v="Olive"/>
    <s v="Summer"/>
    <n v="3.4"/>
    <s v="Yes"/>
    <s v="Cash"/>
    <s v="Standard"/>
    <s v="Yes"/>
    <s v="Yes"/>
    <s v="Venmo"/>
    <s v="Monthly"/>
  </r>
  <r>
    <n v="249"/>
    <x v="50"/>
    <n v="29"/>
    <x v="0"/>
    <x v="1"/>
    <x v="1"/>
    <n v="99"/>
    <x v="20"/>
    <x v="2"/>
    <s v="Cyan"/>
    <s v="Spring"/>
    <n v="2.9"/>
    <s v="Yes"/>
    <s v="Venmo"/>
    <s v="2-Day Shipping"/>
    <s v="Yes"/>
    <s v="Yes"/>
    <s v="Debit Card"/>
    <s v="Quarterly"/>
  </r>
  <r>
    <n v="250"/>
    <x v="183"/>
    <n v="57"/>
    <x v="0"/>
    <x v="19"/>
    <x v="1"/>
    <n v="67"/>
    <x v="6"/>
    <x v="3"/>
    <s v="Gray"/>
    <s v="Summer"/>
    <n v="3.1"/>
    <s v="Yes"/>
    <s v="Debit Card"/>
    <s v="Next Day Air"/>
    <s v="Yes"/>
    <s v="Yes"/>
    <s v="Bank Transfer"/>
    <s v="Quarterly"/>
  </r>
  <r>
    <n v="251"/>
    <x v="184"/>
    <n v="34"/>
    <x v="0"/>
    <x v="8"/>
    <x v="1"/>
    <n v="90"/>
    <x v="13"/>
    <x v="0"/>
    <s v="Gray"/>
    <s v="Fall"/>
    <n v="3.6"/>
    <s v="Yes"/>
    <s v="PayPal"/>
    <s v="Express"/>
    <s v="Yes"/>
    <s v="Yes"/>
    <s v="Credit Card"/>
    <s v="Every 3 Months"/>
  </r>
  <r>
    <n v="252"/>
    <x v="185"/>
    <n v="56"/>
    <x v="0"/>
    <x v="21"/>
    <x v="0"/>
    <n v="98"/>
    <x v="18"/>
    <x v="1"/>
    <s v="Magenta"/>
    <s v="Spring"/>
    <n v="4"/>
    <s v="Yes"/>
    <s v="Bank Transfer"/>
    <s v="Free Shipping"/>
    <s v="Yes"/>
    <s v="Yes"/>
    <s v="PayPal"/>
    <s v="Every 3 Months"/>
  </r>
  <r>
    <n v="253"/>
    <x v="19"/>
    <n v="27"/>
    <x v="0"/>
    <x v="22"/>
    <x v="3"/>
    <n v="42"/>
    <x v="18"/>
    <x v="0"/>
    <s v="Silver"/>
    <s v="Spring"/>
    <n v="3.5"/>
    <s v="Yes"/>
    <s v="Debit Card"/>
    <s v="Next Day Air"/>
    <s v="Yes"/>
    <s v="Yes"/>
    <s v="Credit Card"/>
    <s v="Quarterly"/>
  </r>
  <r>
    <n v="254"/>
    <x v="186"/>
    <n v="24"/>
    <x v="0"/>
    <x v="11"/>
    <x v="3"/>
    <n v="45"/>
    <x v="33"/>
    <x v="3"/>
    <s v="Indigo"/>
    <s v="Winter"/>
    <n v="3.5"/>
    <s v="Yes"/>
    <s v="Credit Card"/>
    <s v="Free Shipping"/>
    <s v="Yes"/>
    <s v="Yes"/>
    <s v="Venmo"/>
    <s v="Bi-Weekly"/>
  </r>
  <r>
    <n v="255"/>
    <x v="72"/>
    <n v="62"/>
    <x v="0"/>
    <x v="5"/>
    <x v="3"/>
    <n v="47"/>
    <x v="7"/>
    <x v="0"/>
    <s v="Charcoal"/>
    <s v="Summer"/>
    <n v="2.8"/>
    <s v="Yes"/>
    <s v="PayPal"/>
    <s v="Express"/>
    <s v="Yes"/>
    <s v="Yes"/>
    <s v="PayPal"/>
    <s v="Weekly"/>
  </r>
  <r>
    <n v="256"/>
    <x v="175"/>
    <n v="50"/>
    <x v="0"/>
    <x v="4"/>
    <x v="1"/>
    <n v="84"/>
    <x v="27"/>
    <x v="0"/>
    <s v="Orange"/>
    <s v="Winter"/>
    <n v="4.9000000000000004"/>
    <s v="Yes"/>
    <s v="Venmo"/>
    <s v="2-Day Shipping"/>
    <s v="Yes"/>
    <s v="Yes"/>
    <s v="PayPal"/>
    <s v="Fortnightly"/>
  </r>
  <r>
    <n v="257"/>
    <x v="187"/>
    <n v="20"/>
    <x v="0"/>
    <x v="19"/>
    <x v="1"/>
    <n v="97"/>
    <x v="45"/>
    <x v="2"/>
    <s v="White"/>
    <s v="Spring"/>
    <n v="2.7"/>
    <s v="Yes"/>
    <s v="Debit Card"/>
    <s v="Standard"/>
    <s v="Yes"/>
    <s v="Yes"/>
    <s v="Bank Transfer"/>
    <s v="Bi-Weekly"/>
  </r>
  <r>
    <n v="258"/>
    <x v="161"/>
    <n v="46"/>
    <x v="0"/>
    <x v="7"/>
    <x v="2"/>
    <n v="99"/>
    <x v="4"/>
    <x v="0"/>
    <s v="Gray"/>
    <s v="Winter"/>
    <n v="4.5999999999999996"/>
    <s v="Yes"/>
    <s v="Credit Card"/>
    <s v="Express"/>
    <s v="Yes"/>
    <s v="Yes"/>
    <s v="Debit Card"/>
    <s v="Weekly"/>
  </r>
  <r>
    <n v="259"/>
    <x v="188"/>
    <n v="51"/>
    <x v="0"/>
    <x v="15"/>
    <x v="0"/>
    <n v="90"/>
    <x v="23"/>
    <x v="0"/>
    <s v="White"/>
    <s v="Spring"/>
    <n v="3.8"/>
    <s v="Yes"/>
    <s v="Venmo"/>
    <s v="Next Day Air"/>
    <s v="Yes"/>
    <s v="Yes"/>
    <s v="Bank Transfer"/>
    <s v="Bi-Weekly"/>
  </r>
  <r>
    <n v="260"/>
    <x v="33"/>
    <n v="33"/>
    <x v="0"/>
    <x v="12"/>
    <x v="3"/>
    <n v="79"/>
    <x v="44"/>
    <x v="0"/>
    <s v="Black"/>
    <s v="Summer"/>
    <n v="4.8"/>
    <s v="Yes"/>
    <s v="Cash"/>
    <s v="2-Day Shipping"/>
    <s v="Yes"/>
    <s v="Yes"/>
    <s v="Cash"/>
    <s v="Annually"/>
  </r>
  <r>
    <n v="261"/>
    <x v="189"/>
    <n v="21"/>
    <x v="0"/>
    <x v="4"/>
    <x v="1"/>
    <n v="83"/>
    <x v="49"/>
    <x v="1"/>
    <s v="Lavender"/>
    <s v="Summer"/>
    <n v="4.5"/>
    <s v="Yes"/>
    <s v="Credit Card"/>
    <s v="Next Day Air"/>
    <s v="Yes"/>
    <s v="Yes"/>
    <s v="Venmo"/>
    <s v="Quarterly"/>
  </r>
  <r>
    <n v="262"/>
    <x v="190"/>
    <n v="50"/>
    <x v="0"/>
    <x v="6"/>
    <x v="1"/>
    <n v="70"/>
    <x v="34"/>
    <x v="2"/>
    <s v="Charcoal"/>
    <s v="Spring"/>
    <n v="4.9000000000000004"/>
    <s v="Yes"/>
    <s v="Credit Card"/>
    <s v="Next Day Air"/>
    <s v="Yes"/>
    <s v="Yes"/>
    <s v="Cash"/>
    <s v="Weekly"/>
  </r>
  <r>
    <n v="263"/>
    <x v="76"/>
    <n v="24"/>
    <x v="0"/>
    <x v="10"/>
    <x v="3"/>
    <n v="95"/>
    <x v="2"/>
    <x v="0"/>
    <s v="Black"/>
    <s v="Fall"/>
    <n v="4.5"/>
    <s v="Yes"/>
    <s v="Bank Transfer"/>
    <s v="Express"/>
    <s v="Yes"/>
    <s v="Yes"/>
    <s v="Debit Card"/>
    <s v="Annually"/>
  </r>
  <r>
    <n v="264"/>
    <x v="191"/>
    <n v="55"/>
    <x v="0"/>
    <x v="2"/>
    <x v="2"/>
    <n v="51"/>
    <x v="11"/>
    <x v="1"/>
    <s v="Lavender"/>
    <s v="Winter"/>
    <n v="4.9000000000000004"/>
    <s v="Yes"/>
    <s v="Credit Card"/>
    <s v="2-Day Shipping"/>
    <s v="Yes"/>
    <s v="Yes"/>
    <s v="PayPal"/>
    <s v="Weekly"/>
  </r>
  <r>
    <n v="265"/>
    <x v="58"/>
    <n v="49"/>
    <x v="0"/>
    <x v="5"/>
    <x v="3"/>
    <n v="95"/>
    <x v="35"/>
    <x v="3"/>
    <s v="Turquoise"/>
    <s v="Winter"/>
    <n v="3"/>
    <s v="Yes"/>
    <s v="Venmo"/>
    <s v="Express"/>
    <s v="Yes"/>
    <s v="Yes"/>
    <s v="PayPal"/>
    <s v="Bi-Weekly"/>
  </r>
  <r>
    <n v="266"/>
    <x v="29"/>
    <n v="55"/>
    <x v="0"/>
    <x v="21"/>
    <x v="0"/>
    <n v="36"/>
    <x v="32"/>
    <x v="0"/>
    <s v="Lavender"/>
    <s v="Fall"/>
    <n v="4"/>
    <s v="Yes"/>
    <s v="Bank Transfer"/>
    <s v="Free Shipping"/>
    <s v="Yes"/>
    <s v="Yes"/>
    <s v="Credit Card"/>
    <s v="Quarterly"/>
  </r>
  <r>
    <n v="267"/>
    <x v="55"/>
    <n v="19"/>
    <x v="0"/>
    <x v="4"/>
    <x v="1"/>
    <n v="52"/>
    <x v="1"/>
    <x v="1"/>
    <s v="Silver"/>
    <s v="Spring"/>
    <n v="4.5999999999999996"/>
    <s v="Yes"/>
    <s v="Credit Card"/>
    <s v="Free Shipping"/>
    <s v="Yes"/>
    <s v="Yes"/>
    <s v="Bank Transfer"/>
    <s v="Quarterly"/>
  </r>
  <r>
    <n v="268"/>
    <x v="178"/>
    <n v="68"/>
    <x v="0"/>
    <x v="24"/>
    <x v="1"/>
    <n v="29"/>
    <x v="18"/>
    <x v="0"/>
    <s v="Olive"/>
    <s v="Fall"/>
    <n v="4.2"/>
    <s v="Yes"/>
    <s v="Venmo"/>
    <s v="Next Day Air"/>
    <s v="Yes"/>
    <s v="Yes"/>
    <s v="Bank Transfer"/>
    <s v="Weekly"/>
  </r>
  <r>
    <n v="269"/>
    <x v="192"/>
    <n v="52"/>
    <x v="0"/>
    <x v="20"/>
    <x v="3"/>
    <n v="25"/>
    <x v="0"/>
    <x v="2"/>
    <s v="Brown"/>
    <s v="Spring"/>
    <n v="3.4"/>
    <s v="Yes"/>
    <s v="Bank Transfer"/>
    <s v="Standard"/>
    <s v="Yes"/>
    <s v="Yes"/>
    <s v="Debit Card"/>
    <s v="Quarterly"/>
  </r>
  <r>
    <n v="270"/>
    <x v="193"/>
    <n v="29"/>
    <x v="0"/>
    <x v="22"/>
    <x v="3"/>
    <n v="46"/>
    <x v="49"/>
    <x v="0"/>
    <s v="Magenta"/>
    <s v="Fall"/>
    <n v="4.8"/>
    <s v="Yes"/>
    <s v="PayPal"/>
    <s v="Standard"/>
    <s v="Yes"/>
    <s v="Yes"/>
    <s v="Venmo"/>
    <s v="Monthly"/>
  </r>
  <r>
    <n v="271"/>
    <x v="178"/>
    <n v="55"/>
    <x v="0"/>
    <x v="22"/>
    <x v="3"/>
    <n v="80"/>
    <x v="18"/>
    <x v="0"/>
    <s v="Maroon"/>
    <s v="Spring"/>
    <n v="4.9000000000000004"/>
    <s v="Yes"/>
    <s v="Venmo"/>
    <s v="Next Day Air"/>
    <s v="Yes"/>
    <s v="Yes"/>
    <s v="Credit Card"/>
    <s v="Weekly"/>
  </r>
  <r>
    <n v="272"/>
    <x v="88"/>
    <n v="45"/>
    <x v="0"/>
    <x v="24"/>
    <x v="1"/>
    <n v="53"/>
    <x v="27"/>
    <x v="0"/>
    <s v="Indigo"/>
    <s v="Fall"/>
    <n v="2.6"/>
    <s v="Yes"/>
    <s v="PayPal"/>
    <s v="Free Shipping"/>
    <s v="Yes"/>
    <s v="Yes"/>
    <s v="PayPal"/>
    <s v="Annually"/>
  </r>
  <r>
    <n v="273"/>
    <x v="45"/>
    <n v="18"/>
    <x v="0"/>
    <x v="19"/>
    <x v="1"/>
    <n v="96"/>
    <x v="48"/>
    <x v="3"/>
    <s v="Cyan"/>
    <s v="Winter"/>
    <n v="4.9000000000000004"/>
    <s v="No"/>
    <s v="Debit Card"/>
    <s v="Express"/>
    <s v="Yes"/>
    <s v="Yes"/>
    <s v="PayPal"/>
    <s v="Quarterly"/>
  </r>
  <r>
    <n v="274"/>
    <x v="82"/>
    <n v="20"/>
    <x v="0"/>
    <x v="16"/>
    <x v="1"/>
    <n v="64"/>
    <x v="46"/>
    <x v="3"/>
    <s v="Black"/>
    <s v="Winter"/>
    <n v="2.9"/>
    <s v="No"/>
    <s v="Debit Card"/>
    <s v="2-Day Shipping"/>
    <s v="Yes"/>
    <s v="Yes"/>
    <s v="Venmo"/>
    <s v="Fortnightly"/>
  </r>
  <r>
    <n v="275"/>
    <x v="73"/>
    <n v="29"/>
    <x v="0"/>
    <x v="10"/>
    <x v="3"/>
    <n v="33"/>
    <x v="33"/>
    <x v="3"/>
    <s v="Violet"/>
    <s v="Summer"/>
    <n v="3.1"/>
    <s v="No"/>
    <s v="Credit Card"/>
    <s v="Next Day Air"/>
    <s v="Yes"/>
    <s v="Yes"/>
    <s v="Bank Transfer"/>
    <s v="Every 3 Months"/>
  </r>
  <r>
    <n v="276"/>
    <x v="194"/>
    <n v="34"/>
    <x v="0"/>
    <x v="11"/>
    <x v="3"/>
    <n v="28"/>
    <x v="29"/>
    <x v="0"/>
    <s v="Violet"/>
    <s v="Spring"/>
    <n v="3.5"/>
    <s v="No"/>
    <s v="Debit Card"/>
    <s v="Express"/>
    <s v="Yes"/>
    <s v="Yes"/>
    <s v="Credit Card"/>
    <s v="Every 3 Months"/>
  </r>
  <r>
    <n v="277"/>
    <x v="27"/>
    <n v="55"/>
    <x v="0"/>
    <x v="1"/>
    <x v="1"/>
    <n v="94"/>
    <x v="29"/>
    <x v="0"/>
    <s v="Olive"/>
    <s v="Fall"/>
    <n v="2.5"/>
    <s v="No"/>
    <s v="Bank Transfer"/>
    <s v="Standard"/>
    <s v="Yes"/>
    <s v="Yes"/>
    <s v="Credit Card"/>
    <s v="Weekly"/>
  </r>
  <r>
    <n v="278"/>
    <x v="138"/>
    <n v="50"/>
    <x v="0"/>
    <x v="20"/>
    <x v="3"/>
    <n v="75"/>
    <x v="6"/>
    <x v="0"/>
    <s v="Magenta"/>
    <s v="Summer"/>
    <n v="3.3"/>
    <s v="No"/>
    <s v="Venmo"/>
    <s v="Free Shipping"/>
    <s v="Yes"/>
    <s v="Yes"/>
    <s v="Debit Card"/>
    <s v="Weekly"/>
  </r>
  <r>
    <n v="279"/>
    <x v="84"/>
    <n v="61"/>
    <x v="0"/>
    <x v="11"/>
    <x v="3"/>
    <n v="81"/>
    <x v="31"/>
    <x v="0"/>
    <s v="Beige"/>
    <s v="Summer"/>
    <n v="2.6"/>
    <s v="No"/>
    <s v="Cash"/>
    <s v="Express"/>
    <s v="Yes"/>
    <s v="Yes"/>
    <s v="Credit Card"/>
    <s v="Monthly"/>
  </r>
  <r>
    <n v="280"/>
    <x v="30"/>
    <n v="48"/>
    <x v="0"/>
    <x v="20"/>
    <x v="3"/>
    <n v="71"/>
    <x v="44"/>
    <x v="1"/>
    <s v="White"/>
    <s v="Fall"/>
    <n v="2.6"/>
    <s v="No"/>
    <s v="PayPal"/>
    <s v="Standard"/>
    <s v="Yes"/>
    <s v="Yes"/>
    <s v="Bank Transfer"/>
    <s v="Fortnightly"/>
  </r>
  <r>
    <n v="281"/>
    <x v="195"/>
    <n v="33"/>
    <x v="0"/>
    <x v="2"/>
    <x v="2"/>
    <n v="72"/>
    <x v="10"/>
    <x v="3"/>
    <s v="Charcoal"/>
    <s v="Spring"/>
    <n v="2.9"/>
    <s v="No"/>
    <s v="Bank Transfer"/>
    <s v="Standard"/>
    <s v="Yes"/>
    <s v="Yes"/>
    <s v="Venmo"/>
    <s v="Bi-Weekly"/>
  </r>
  <r>
    <n v="282"/>
    <x v="153"/>
    <n v="37"/>
    <x v="0"/>
    <x v="16"/>
    <x v="1"/>
    <n v="59"/>
    <x v="21"/>
    <x v="0"/>
    <s v="Silver"/>
    <s v="Fall"/>
    <n v="4.4000000000000004"/>
    <s v="No"/>
    <s v="Cash"/>
    <s v="Express"/>
    <s v="Yes"/>
    <s v="Yes"/>
    <s v="Credit Card"/>
    <s v="Fortnightly"/>
  </r>
  <r>
    <n v="283"/>
    <x v="196"/>
    <n v="18"/>
    <x v="0"/>
    <x v="2"/>
    <x v="2"/>
    <n v="33"/>
    <x v="5"/>
    <x v="1"/>
    <s v="Blue"/>
    <s v="Summer"/>
    <n v="4.4000000000000004"/>
    <s v="No"/>
    <s v="Bank Transfer"/>
    <s v="Free Shipping"/>
    <s v="Yes"/>
    <s v="Yes"/>
    <s v="Bank Transfer"/>
    <s v="Monthly"/>
  </r>
  <r>
    <n v="284"/>
    <x v="197"/>
    <n v="62"/>
    <x v="0"/>
    <x v="22"/>
    <x v="3"/>
    <n v="30"/>
    <x v="46"/>
    <x v="2"/>
    <s v="Brown"/>
    <s v="Spring"/>
    <n v="4.5"/>
    <s v="No"/>
    <s v="Cash"/>
    <s v="Standard"/>
    <s v="Yes"/>
    <s v="Yes"/>
    <s v="Credit Card"/>
    <s v="Annually"/>
  </r>
  <r>
    <n v="285"/>
    <x v="65"/>
    <n v="35"/>
    <x v="0"/>
    <x v="12"/>
    <x v="3"/>
    <n v="97"/>
    <x v="30"/>
    <x v="3"/>
    <s v="Teal"/>
    <s v="Summer"/>
    <n v="3.3"/>
    <s v="No"/>
    <s v="Credit Card"/>
    <s v="Store Pickup"/>
    <s v="Yes"/>
    <s v="Yes"/>
    <s v="Cash"/>
    <s v="Weekly"/>
  </r>
  <r>
    <n v="286"/>
    <x v="198"/>
    <n v="34"/>
    <x v="0"/>
    <x v="8"/>
    <x v="1"/>
    <n v="36"/>
    <x v="48"/>
    <x v="1"/>
    <s v="Purple"/>
    <s v="Fall"/>
    <n v="4.0999999999999996"/>
    <s v="No"/>
    <s v="Credit Card"/>
    <s v="Next Day Air"/>
    <s v="Yes"/>
    <s v="Yes"/>
    <s v="Cash"/>
    <s v="Quarterly"/>
  </r>
  <r>
    <n v="287"/>
    <x v="199"/>
    <n v="60"/>
    <x v="0"/>
    <x v="17"/>
    <x v="0"/>
    <n v="48"/>
    <x v="2"/>
    <x v="1"/>
    <s v="Indigo"/>
    <s v="Winter"/>
    <n v="4.2"/>
    <s v="No"/>
    <s v="PayPal"/>
    <s v="2-Day Shipping"/>
    <s v="Yes"/>
    <s v="Yes"/>
    <s v="Venmo"/>
    <s v="Every 3 Months"/>
  </r>
  <r>
    <n v="288"/>
    <x v="197"/>
    <n v="57"/>
    <x v="0"/>
    <x v="2"/>
    <x v="2"/>
    <n v="46"/>
    <x v="36"/>
    <x v="1"/>
    <s v="Beige"/>
    <s v="Fall"/>
    <n v="2.6"/>
    <s v="No"/>
    <s v="Credit Card"/>
    <s v="Standard"/>
    <s v="Yes"/>
    <s v="Yes"/>
    <s v="Credit Card"/>
    <s v="Annually"/>
  </r>
  <r>
    <n v="289"/>
    <x v="188"/>
    <n v="58"/>
    <x v="0"/>
    <x v="3"/>
    <x v="3"/>
    <n v="27"/>
    <x v="41"/>
    <x v="0"/>
    <s v="Black"/>
    <s v="Summer"/>
    <n v="3.2"/>
    <s v="No"/>
    <s v="Venmo"/>
    <s v="Store Pickup"/>
    <s v="Yes"/>
    <s v="Yes"/>
    <s v="Bank Transfer"/>
    <s v="Weekly"/>
  </r>
  <r>
    <n v="290"/>
    <x v="97"/>
    <n v="19"/>
    <x v="0"/>
    <x v="16"/>
    <x v="1"/>
    <n v="73"/>
    <x v="6"/>
    <x v="0"/>
    <s v="Peach"/>
    <s v="Fall"/>
    <n v="2.6"/>
    <s v="No"/>
    <s v="Cash"/>
    <s v="Next Day Air"/>
    <s v="Yes"/>
    <s v="Yes"/>
    <s v="Bank Transfer"/>
    <s v="Fortnightly"/>
  </r>
  <r>
    <n v="291"/>
    <x v="129"/>
    <n v="30"/>
    <x v="0"/>
    <x v="18"/>
    <x v="3"/>
    <n v="76"/>
    <x v="2"/>
    <x v="2"/>
    <s v="Silver"/>
    <s v="Fall"/>
    <n v="3"/>
    <s v="No"/>
    <s v="Cash"/>
    <s v="Free Shipping"/>
    <s v="Yes"/>
    <s v="Yes"/>
    <s v="Cash"/>
    <s v="Fortnightly"/>
  </r>
  <r>
    <n v="292"/>
    <x v="200"/>
    <n v="27"/>
    <x v="0"/>
    <x v="19"/>
    <x v="1"/>
    <n v="25"/>
    <x v="25"/>
    <x v="0"/>
    <s v="Teal"/>
    <s v="Fall"/>
    <n v="2.8"/>
    <s v="No"/>
    <s v="Venmo"/>
    <s v="Standard"/>
    <s v="Yes"/>
    <s v="Yes"/>
    <s v="Cash"/>
    <s v="Fortnightly"/>
  </r>
  <r>
    <n v="293"/>
    <x v="201"/>
    <n v="55"/>
    <x v="0"/>
    <x v="13"/>
    <x v="1"/>
    <n v="25"/>
    <x v="36"/>
    <x v="3"/>
    <s v="Violet"/>
    <s v="Fall"/>
    <n v="2.6"/>
    <s v="No"/>
    <s v="Cash"/>
    <s v="Next Day Air"/>
    <s v="Yes"/>
    <s v="Yes"/>
    <s v="Bank Transfer"/>
    <s v="Every 3 Months"/>
  </r>
  <r>
    <n v="294"/>
    <x v="136"/>
    <n v="67"/>
    <x v="0"/>
    <x v="12"/>
    <x v="3"/>
    <n v="96"/>
    <x v="24"/>
    <x v="0"/>
    <s v="Charcoal"/>
    <s v="Winter"/>
    <n v="4.2"/>
    <s v="No"/>
    <s v="Venmo"/>
    <s v="Express"/>
    <s v="Yes"/>
    <s v="Yes"/>
    <s v="PayPal"/>
    <s v="Fortnightly"/>
  </r>
  <r>
    <n v="295"/>
    <x v="202"/>
    <n v="22"/>
    <x v="0"/>
    <x v="17"/>
    <x v="0"/>
    <n v="84"/>
    <x v="31"/>
    <x v="0"/>
    <s v="Magenta"/>
    <s v="Winter"/>
    <n v="4"/>
    <s v="No"/>
    <s v="Venmo"/>
    <s v="Next Day Air"/>
    <s v="Yes"/>
    <s v="Yes"/>
    <s v="Debit Card"/>
    <s v="Monthly"/>
  </r>
  <r>
    <n v="296"/>
    <x v="203"/>
    <n v="36"/>
    <x v="0"/>
    <x v="11"/>
    <x v="3"/>
    <n v="67"/>
    <x v="11"/>
    <x v="1"/>
    <s v="Purple"/>
    <s v="Fall"/>
    <n v="2.5"/>
    <s v="No"/>
    <s v="Debit Card"/>
    <s v="Store Pickup"/>
    <s v="Yes"/>
    <s v="Yes"/>
    <s v="Cash"/>
    <s v="Monthly"/>
  </r>
  <r>
    <n v="297"/>
    <x v="204"/>
    <n v="42"/>
    <x v="0"/>
    <x v="16"/>
    <x v="1"/>
    <n v="20"/>
    <x v="26"/>
    <x v="0"/>
    <s v="Orange"/>
    <s v="Spring"/>
    <n v="4.9000000000000004"/>
    <s v="No"/>
    <s v="Debit Card"/>
    <s v="Express"/>
    <s v="Yes"/>
    <s v="Yes"/>
    <s v="Cash"/>
    <s v="Quarterly"/>
  </r>
  <r>
    <n v="298"/>
    <x v="191"/>
    <n v="23"/>
    <x v="0"/>
    <x v="10"/>
    <x v="3"/>
    <n v="58"/>
    <x v="26"/>
    <x v="3"/>
    <s v="Beige"/>
    <s v="Winter"/>
    <n v="3.4"/>
    <s v="No"/>
    <s v="Venmo"/>
    <s v="Standard"/>
    <s v="Yes"/>
    <s v="Yes"/>
    <s v="Venmo"/>
    <s v="Fortnightly"/>
  </r>
  <r>
    <n v="299"/>
    <x v="205"/>
    <n v="37"/>
    <x v="0"/>
    <x v="14"/>
    <x v="1"/>
    <n v="65"/>
    <x v="36"/>
    <x v="2"/>
    <s v="White"/>
    <s v="Winter"/>
    <n v="4.7"/>
    <s v="No"/>
    <s v="Credit Card"/>
    <s v="Express"/>
    <s v="Yes"/>
    <s v="Yes"/>
    <s v="Venmo"/>
    <s v="Fortnightly"/>
  </r>
  <r>
    <n v="300"/>
    <x v="206"/>
    <n v="58"/>
    <x v="0"/>
    <x v="2"/>
    <x v="2"/>
    <n v="53"/>
    <x v="3"/>
    <x v="3"/>
    <s v="Purple"/>
    <s v="Spring"/>
    <n v="3.9"/>
    <s v="No"/>
    <s v="PayPal"/>
    <s v="Standard"/>
    <s v="Yes"/>
    <s v="Yes"/>
    <s v="Debit Card"/>
    <s v="Bi-Weekly"/>
  </r>
  <r>
    <n v="301"/>
    <x v="207"/>
    <n v="68"/>
    <x v="0"/>
    <x v="21"/>
    <x v="0"/>
    <n v="23"/>
    <x v="17"/>
    <x v="3"/>
    <s v="Teal"/>
    <s v="Winter"/>
    <n v="4.4000000000000004"/>
    <s v="No"/>
    <s v="Cash"/>
    <s v="Standard"/>
    <s v="Yes"/>
    <s v="Yes"/>
    <s v="PayPal"/>
    <s v="Quarterly"/>
  </r>
  <r>
    <n v="302"/>
    <x v="83"/>
    <n v="21"/>
    <x v="0"/>
    <x v="20"/>
    <x v="3"/>
    <n v="42"/>
    <x v="34"/>
    <x v="3"/>
    <s v="Cyan"/>
    <s v="Spring"/>
    <n v="3.3"/>
    <s v="No"/>
    <s v="Cash"/>
    <s v="Store Pickup"/>
    <s v="Yes"/>
    <s v="Yes"/>
    <s v="Venmo"/>
    <s v="Annually"/>
  </r>
  <r>
    <n v="303"/>
    <x v="208"/>
    <n v="29"/>
    <x v="0"/>
    <x v="20"/>
    <x v="3"/>
    <n v="36"/>
    <x v="15"/>
    <x v="1"/>
    <s v="Red"/>
    <s v="Winter"/>
    <n v="2.7"/>
    <s v="No"/>
    <s v="Debit Card"/>
    <s v="Next Day Air"/>
    <s v="Yes"/>
    <s v="Yes"/>
    <s v="Venmo"/>
    <s v="Bi-Weekly"/>
  </r>
  <r>
    <n v="304"/>
    <x v="209"/>
    <n v="49"/>
    <x v="0"/>
    <x v="6"/>
    <x v="1"/>
    <n v="82"/>
    <x v="34"/>
    <x v="3"/>
    <s v="Cyan"/>
    <s v="Spring"/>
    <n v="2.9"/>
    <s v="No"/>
    <s v="Venmo"/>
    <s v="2-Day Shipping"/>
    <s v="Yes"/>
    <s v="Yes"/>
    <s v="Credit Card"/>
    <s v="Bi-Weekly"/>
  </r>
  <r>
    <n v="305"/>
    <x v="210"/>
    <n v="67"/>
    <x v="0"/>
    <x v="8"/>
    <x v="1"/>
    <n v="53"/>
    <x v="44"/>
    <x v="1"/>
    <s v="Red"/>
    <s v="Fall"/>
    <n v="2.6"/>
    <s v="No"/>
    <s v="Debit Card"/>
    <s v="Express"/>
    <s v="Yes"/>
    <s v="Yes"/>
    <s v="PayPal"/>
    <s v="Quarterly"/>
  </r>
  <r>
    <n v="306"/>
    <x v="47"/>
    <n v="69"/>
    <x v="0"/>
    <x v="22"/>
    <x v="3"/>
    <n v="89"/>
    <x v="17"/>
    <x v="3"/>
    <s v="Orange"/>
    <s v="Summer"/>
    <n v="4"/>
    <s v="No"/>
    <s v="Venmo"/>
    <s v="2-Day Shipping"/>
    <s v="Yes"/>
    <s v="Yes"/>
    <s v="Bank Transfer"/>
    <s v="Annually"/>
  </r>
  <r>
    <n v="307"/>
    <x v="107"/>
    <n v="66"/>
    <x v="0"/>
    <x v="5"/>
    <x v="3"/>
    <n v="55"/>
    <x v="36"/>
    <x v="3"/>
    <s v="Blue"/>
    <s v="Fall"/>
    <n v="3.6"/>
    <s v="No"/>
    <s v="Debit Card"/>
    <s v="2-Day Shipping"/>
    <s v="Yes"/>
    <s v="Yes"/>
    <s v="Venmo"/>
    <s v="Every 3 Months"/>
  </r>
  <r>
    <n v="308"/>
    <x v="211"/>
    <n v="68"/>
    <x v="0"/>
    <x v="6"/>
    <x v="1"/>
    <n v="96"/>
    <x v="1"/>
    <x v="0"/>
    <s v="Green"/>
    <s v="Winter"/>
    <n v="4.2"/>
    <s v="No"/>
    <s v="Credit Card"/>
    <s v="Standard"/>
    <s v="Yes"/>
    <s v="Yes"/>
    <s v="PayPal"/>
    <s v="Quarterly"/>
  </r>
  <r>
    <n v="309"/>
    <x v="37"/>
    <n v="59"/>
    <x v="0"/>
    <x v="2"/>
    <x v="2"/>
    <n v="68"/>
    <x v="43"/>
    <x v="3"/>
    <s v="Peach"/>
    <s v="Spring"/>
    <n v="4.5999999999999996"/>
    <s v="No"/>
    <s v="Credit Card"/>
    <s v="Store Pickup"/>
    <s v="Yes"/>
    <s v="Yes"/>
    <s v="Bank Transfer"/>
    <s v="Bi-Weekly"/>
  </r>
  <r>
    <n v="310"/>
    <x v="212"/>
    <n v="44"/>
    <x v="0"/>
    <x v="20"/>
    <x v="3"/>
    <n v="76"/>
    <x v="40"/>
    <x v="0"/>
    <s v="Indigo"/>
    <s v="Winter"/>
    <n v="2.5"/>
    <s v="No"/>
    <s v="Credit Card"/>
    <s v="Express"/>
    <s v="Yes"/>
    <s v="Yes"/>
    <s v="Cash"/>
    <s v="Bi-Weekly"/>
  </r>
  <r>
    <n v="311"/>
    <x v="213"/>
    <n v="36"/>
    <x v="0"/>
    <x v="6"/>
    <x v="1"/>
    <n v="83"/>
    <x v="43"/>
    <x v="0"/>
    <s v="Red"/>
    <s v="Winter"/>
    <n v="4.5999999999999996"/>
    <s v="No"/>
    <s v="Credit Card"/>
    <s v="Free Shipping"/>
    <s v="Yes"/>
    <s v="Yes"/>
    <s v="PayPal"/>
    <s v="Quarterly"/>
  </r>
  <r>
    <n v="312"/>
    <x v="214"/>
    <n v="20"/>
    <x v="0"/>
    <x v="8"/>
    <x v="1"/>
    <n v="33"/>
    <x v="37"/>
    <x v="0"/>
    <s v="Blue"/>
    <s v="Summer"/>
    <n v="2.8"/>
    <s v="No"/>
    <s v="Debit Card"/>
    <s v="Free Shipping"/>
    <s v="Yes"/>
    <s v="Yes"/>
    <s v="Bank Transfer"/>
    <s v="Annually"/>
  </r>
  <r>
    <n v="313"/>
    <x v="94"/>
    <n v="61"/>
    <x v="0"/>
    <x v="19"/>
    <x v="1"/>
    <n v="96"/>
    <x v="42"/>
    <x v="3"/>
    <s v="Teal"/>
    <s v="Summer"/>
    <n v="3.5"/>
    <s v="No"/>
    <s v="Cash"/>
    <s v="Free Shipping"/>
    <s v="Yes"/>
    <s v="Yes"/>
    <s v="Bank Transfer"/>
    <s v="Quarterly"/>
  </r>
  <r>
    <n v="314"/>
    <x v="215"/>
    <n v="37"/>
    <x v="0"/>
    <x v="20"/>
    <x v="3"/>
    <n v="21"/>
    <x v="33"/>
    <x v="0"/>
    <s v="Maroon"/>
    <s v="Spring"/>
    <n v="3.8"/>
    <s v="No"/>
    <s v="Debit Card"/>
    <s v="Express"/>
    <s v="Yes"/>
    <s v="Yes"/>
    <s v="PayPal"/>
    <s v="Quarterly"/>
  </r>
  <r>
    <n v="315"/>
    <x v="193"/>
    <n v="34"/>
    <x v="0"/>
    <x v="8"/>
    <x v="1"/>
    <n v="70"/>
    <x v="37"/>
    <x v="3"/>
    <s v="Charcoal"/>
    <s v="Winter"/>
    <n v="4.0999999999999996"/>
    <s v="No"/>
    <s v="Debit Card"/>
    <s v="Free Shipping"/>
    <s v="Yes"/>
    <s v="Yes"/>
    <s v="Venmo"/>
    <s v="Quarterly"/>
  </r>
  <r>
    <n v="316"/>
    <x v="201"/>
    <n v="49"/>
    <x v="0"/>
    <x v="2"/>
    <x v="2"/>
    <n v="56"/>
    <x v="13"/>
    <x v="0"/>
    <s v="Turquoise"/>
    <s v="Summer"/>
    <n v="4"/>
    <s v="No"/>
    <s v="PayPal"/>
    <s v="2-Day Shipping"/>
    <s v="Yes"/>
    <s v="Yes"/>
    <s v="Venmo"/>
    <s v="Quarterly"/>
  </r>
  <r>
    <n v="317"/>
    <x v="166"/>
    <n v="27"/>
    <x v="0"/>
    <x v="15"/>
    <x v="0"/>
    <n v="61"/>
    <x v="12"/>
    <x v="2"/>
    <s v="Black"/>
    <s v="Summer"/>
    <n v="3.1"/>
    <s v="No"/>
    <s v="Cash"/>
    <s v="2-Day Shipping"/>
    <s v="Yes"/>
    <s v="Yes"/>
    <s v="Venmo"/>
    <s v="Fortnightly"/>
  </r>
  <r>
    <n v="318"/>
    <x v="89"/>
    <n v="52"/>
    <x v="0"/>
    <x v="5"/>
    <x v="3"/>
    <n v="99"/>
    <x v="16"/>
    <x v="0"/>
    <s v="Olive"/>
    <s v="Spring"/>
    <n v="3.5"/>
    <s v="No"/>
    <s v="Credit Card"/>
    <s v="Standard"/>
    <s v="Yes"/>
    <s v="Yes"/>
    <s v="Bank Transfer"/>
    <s v="Fortnightly"/>
  </r>
  <r>
    <n v="319"/>
    <x v="63"/>
    <n v="62"/>
    <x v="0"/>
    <x v="21"/>
    <x v="0"/>
    <n v="90"/>
    <x v="30"/>
    <x v="0"/>
    <s v="White"/>
    <s v="Summer"/>
    <n v="4.0999999999999996"/>
    <s v="No"/>
    <s v="Venmo"/>
    <s v="Next Day Air"/>
    <s v="Yes"/>
    <s v="Yes"/>
    <s v="Credit Card"/>
    <s v="Every 3 Months"/>
  </r>
  <r>
    <n v="320"/>
    <x v="216"/>
    <n v="55"/>
    <x v="0"/>
    <x v="21"/>
    <x v="0"/>
    <n v="79"/>
    <x v="31"/>
    <x v="0"/>
    <s v="Cyan"/>
    <s v="Spring"/>
    <n v="3.1"/>
    <s v="No"/>
    <s v="Venmo"/>
    <s v="Store Pickup"/>
    <s v="Yes"/>
    <s v="Yes"/>
    <s v="Cash"/>
    <s v="Every 3 Months"/>
  </r>
  <r>
    <n v="321"/>
    <x v="63"/>
    <n v="34"/>
    <x v="0"/>
    <x v="20"/>
    <x v="3"/>
    <n v="52"/>
    <x v="8"/>
    <x v="2"/>
    <s v="Maroon"/>
    <s v="Winter"/>
    <n v="3.6"/>
    <s v="No"/>
    <s v="Venmo"/>
    <s v="Express"/>
    <s v="Yes"/>
    <s v="Yes"/>
    <s v="Bank Transfer"/>
    <s v="Annually"/>
  </r>
  <r>
    <n v="322"/>
    <x v="58"/>
    <n v="25"/>
    <x v="0"/>
    <x v="11"/>
    <x v="3"/>
    <n v="80"/>
    <x v="12"/>
    <x v="3"/>
    <s v="Brown"/>
    <s v="Spring"/>
    <n v="4.5999999999999996"/>
    <s v="No"/>
    <s v="Debit Card"/>
    <s v="Standard"/>
    <s v="Yes"/>
    <s v="Yes"/>
    <s v="Venmo"/>
    <s v="Monthly"/>
  </r>
  <r>
    <n v="323"/>
    <x v="53"/>
    <n v="66"/>
    <x v="0"/>
    <x v="24"/>
    <x v="1"/>
    <n v="79"/>
    <x v="31"/>
    <x v="0"/>
    <s v="Gold"/>
    <s v="Spring"/>
    <n v="4"/>
    <s v="No"/>
    <s v="Credit Card"/>
    <s v="2-Day Shipping"/>
    <s v="Yes"/>
    <s v="Yes"/>
    <s v="Credit Card"/>
    <s v="Fortnightly"/>
  </r>
  <r>
    <n v="324"/>
    <x v="217"/>
    <n v="46"/>
    <x v="0"/>
    <x v="4"/>
    <x v="1"/>
    <n v="73"/>
    <x v="38"/>
    <x v="3"/>
    <s v="Beige"/>
    <s v="Winter"/>
    <n v="3.5"/>
    <s v="No"/>
    <s v="Cash"/>
    <s v="Next Day Air"/>
    <s v="Yes"/>
    <s v="Yes"/>
    <s v="Venmo"/>
    <s v="Every 3 Months"/>
  </r>
  <r>
    <n v="325"/>
    <x v="83"/>
    <n v="23"/>
    <x v="0"/>
    <x v="16"/>
    <x v="1"/>
    <n v="22"/>
    <x v="46"/>
    <x v="0"/>
    <s v="Red"/>
    <s v="Spring"/>
    <n v="3"/>
    <s v="No"/>
    <s v="Bank Transfer"/>
    <s v="Store Pickup"/>
    <s v="Yes"/>
    <s v="Yes"/>
    <s v="PayPal"/>
    <s v="Every 3 Months"/>
  </r>
  <r>
    <n v="326"/>
    <x v="178"/>
    <n v="25"/>
    <x v="0"/>
    <x v="6"/>
    <x v="1"/>
    <n v="92"/>
    <x v="49"/>
    <x v="1"/>
    <s v="Charcoal"/>
    <s v="Spring"/>
    <n v="4.4000000000000004"/>
    <s v="No"/>
    <s v="Credit Card"/>
    <s v="2-Day Shipping"/>
    <s v="Yes"/>
    <s v="Yes"/>
    <s v="Credit Card"/>
    <s v="Quarterly"/>
  </r>
  <r>
    <n v="327"/>
    <x v="218"/>
    <n v="41"/>
    <x v="0"/>
    <x v="10"/>
    <x v="3"/>
    <n v="79"/>
    <x v="22"/>
    <x v="3"/>
    <s v="White"/>
    <s v="Winter"/>
    <n v="2.9"/>
    <s v="No"/>
    <s v="Debit Card"/>
    <s v="Store Pickup"/>
    <s v="Yes"/>
    <s v="Yes"/>
    <s v="Debit Card"/>
    <s v="Annually"/>
  </r>
  <r>
    <n v="328"/>
    <x v="219"/>
    <n v="62"/>
    <x v="0"/>
    <x v="21"/>
    <x v="0"/>
    <n v="50"/>
    <x v="43"/>
    <x v="0"/>
    <s v="Peach"/>
    <s v="Winter"/>
    <n v="4.5"/>
    <s v="No"/>
    <s v="PayPal"/>
    <s v="Express"/>
    <s v="Yes"/>
    <s v="Yes"/>
    <s v="Venmo"/>
    <s v="Fortnightly"/>
  </r>
  <r>
    <n v="329"/>
    <x v="206"/>
    <n v="56"/>
    <x v="0"/>
    <x v="19"/>
    <x v="1"/>
    <n v="86"/>
    <x v="37"/>
    <x v="2"/>
    <s v="Orange"/>
    <s v="Spring"/>
    <n v="5"/>
    <s v="No"/>
    <s v="Debit Card"/>
    <s v="Next Day Air"/>
    <s v="Yes"/>
    <s v="Yes"/>
    <s v="Credit Card"/>
    <s v="Monthly"/>
  </r>
  <r>
    <n v="330"/>
    <x v="14"/>
    <n v="39"/>
    <x v="0"/>
    <x v="0"/>
    <x v="0"/>
    <n v="23"/>
    <x v="1"/>
    <x v="2"/>
    <s v="Red"/>
    <s v="Winter"/>
    <n v="4.9000000000000004"/>
    <s v="No"/>
    <s v="Venmo"/>
    <s v="Express"/>
    <s v="Yes"/>
    <s v="Yes"/>
    <s v="PayPal"/>
    <s v="Annually"/>
  </r>
  <r>
    <n v="331"/>
    <x v="220"/>
    <n v="30"/>
    <x v="0"/>
    <x v="11"/>
    <x v="3"/>
    <n v="68"/>
    <x v="37"/>
    <x v="0"/>
    <s v="Peach"/>
    <s v="Fall"/>
    <n v="4.0999999999999996"/>
    <s v="No"/>
    <s v="Credit Card"/>
    <s v="Standard"/>
    <s v="Yes"/>
    <s v="Yes"/>
    <s v="Cash"/>
    <s v="Fortnightly"/>
  </r>
  <r>
    <n v="332"/>
    <x v="135"/>
    <n v="68"/>
    <x v="0"/>
    <x v="13"/>
    <x v="1"/>
    <n v="64"/>
    <x v="39"/>
    <x v="0"/>
    <s v="Turquoise"/>
    <s v="Fall"/>
    <n v="3.9"/>
    <s v="No"/>
    <s v="Bank Transfer"/>
    <s v="Standard"/>
    <s v="Yes"/>
    <s v="Yes"/>
    <s v="Credit Card"/>
    <s v="Monthly"/>
  </r>
  <r>
    <n v="333"/>
    <x v="221"/>
    <n v="29"/>
    <x v="0"/>
    <x v="21"/>
    <x v="0"/>
    <n v="62"/>
    <x v="44"/>
    <x v="3"/>
    <s v="Brown"/>
    <s v="Winter"/>
    <n v="4.8"/>
    <s v="No"/>
    <s v="Debit Card"/>
    <s v="Store Pickup"/>
    <s v="Yes"/>
    <s v="Yes"/>
    <s v="Venmo"/>
    <s v="Monthly"/>
  </r>
  <r>
    <n v="334"/>
    <x v="119"/>
    <n v="47"/>
    <x v="0"/>
    <x v="8"/>
    <x v="1"/>
    <n v="83"/>
    <x v="43"/>
    <x v="1"/>
    <s v="Gray"/>
    <s v="Spring"/>
    <n v="2.7"/>
    <s v="No"/>
    <s v="Credit Card"/>
    <s v="Standard"/>
    <s v="Yes"/>
    <s v="Yes"/>
    <s v="Cash"/>
    <s v="Weekly"/>
  </r>
  <r>
    <n v="335"/>
    <x v="20"/>
    <n v="43"/>
    <x v="0"/>
    <x v="20"/>
    <x v="3"/>
    <n v="53"/>
    <x v="41"/>
    <x v="0"/>
    <s v="Lavender"/>
    <s v="Spring"/>
    <n v="3"/>
    <s v="No"/>
    <s v="PayPal"/>
    <s v="Standard"/>
    <s v="Yes"/>
    <s v="Yes"/>
    <s v="PayPal"/>
    <s v="Quarterly"/>
  </r>
  <r>
    <n v="336"/>
    <x v="106"/>
    <n v="70"/>
    <x v="0"/>
    <x v="20"/>
    <x v="3"/>
    <n v="57"/>
    <x v="15"/>
    <x v="1"/>
    <s v="Gray"/>
    <s v="Spring"/>
    <n v="4.3"/>
    <s v="No"/>
    <s v="Cash"/>
    <s v="Store Pickup"/>
    <s v="Yes"/>
    <s v="Yes"/>
    <s v="PayPal"/>
    <s v="Annually"/>
  </r>
  <r>
    <n v="337"/>
    <x v="112"/>
    <n v="30"/>
    <x v="0"/>
    <x v="4"/>
    <x v="1"/>
    <n v="78"/>
    <x v="34"/>
    <x v="3"/>
    <s v="White"/>
    <s v="Winter"/>
    <n v="4.4000000000000004"/>
    <s v="No"/>
    <s v="PayPal"/>
    <s v="2-Day Shipping"/>
    <s v="Yes"/>
    <s v="Yes"/>
    <s v="Venmo"/>
    <s v="Every 3 Months"/>
  </r>
  <r>
    <n v="338"/>
    <x v="8"/>
    <n v="65"/>
    <x v="0"/>
    <x v="6"/>
    <x v="1"/>
    <n v="93"/>
    <x v="48"/>
    <x v="0"/>
    <s v="Black"/>
    <s v="Spring"/>
    <n v="3.9"/>
    <s v="No"/>
    <s v="Bank Transfer"/>
    <s v="Express"/>
    <s v="Yes"/>
    <s v="Yes"/>
    <s v="PayPal"/>
    <s v="Fortnightly"/>
  </r>
  <r>
    <n v="339"/>
    <x v="131"/>
    <n v="64"/>
    <x v="0"/>
    <x v="18"/>
    <x v="3"/>
    <n v="99"/>
    <x v="6"/>
    <x v="0"/>
    <s v="Charcoal"/>
    <s v="Fall"/>
    <n v="3.5"/>
    <s v="No"/>
    <s v="Venmo"/>
    <s v="Next Day Air"/>
    <s v="Yes"/>
    <s v="Yes"/>
    <s v="Bank Transfer"/>
    <s v="Fortnightly"/>
  </r>
  <r>
    <n v="340"/>
    <x v="198"/>
    <n v="40"/>
    <x v="0"/>
    <x v="18"/>
    <x v="3"/>
    <n v="49"/>
    <x v="7"/>
    <x v="3"/>
    <s v="Yellow"/>
    <s v="Winter"/>
    <n v="4.9000000000000004"/>
    <s v="No"/>
    <s v="Bank Transfer"/>
    <s v="Next Day Air"/>
    <s v="Yes"/>
    <s v="Yes"/>
    <s v="Debit Card"/>
    <s v="Fortnightly"/>
  </r>
  <r>
    <n v="341"/>
    <x v="23"/>
    <n v="26"/>
    <x v="0"/>
    <x v="22"/>
    <x v="3"/>
    <n v="61"/>
    <x v="15"/>
    <x v="0"/>
    <s v="Maroon"/>
    <s v="Summer"/>
    <n v="3.9"/>
    <s v="No"/>
    <s v="Debit Card"/>
    <s v="Free Shipping"/>
    <s v="Yes"/>
    <s v="Yes"/>
    <s v="Bank Transfer"/>
    <s v="Annually"/>
  </r>
  <r>
    <n v="342"/>
    <x v="184"/>
    <n v="30"/>
    <x v="0"/>
    <x v="17"/>
    <x v="0"/>
    <n v="60"/>
    <x v="33"/>
    <x v="0"/>
    <s v="Olive"/>
    <s v="Fall"/>
    <n v="2.8"/>
    <s v="No"/>
    <s v="PayPal"/>
    <s v="Standard"/>
    <s v="Yes"/>
    <s v="Yes"/>
    <s v="PayPal"/>
    <s v="Weekly"/>
  </r>
  <r>
    <n v="343"/>
    <x v="22"/>
    <n v="29"/>
    <x v="0"/>
    <x v="22"/>
    <x v="3"/>
    <n v="23"/>
    <x v="4"/>
    <x v="3"/>
    <s v="Teal"/>
    <s v="Fall"/>
    <n v="3.6"/>
    <s v="No"/>
    <s v="Bank Transfer"/>
    <s v="2-Day Shipping"/>
    <s v="Yes"/>
    <s v="Yes"/>
    <s v="Venmo"/>
    <s v="Bi-Weekly"/>
  </r>
  <r>
    <n v="344"/>
    <x v="194"/>
    <n v="67"/>
    <x v="0"/>
    <x v="8"/>
    <x v="1"/>
    <n v="100"/>
    <x v="7"/>
    <x v="0"/>
    <s v="Charcoal"/>
    <s v="Spring"/>
    <n v="4.5"/>
    <s v="No"/>
    <s v="Cash"/>
    <s v="Next Day Air"/>
    <s v="Yes"/>
    <s v="Yes"/>
    <s v="Credit Card"/>
    <s v="Every 3 Months"/>
  </r>
  <r>
    <n v="345"/>
    <x v="40"/>
    <n v="54"/>
    <x v="0"/>
    <x v="16"/>
    <x v="1"/>
    <n v="33"/>
    <x v="14"/>
    <x v="3"/>
    <s v="Brown"/>
    <s v="Winter"/>
    <n v="4.5"/>
    <s v="No"/>
    <s v="Cash"/>
    <s v="Next Day Air"/>
    <s v="Yes"/>
    <s v="Yes"/>
    <s v="PayPal"/>
    <s v="Annually"/>
  </r>
  <r>
    <n v="346"/>
    <x v="222"/>
    <n v="23"/>
    <x v="0"/>
    <x v="2"/>
    <x v="2"/>
    <n v="32"/>
    <x v="28"/>
    <x v="3"/>
    <s v="Black"/>
    <s v="Summer"/>
    <n v="3.1"/>
    <s v="No"/>
    <s v="PayPal"/>
    <s v="Express"/>
    <s v="Yes"/>
    <s v="Yes"/>
    <s v="PayPal"/>
    <s v="Annually"/>
  </r>
  <r>
    <n v="347"/>
    <x v="223"/>
    <n v="32"/>
    <x v="0"/>
    <x v="9"/>
    <x v="1"/>
    <n v="21"/>
    <x v="24"/>
    <x v="3"/>
    <s v="Lavender"/>
    <s v="Summer"/>
    <n v="4.7"/>
    <s v="No"/>
    <s v="Bank Transfer"/>
    <s v="Store Pickup"/>
    <s v="Yes"/>
    <s v="Yes"/>
    <s v="Cash"/>
    <s v="Quarterly"/>
  </r>
  <r>
    <n v="348"/>
    <x v="87"/>
    <n v="43"/>
    <x v="0"/>
    <x v="14"/>
    <x v="1"/>
    <n v="59"/>
    <x v="19"/>
    <x v="3"/>
    <s v="Brown"/>
    <s v="Winter"/>
    <n v="3.1"/>
    <s v="No"/>
    <s v="Credit Card"/>
    <s v="Store Pickup"/>
    <s v="Yes"/>
    <s v="Yes"/>
    <s v="Credit Card"/>
    <s v="Every 3 Months"/>
  </r>
  <r>
    <n v="349"/>
    <x v="23"/>
    <n v="42"/>
    <x v="0"/>
    <x v="21"/>
    <x v="0"/>
    <n v="67"/>
    <x v="28"/>
    <x v="1"/>
    <s v="Magenta"/>
    <s v="Summer"/>
    <n v="3.4"/>
    <s v="No"/>
    <s v="Venmo"/>
    <s v="Free Shipping"/>
    <s v="Yes"/>
    <s v="Yes"/>
    <s v="Debit Card"/>
    <s v="Annually"/>
  </r>
  <r>
    <n v="350"/>
    <x v="224"/>
    <n v="65"/>
    <x v="0"/>
    <x v="3"/>
    <x v="3"/>
    <n v="24"/>
    <x v="5"/>
    <x v="0"/>
    <s v="Magenta"/>
    <s v="Spring"/>
    <n v="4"/>
    <s v="No"/>
    <s v="Credit Card"/>
    <s v="Standard"/>
    <s v="Yes"/>
    <s v="Yes"/>
    <s v="Bank Transfer"/>
    <s v="Weekly"/>
  </r>
  <r>
    <n v="351"/>
    <x v="225"/>
    <n v="59"/>
    <x v="0"/>
    <x v="8"/>
    <x v="1"/>
    <n v="84"/>
    <x v="28"/>
    <x v="3"/>
    <s v="Orange"/>
    <s v="Winter"/>
    <n v="3.7"/>
    <s v="No"/>
    <s v="Credit Card"/>
    <s v="Express"/>
    <s v="Yes"/>
    <s v="Yes"/>
    <s v="Bank Transfer"/>
    <s v="Every 3 Months"/>
  </r>
  <r>
    <n v="352"/>
    <x v="158"/>
    <n v="37"/>
    <x v="0"/>
    <x v="16"/>
    <x v="1"/>
    <n v="97"/>
    <x v="0"/>
    <x v="0"/>
    <s v="Orange"/>
    <s v="Winter"/>
    <n v="3.7"/>
    <s v="No"/>
    <s v="Debit Card"/>
    <s v="Standard"/>
    <s v="Yes"/>
    <s v="Yes"/>
    <s v="Bank Transfer"/>
    <s v="Weekly"/>
  </r>
  <r>
    <n v="353"/>
    <x v="82"/>
    <n v="70"/>
    <x v="0"/>
    <x v="18"/>
    <x v="3"/>
    <n v="63"/>
    <x v="47"/>
    <x v="0"/>
    <s v="Indigo"/>
    <s v="Fall"/>
    <n v="3.3"/>
    <s v="No"/>
    <s v="PayPal"/>
    <s v="Express"/>
    <s v="Yes"/>
    <s v="Yes"/>
    <s v="PayPal"/>
    <s v="Every 3 Months"/>
  </r>
  <r>
    <n v="354"/>
    <x v="44"/>
    <n v="23"/>
    <x v="0"/>
    <x v="17"/>
    <x v="0"/>
    <n v="85"/>
    <x v="43"/>
    <x v="0"/>
    <s v="Charcoal"/>
    <s v="Spring"/>
    <n v="4.8"/>
    <s v="No"/>
    <s v="PayPal"/>
    <s v="Store Pickup"/>
    <s v="Yes"/>
    <s v="Yes"/>
    <s v="Debit Card"/>
    <s v="Fortnightly"/>
  </r>
  <r>
    <n v="355"/>
    <x v="226"/>
    <n v="56"/>
    <x v="0"/>
    <x v="5"/>
    <x v="3"/>
    <n v="51"/>
    <x v="3"/>
    <x v="1"/>
    <s v="Yellow"/>
    <s v="Winter"/>
    <n v="2.6"/>
    <s v="No"/>
    <s v="Bank Transfer"/>
    <s v="Standard"/>
    <s v="Yes"/>
    <s v="Yes"/>
    <s v="PayPal"/>
    <s v="Fortnightly"/>
  </r>
  <r>
    <n v="356"/>
    <x v="117"/>
    <n v="40"/>
    <x v="0"/>
    <x v="6"/>
    <x v="1"/>
    <n v="21"/>
    <x v="25"/>
    <x v="0"/>
    <s v="White"/>
    <s v="Fall"/>
    <n v="3.6"/>
    <s v="No"/>
    <s v="Credit Card"/>
    <s v="Standard"/>
    <s v="Yes"/>
    <s v="Yes"/>
    <s v="Venmo"/>
    <s v="Weekly"/>
  </r>
  <r>
    <n v="357"/>
    <x v="227"/>
    <n v="44"/>
    <x v="0"/>
    <x v="16"/>
    <x v="1"/>
    <n v="95"/>
    <x v="41"/>
    <x v="0"/>
    <s v="Cyan"/>
    <s v="Summer"/>
    <n v="3.9"/>
    <s v="No"/>
    <s v="Venmo"/>
    <s v="2-Day Shipping"/>
    <s v="Yes"/>
    <s v="Yes"/>
    <s v="Bank Transfer"/>
    <s v="Monthly"/>
  </r>
  <r>
    <n v="358"/>
    <x v="56"/>
    <n v="59"/>
    <x v="0"/>
    <x v="19"/>
    <x v="1"/>
    <n v="91"/>
    <x v="13"/>
    <x v="0"/>
    <s v="Blue"/>
    <s v="Summer"/>
    <n v="3"/>
    <s v="No"/>
    <s v="Venmo"/>
    <s v="2-Day Shipping"/>
    <s v="Yes"/>
    <s v="Yes"/>
    <s v="PayPal"/>
    <s v="Bi-Weekly"/>
  </r>
  <r>
    <n v="359"/>
    <x v="99"/>
    <n v="49"/>
    <x v="0"/>
    <x v="6"/>
    <x v="1"/>
    <n v="32"/>
    <x v="3"/>
    <x v="0"/>
    <s v="Beige"/>
    <s v="Fall"/>
    <n v="3.7"/>
    <s v="No"/>
    <s v="Cash"/>
    <s v="Next Day Air"/>
    <s v="Yes"/>
    <s v="Yes"/>
    <s v="Debit Card"/>
    <s v="Monthly"/>
  </r>
  <r>
    <n v="360"/>
    <x v="228"/>
    <n v="36"/>
    <x v="0"/>
    <x v="9"/>
    <x v="1"/>
    <n v="90"/>
    <x v="45"/>
    <x v="3"/>
    <s v="Red"/>
    <s v="Summer"/>
    <n v="4"/>
    <s v="No"/>
    <s v="Bank Transfer"/>
    <s v="Express"/>
    <s v="Yes"/>
    <s v="Yes"/>
    <s v="PayPal"/>
    <s v="Quarterly"/>
  </r>
  <r>
    <n v="361"/>
    <x v="229"/>
    <n v="32"/>
    <x v="0"/>
    <x v="15"/>
    <x v="0"/>
    <n v="75"/>
    <x v="26"/>
    <x v="0"/>
    <s v="Green"/>
    <s v="Winter"/>
    <n v="3.2"/>
    <s v="No"/>
    <s v="Cash"/>
    <s v="Standard"/>
    <s v="Yes"/>
    <s v="Yes"/>
    <s v="Venmo"/>
    <s v="Fortnightly"/>
  </r>
  <r>
    <n v="362"/>
    <x v="204"/>
    <n v="27"/>
    <x v="0"/>
    <x v="10"/>
    <x v="3"/>
    <n v="67"/>
    <x v="1"/>
    <x v="3"/>
    <s v="Peach"/>
    <s v="Summer"/>
    <n v="2.9"/>
    <s v="No"/>
    <s v="PayPal"/>
    <s v="2-Day Shipping"/>
    <s v="Yes"/>
    <s v="Yes"/>
    <s v="Bank Transfer"/>
    <s v="Every 3 Months"/>
  </r>
  <r>
    <n v="363"/>
    <x v="230"/>
    <n v="40"/>
    <x v="0"/>
    <x v="4"/>
    <x v="1"/>
    <n v="64"/>
    <x v="20"/>
    <x v="0"/>
    <s v="Charcoal"/>
    <s v="Spring"/>
    <n v="2.8"/>
    <s v="No"/>
    <s v="PayPal"/>
    <s v="Store Pickup"/>
    <s v="Yes"/>
    <s v="Yes"/>
    <s v="Credit Card"/>
    <s v="Monthly"/>
  </r>
  <r>
    <n v="364"/>
    <x v="231"/>
    <n v="64"/>
    <x v="0"/>
    <x v="9"/>
    <x v="1"/>
    <n v="61"/>
    <x v="49"/>
    <x v="0"/>
    <s v="Gray"/>
    <s v="Fall"/>
    <n v="4"/>
    <s v="No"/>
    <s v="Credit Card"/>
    <s v="2-Day Shipping"/>
    <s v="Yes"/>
    <s v="Yes"/>
    <s v="PayPal"/>
    <s v="Bi-Weekly"/>
  </r>
  <r>
    <n v="365"/>
    <x v="208"/>
    <n v="33"/>
    <x v="0"/>
    <x v="3"/>
    <x v="3"/>
    <n v="54"/>
    <x v="18"/>
    <x v="3"/>
    <s v="Olive"/>
    <s v="Spring"/>
    <n v="3"/>
    <s v="No"/>
    <s v="Credit Card"/>
    <s v="Next Day Air"/>
    <s v="Yes"/>
    <s v="Yes"/>
    <s v="Venmo"/>
    <s v="Monthly"/>
  </r>
  <r>
    <n v="366"/>
    <x v="179"/>
    <n v="21"/>
    <x v="0"/>
    <x v="8"/>
    <x v="1"/>
    <n v="64"/>
    <x v="39"/>
    <x v="3"/>
    <s v="Purple"/>
    <s v="Fall"/>
    <n v="2.8"/>
    <s v="No"/>
    <s v="Venmo"/>
    <s v="2-Day Shipping"/>
    <s v="Yes"/>
    <s v="Yes"/>
    <s v="Venmo"/>
    <s v="Bi-Weekly"/>
  </r>
  <r>
    <n v="367"/>
    <x v="8"/>
    <n v="51"/>
    <x v="0"/>
    <x v="17"/>
    <x v="0"/>
    <n v="35"/>
    <x v="11"/>
    <x v="1"/>
    <s v="Beige"/>
    <s v="Winter"/>
    <n v="4.5999999999999996"/>
    <s v="No"/>
    <s v="Bank Transfer"/>
    <s v="Standard"/>
    <s v="Yes"/>
    <s v="Yes"/>
    <s v="Cash"/>
    <s v="Fortnightly"/>
  </r>
  <r>
    <n v="368"/>
    <x v="109"/>
    <n v="30"/>
    <x v="0"/>
    <x v="15"/>
    <x v="0"/>
    <n v="86"/>
    <x v="12"/>
    <x v="3"/>
    <s v="Green"/>
    <s v="Winter"/>
    <n v="2.9"/>
    <s v="No"/>
    <s v="Cash"/>
    <s v="Standard"/>
    <s v="Yes"/>
    <s v="Yes"/>
    <s v="Venmo"/>
    <s v="Quarterly"/>
  </r>
  <r>
    <n v="369"/>
    <x v="209"/>
    <n v="62"/>
    <x v="0"/>
    <x v="6"/>
    <x v="1"/>
    <n v="23"/>
    <x v="48"/>
    <x v="0"/>
    <s v="Lavender"/>
    <s v="Spring"/>
    <n v="3.9"/>
    <s v="No"/>
    <s v="Cash"/>
    <s v="Express"/>
    <s v="Yes"/>
    <s v="Yes"/>
    <s v="Cash"/>
    <s v="Quarterly"/>
  </r>
  <r>
    <n v="370"/>
    <x v="232"/>
    <n v="25"/>
    <x v="0"/>
    <x v="11"/>
    <x v="3"/>
    <n v="38"/>
    <x v="48"/>
    <x v="0"/>
    <s v="Maroon"/>
    <s v="Summer"/>
    <n v="4.3"/>
    <s v="No"/>
    <s v="Venmo"/>
    <s v="Standard"/>
    <s v="Yes"/>
    <s v="Yes"/>
    <s v="Debit Card"/>
    <s v="Weekly"/>
  </r>
  <r>
    <n v="371"/>
    <x v="233"/>
    <n v="53"/>
    <x v="0"/>
    <x v="9"/>
    <x v="1"/>
    <n v="29"/>
    <x v="20"/>
    <x v="1"/>
    <s v="White"/>
    <s v="Winter"/>
    <n v="3.6"/>
    <s v="No"/>
    <s v="Bank Transfer"/>
    <s v="Express"/>
    <s v="Yes"/>
    <s v="Yes"/>
    <s v="Credit Card"/>
    <s v="Annually"/>
  </r>
  <r>
    <n v="372"/>
    <x v="234"/>
    <n v="26"/>
    <x v="0"/>
    <x v="2"/>
    <x v="2"/>
    <n v="43"/>
    <x v="26"/>
    <x v="3"/>
    <s v="Magenta"/>
    <s v="Fall"/>
    <n v="4.7"/>
    <s v="No"/>
    <s v="PayPal"/>
    <s v="Next Day Air"/>
    <s v="Yes"/>
    <s v="Yes"/>
    <s v="Cash"/>
    <s v="Weekly"/>
  </r>
  <r>
    <n v="373"/>
    <x v="71"/>
    <n v="47"/>
    <x v="0"/>
    <x v="10"/>
    <x v="3"/>
    <n v="32"/>
    <x v="7"/>
    <x v="3"/>
    <s v="Turquoise"/>
    <s v="Spring"/>
    <n v="2.8"/>
    <s v="No"/>
    <s v="Cash"/>
    <s v="Next Day Air"/>
    <s v="Yes"/>
    <s v="Yes"/>
    <s v="PayPal"/>
    <s v="Bi-Weekly"/>
  </r>
  <r>
    <n v="374"/>
    <x v="82"/>
    <n v="37"/>
    <x v="0"/>
    <x v="4"/>
    <x v="1"/>
    <n v="30"/>
    <x v="45"/>
    <x v="2"/>
    <s v="Lavender"/>
    <s v="Winter"/>
    <n v="3"/>
    <s v="No"/>
    <s v="Cash"/>
    <s v="Next Day Air"/>
    <s v="Yes"/>
    <s v="Yes"/>
    <s v="Debit Card"/>
    <s v="Monthly"/>
  </r>
  <r>
    <n v="375"/>
    <x v="235"/>
    <n v="19"/>
    <x v="0"/>
    <x v="11"/>
    <x v="3"/>
    <n v="81"/>
    <x v="25"/>
    <x v="0"/>
    <s v="Olive"/>
    <s v="Winter"/>
    <n v="3.1"/>
    <s v="No"/>
    <s v="Bank Transfer"/>
    <s v="Store Pickup"/>
    <s v="Yes"/>
    <s v="Yes"/>
    <s v="Venmo"/>
    <s v="Annually"/>
  </r>
  <r>
    <n v="376"/>
    <x v="158"/>
    <n v="62"/>
    <x v="0"/>
    <x v="3"/>
    <x v="3"/>
    <n v="21"/>
    <x v="10"/>
    <x v="3"/>
    <s v="White"/>
    <s v="Summer"/>
    <n v="3.1"/>
    <s v="No"/>
    <s v="Bank Transfer"/>
    <s v="Express"/>
    <s v="Yes"/>
    <s v="Yes"/>
    <s v="PayPal"/>
    <s v="Monthly"/>
  </r>
  <r>
    <n v="377"/>
    <x v="125"/>
    <n v="33"/>
    <x v="0"/>
    <x v="24"/>
    <x v="1"/>
    <n v="100"/>
    <x v="36"/>
    <x v="0"/>
    <s v="Peach"/>
    <s v="Winter"/>
    <n v="2.7"/>
    <s v="No"/>
    <s v="Cash"/>
    <s v="Store Pickup"/>
    <s v="Yes"/>
    <s v="Yes"/>
    <s v="Credit Card"/>
    <s v="Monthly"/>
  </r>
  <r>
    <n v="378"/>
    <x v="91"/>
    <n v="58"/>
    <x v="0"/>
    <x v="9"/>
    <x v="1"/>
    <n v="58"/>
    <x v="32"/>
    <x v="0"/>
    <s v="Yellow"/>
    <s v="Winter"/>
    <n v="4.0999999999999996"/>
    <s v="No"/>
    <s v="Debit Card"/>
    <s v="Free Shipping"/>
    <s v="Yes"/>
    <s v="Yes"/>
    <s v="Venmo"/>
    <s v="Weekly"/>
  </r>
  <r>
    <n v="379"/>
    <x v="236"/>
    <n v="34"/>
    <x v="0"/>
    <x v="12"/>
    <x v="3"/>
    <n v="50"/>
    <x v="46"/>
    <x v="0"/>
    <s v="Blue"/>
    <s v="Spring"/>
    <n v="4.2"/>
    <s v="No"/>
    <s v="Credit Card"/>
    <s v="Standard"/>
    <s v="Yes"/>
    <s v="Yes"/>
    <s v="Cash"/>
    <s v="Fortnightly"/>
  </r>
  <r>
    <n v="380"/>
    <x v="237"/>
    <n v="25"/>
    <x v="0"/>
    <x v="19"/>
    <x v="1"/>
    <n v="100"/>
    <x v="49"/>
    <x v="0"/>
    <s v="Charcoal"/>
    <s v="Summer"/>
    <n v="2.6"/>
    <s v="No"/>
    <s v="Debit Card"/>
    <s v="2-Day Shipping"/>
    <s v="Yes"/>
    <s v="Yes"/>
    <s v="Venmo"/>
    <s v="Annually"/>
  </r>
  <r>
    <n v="381"/>
    <x v="209"/>
    <n v="48"/>
    <x v="0"/>
    <x v="21"/>
    <x v="0"/>
    <n v="56"/>
    <x v="46"/>
    <x v="3"/>
    <s v="Silver"/>
    <s v="Summer"/>
    <n v="3.4"/>
    <s v="No"/>
    <s v="PayPal"/>
    <s v="Free Shipping"/>
    <s v="Yes"/>
    <s v="Yes"/>
    <s v="Cash"/>
    <s v="Quarterly"/>
  </r>
  <r>
    <n v="382"/>
    <x v="230"/>
    <n v="22"/>
    <x v="0"/>
    <x v="23"/>
    <x v="1"/>
    <n v="53"/>
    <x v="16"/>
    <x v="2"/>
    <s v="Gray"/>
    <s v="Summer"/>
    <n v="4.5999999999999996"/>
    <s v="No"/>
    <s v="Cash"/>
    <s v="Store Pickup"/>
    <s v="Yes"/>
    <s v="Yes"/>
    <s v="PayPal"/>
    <s v="Every 3 Months"/>
  </r>
  <r>
    <n v="383"/>
    <x v="0"/>
    <n v="59"/>
    <x v="0"/>
    <x v="2"/>
    <x v="2"/>
    <n v="40"/>
    <x v="29"/>
    <x v="1"/>
    <s v="White"/>
    <s v="Winter"/>
    <n v="3.7"/>
    <s v="No"/>
    <s v="Debit Card"/>
    <s v="Next Day Air"/>
    <s v="Yes"/>
    <s v="Yes"/>
    <s v="Credit Card"/>
    <s v="Annually"/>
  </r>
  <r>
    <n v="384"/>
    <x v="238"/>
    <n v="20"/>
    <x v="0"/>
    <x v="9"/>
    <x v="1"/>
    <n v="97"/>
    <x v="10"/>
    <x v="1"/>
    <s v="Green"/>
    <s v="Summer"/>
    <n v="4.9000000000000004"/>
    <s v="No"/>
    <s v="Debit Card"/>
    <s v="Express"/>
    <s v="Yes"/>
    <s v="Yes"/>
    <s v="PayPal"/>
    <s v="Quarterly"/>
  </r>
  <r>
    <n v="385"/>
    <x v="80"/>
    <n v="70"/>
    <x v="0"/>
    <x v="14"/>
    <x v="1"/>
    <n v="60"/>
    <x v="39"/>
    <x v="3"/>
    <s v="Yellow"/>
    <s v="Winter"/>
    <n v="3.2"/>
    <s v="No"/>
    <s v="Venmo"/>
    <s v="Next Day Air"/>
    <s v="Yes"/>
    <s v="Yes"/>
    <s v="Debit Card"/>
    <s v="Weekly"/>
  </r>
  <r>
    <n v="386"/>
    <x v="239"/>
    <n v="45"/>
    <x v="0"/>
    <x v="10"/>
    <x v="3"/>
    <n v="95"/>
    <x v="43"/>
    <x v="2"/>
    <s v="Black"/>
    <s v="Fall"/>
    <n v="4"/>
    <s v="No"/>
    <s v="Debit Card"/>
    <s v="Standard"/>
    <s v="Yes"/>
    <s v="Yes"/>
    <s v="Cash"/>
    <s v="Weekly"/>
  </r>
  <r>
    <n v="387"/>
    <x v="122"/>
    <n v="53"/>
    <x v="0"/>
    <x v="14"/>
    <x v="1"/>
    <n v="92"/>
    <x v="46"/>
    <x v="1"/>
    <s v="Violet"/>
    <s v="Spring"/>
    <n v="2.8"/>
    <s v="No"/>
    <s v="Cash"/>
    <s v="2-Day Shipping"/>
    <s v="Yes"/>
    <s v="Yes"/>
    <s v="Credit Card"/>
    <s v="Annually"/>
  </r>
  <r>
    <n v="388"/>
    <x v="11"/>
    <n v="36"/>
    <x v="0"/>
    <x v="21"/>
    <x v="0"/>
    <n v="93"/>
    <x v="35"/>
    <x v="1"/>
    <s v="Teal"/>
    <s v="Winter"/>
    <n v="3.2"/>
    <s v="No"/>
    <s v="PayPal"/>
    <s v="2-Day Shipping"/>
    <s v="Yes"/>
    <s v="Yes"/>
    <s v="Bank Transfer"/>
    <s v="Fortnightly"/>
  </r>
  <r>
    <n v="389"/>
    <x v="1"/>
    <n v="58"/>
    <x v="0"/>
    <x v="1"/>
    <x v="1"/>
    <n v="57"/>
    <x v="31"/>
    <x v="1"/>
    <s v="Gray"/>
    <s v="Spring"/>
    <n v="4.7"/>
    <s v="No"/>
    <s v="Bank Transfer"/>
    <s v="Express"/>
    <s v="Yes"/>
    <s v="Yes"/>
    <s v="Venmo"/>
    <s v="Fortnightly"/>
  </r>
  <r>
    <n v="390"/>
    <x v="240"/>
    <n v="54"/>
    <x v="0"/>
    <x v="3"/>
    <x v="3"/>
    <n v="95"/>
    <x v="43"/>
    <x v="1"/>
    <s v="Red"/>
    <s v="Summer"/>
    <n v="5"/>
    <s v="No"/>
    <s v="PayPal"/>
    <s v="2-Day Shipping"/>
    <s v="Yes"/>
    <s v="Yes"/>
    <s v="Venmo"/>
    <s v="Quarterly"/>
  </r>
  <r>
    <n v="391"/>
    <x v="180"/>
    <n v="46"/>
    <x v="0"/>
    <x v="18"/>
    <x v="3"/>
    <n v="72"/>
    <x v="25"/>
    <x v="2"/>
    <s v="Violet"/>
    <s v="Winter"/>
    <n v="3.9"/>
    <s v="No"/>
    <s v="Bank Transfer"/>
    <s v="Store Pickup"/>
    <s v="Yes"/>
    <s v="Yes"/>
    <s v="Cash"/>
    <s v="Bi-Weekly"/>
  </r>
  <r>
    <n v="392"/>
    <x v="156"/>
    <n v="42"/>
    <x v="0"/>
    <x v="18"/>
    <x v="3"/>
    <n v="39"/>
    <x v="48"/>
    <x v="1"/>
    <s v="Silver"/>
    <s v="Fall"/>
    <n v="3.9"/>
    <s v="No"/>
    <s v="Bank Transfer"/>
    <s v="Express"/>
    <s v="Yes"/>
    <s v="Yes"/>
    <s v="Cash"/>
    <s v="Fortnightly"/>
  </r>
  <r>
    <n v="393"/>
    <x v="112"/>
    <n v="31"/>
    <x v="0"/>
    <x v="20"/>
    <x v="3"/>
    <n v="71"/>
    <x v="14"/>
    <x v="1"/>
    <s v="Gray"/>
    <s v="Spring"/>
    <n v="2.8"/>
    <s v="No"/>
    <s v="PayPal"/>
    <s v="2-Day Shipping"/>
    <s v="Yes"/>
    <s v="Yes"/>
    <s v="Venmo"/>
    <s v="Every 3 Months"/>
  </r>
  <r>
    <n v="394"/>
    <x v="11"/>
    <n v="28"/>
    <x v="0"/>
    <x v="18"/>
    <x v="3"/>
    <n v="67"/>
    <x v="45"/>
    <x v="1"/>
    <s v="Magenta"/>
    <s v="Spring"/>
    <n v="4.0999999999999996"/>
    <s v="No"/>
    <s v="Venmo"/>
    <s v="2-Day Shipping"/>
    <s v="Yes"/>
    <s v="Yes"/>
    <s v="Bank Transfer"/>
    <s v="Weekly"/>
  </r>
  <r>
    <n v="395"/>
    <x v="66"/>
    <n v="24"/>
    <x v="0"/>
    <x v="20"/>
    <x v="3"/>
    <n v="26"/>
    <x v="28"/>
    <x v="2"/>
    <s v="Magenta"/>
    <s v="Summer"/>
    <n v="4.0999999999999996"/>
    <s v="No"/>
    <s v="PayPal"/>
    <s v="Next Day Air"/>
    <s v="Yes"/>
    <s v="Yes"/>
    <s v="Venmo"/>
    <s v="Quarterly"/>
  </r>
  <r>
    <n v="396"/>
    <x v="122"/>
    <n v="70"/>
    <x v="0"/>
    <x v="22"/>
    <x v="3"/>
    <n v="44"/>
    <x v="10"/>
    <x v="1"/>
    <s v="Gold"/>
    <s v="Fall"/>
    <n v="2.7"/>
    <s v="No"/>
    <s v="Venmo"/>
    <s v="Standard"/>
    <s v="Yes"/>
    <s v="Yes"/>
    <s v="Credit Card"/>
    <s v="Quarterly"/>
  </r>
  <r>
    <n v="397"/>
    <x v="117"/>
    <n v="59"/>
    <x v="0"/>
    <x v="16"/>
    <x v="1"/>
    <n v="32"/>
    <x v="12"/>
    <x v="0"/>
    <s v="Teal"/>
    <s v="Summer"/>
    <n v="3.1"/>
    <s v="No"/>
    <s v="PayPal"/>
    <s v="Standard"/>
    <s v="Yes"/>
    <s v="Yes"/>
    <s v="Venmo"/>
    <s v="Fortnightly"/>
  </r>
  <r>
    <n v="398"/>
    <x v="241"/>
    <n v="50"/>
    <x v="0"/>
    <x v="7"/>
    <x v="2"/>
    <n v="30"/>
    <x v="49"/>
    <x v="0"/>
    <s v="Maroon"/>
    <s v="Fall"/>
    <n v="3.9"/>
    <s v="No"/>
    <s v="Cash"/>
    <s v="2-Day Shipping"/>
    <s v="Yes"/>
    <s v="Yes"/>
    <s v="Cash"/>
    <s v="Quarterly"/>
  </r>
  <r>
    <n v="399"/>
    <x v="233"/>
    <n v="46"/>
    <x v="0"/>
    <x v="22"/>
    <x v="3"/>
    <n v="20"/>
    <x v="10"/>
    <x v="0"/>
    <s v="Teal"/>
    <s v="Summer"/>
    <n v="3"/>
    <s v="No"/>
    <s v="PayPal"/>
    <s v="Express"/>
    <s v="Yes"/>
    <s v="Yes"/>
    <s v="Cash"/>
    <s v="Monthly"/>
  </r>
  <r>
    <n v="400"/>
    <x v="83"/>
    <n v="35"/>
    <x v="0"/>
    <x v="1"/>
    <x v="1"/>
    <n v="30"/>
    <x v="19"/>
    <x v="3"/>
    <s v="Beige"/>
    <s v="Fall"/>
    <n v="3"/>
    <s v="No"/>
    <s v="Venmo"/>
    <s v="2-Day Shipping"/>
    <s v="Yes"/>
    <s v="Yes"/>
    <s v="PayPal"/>
    <s v="Quarterly"/>
  </r>
  <r>
    <n v="401"/>
    <x v="242"/>
    <n v="20"/>
    <x v="0"/>
    <x v="6"/>
    <x v="1"/>
    <n v="54"/>
    <x v="36"/>
    <x v="2"/>
    <s v="White"/>
    <s v="Summer"/>
    <n v="4.5999999999999996"/>
    <s v="No"/>
    <s v="Credit Card"/>
    <s v="Free Shipping"/>
    <s v="Yes"/>
    <s v="Yes"/>
    <s v="Debit Card"/>
    <s v="Annually"/>
  </r>
  <r>
    <n v="402"/>
    <x v="91"/>
    <n v="34"/>
    <x v="0"/>
    <x v="6"/>
    <x v="1"/>
    <n v="91"/>
    <x v="34"/>
    <x v="0"/>
    <s v="Violet"/>
    <s v="Winter"/>
    <n v="3.6"/>
    <s v="No"/>
    <s v="Credit Card"/>
    <s v="Express"/>
    <s v="Yes"/>
    <s v="Yes"/>
    <s v="Credit Card"/>
    <s v="Weekly"/>
  </r>
  <r>
    <n v="403"/>
    <x v="191"/>
    <n v="50"/>
    <x v="0"/>
    <x v="3"/>
    <x v="3"/>
    <n v="73"/>
    <x v="47"/>
    <x v="3"/>
    <s v="Cyan"/>
    <s v="Fall"/>
    <n v="4.9000000000000004"/>
    <s v="No"/>
    <s v="Venmo"/>
    <s v="Next Day Air"/>
    <s v="Yes"/>
    <s v="Yes"/>
    <s v="PayPal"/>
    <s v="Weekly"/>
  </r>
  <r>
    <n v="404"/>
    <x v="8"/>
    <n v="21"/>
    <x v="0"/>
    <x v="11"/>
    <x v="3"/>
    <n v="66"/>
    <x v="26"/>
    <x v="0"/>
    <s v="Brown"/>
    <s v="Summer"/>
    <n v="4.4000000000000004"/>
    <s v="No"/>
    <s v="Venmo"/>
    <s v="2-Day Shipping"/>
    <s v="Yes"/>
    <s v="Yes"/>
    <s v="Cash"/>
    <s v="Quarterly"/>
  </r>
  <r>
    <n v="405"/>
    <x v="243"/>
    <n v="29"/>
    <x v="0"/>
    <x v="12"/>
    <x v="3"/>
    <n v="59"/>
    <x v="30"/>
    <x v="0"/>
    <s v="White"/>
    <s v="Summer"/>
    <n v="2.7"/>
    <s v="No"/>
    <s v="Credit Card"/>
    <s v="2-Day Shipping"/>
    <s v="Yes"/>
    <s v="Yes"/>
    <s v="Bank Transfer"/>
    <s v="Weekly"/>
  </r>
  <r>
    <n v="406"/>
    <x v="244"/>
    <n v="69"/>
    <x v="0"/>
    <x v="8"/>
    <x v="1"/>
    <n v="75"/>
    <x v="43"/>
    <x v="1"/>
    <s v="Red"/>
    <s v="Spring"/>
    <n v="4"/>
    <s v="No"/>
    <s v="Credit Card"/>
    <s v="Store Pickup"/>
    <s v="Yes"/>
    <s v="Yes"/>
    <s v="Venmo"/>
    <s v="Bi-Weekly"/>
  </r>
  <r>
    <n v="407"/>
    <x v="26"/>
    <n v="20"/>
    <x v="0"/>
    <x v="12"/>
    <x v="3"/>
    <n v="63"/>
    <x v="34"/>
    <x v="0"/>
    <s v="Lavender"/>
    <s v="Winter"/>
    <n v="3.1"/>
    <s v="No"/>
    <s v="Venmo"/>
    <s v="Free Shipping"/>
    <s v="Yes"/>
    <s v="Yes"/>
    <s v="Credit Card"/>
    <s v="Bi-Weekly"/>
  </r>
  <r>
    <n v="408"/>
    <x v="27"/>
    <n v="68"/>
    <x v="0"/>
    <x v="15"/>
    <x v="0"/>
    <n v="89"/>
    <x v="14"/>
    <x v="3"/>
    <s v="Black"/>
    <s v="Spring"/>
    <n v="3.2"/>
    <s v="No"/>
    <s v="Bank Transfer"/>
    <s v="Next Day Air"/>
    <s v="Yes"/>
    <s v="Yes"/>
    <s v="Venmo"/>
    <s v="Annually"/>
  </r>
  <r>
    <n v="409"/>
    <x v="245"/>
    <n v="59"/>
    <x v="0"/>
    <x v="9"/>
    <x v="1"/>
    <n v="44"/>
    <x v="24"/>
    <x v="0"/>
    <s v="Maroon"/>
    <s v="Winter"/>
    <n v="3.5"/>
    <s v="No"/>
    <s v="Venmo"/>
    <s v="Next Day Air"/>
    <s v="Yes"/>
    <s v="Yes"/>
    <s v="PayPal"/>
    <s v="Weekly"/>
  </r>
  <r>
    <n v="410"/>
    <x v="107"/>
    <n v="48"/>
    <x v="0"/>
    <x v="22"/>
    <x v="3"/>
    <n v="43"/>
    <x v="2"/>
    <x v="0"/>
    <s v="Black"/>
    <s v="Winter"/>
    <n v="4.9000000000000004"/>
    <s v="No"/>
    <s v="Cash"/>
    <s v="Store Pickup"/>
    <s v="Yes"/>
    <s v="Yes"/>
    <s v="Bank Transfer"/>
    <s v="Annually"/>
  </r>
  <r>
    <n v="411"/>
    <x v="111"/>
    <n v="46"/>
    <x v="0"/>
    <x v="11"/>
    <x v="3"/>
    <n v="46"/>
    <x v="19"/>
    <x v="3"/>
    <s v="Teal"/>
    <s v="Summer"/>
    <n v="3.5"/>
    <s v="No"/>
    <s v="PayPal"/>
    <s v="Standard"/>
    <s v="Yes"/>
    <s v="Yes"/>
    <s v="Cash"/>
    <s v="Quarterly"/>
  </r>
  <r>
    <n v="412"/>
    <x v="246"/>
    <n v="69"/>
    <x v="0"/>
    <x v="6"/>
    <x v="1"/>
    <n v="32"/>
    <x v="18"/>
    <x v="0"/>
    <s v="Silver"/>
    <s v="Summer"/>
    <n v="3.7"/>
    <s v="No"/>
    <s v="PayPal"/>
    <s v="Store Pickup"/>
    <s v="Yes"/>
    <s v="Yes"/>
    <s v="Bank Transfer"/>
    <s v="Weekly"/>
  </r>
  <r>
    <n v="413"/>
    <x v="162"/>
    <n v="66"/>
    <x v="0"/>
    <x v="3"/>
    <x v="3"/>
    <n v="26"/>
    <x v="48"/>
    <x v="1"/>
    <s v="Black"/>
    <s v="Summer"/>
    <n v="2.8"/>
    <s v="No"/>
    <s v="Debit Card"/>
    <s v="Free Shipping"/>
    <s v="Yes"/>
    <s v="Yes"/>
    <s v="Bank Transfer"/>
    <s v="Quarterly"/>
  </r>
  <r>
    <n v="414"/>
    <x v="110"/>
    <n v="43"/>
    <x v="0"/>
    <x v="19"/>
    <x v="1"/>
    <n v="47"/>
    <x v="27"/>
    <x v="1"/>
    <s v="Cyan"/>
    <s v="Winter"/>
    <n v="4.5"/>
    <s v="No"/>
    <s v="Bank Transfer"/>
    <s v="Free Shipping"/>
    <s v="Yes"/>
    <s v="Yes"/>
    <s v="Cash"/>
    <s v="Quarterly"/>
  </r>
  <r>
    <n v="415"/>
    <x v="85"/>
    <n v="58"/>
    <x v="0"/>
    <x v="3"/>
    <x v="3"/>
    <n v="93"/>
    <x v="46"/>
    <x v="3"/>
    <s v="Peach"/>
    <s v="Fall"/>
    <n v="4.2"/>
    <s v="No"/>
    <s v="Venmo"/>
    <s v="Free Shipping"/>
    <s v="Yes"/>
    <s v="Yes"/>
    <s v="PayPal"/>
    <s v="Annually"/>
  </r>
  <r>
    <n v="416"/>
    <x v="247"/>
    <n v="69"/>
    <x v="0"/>
    <x v="20"/>
    <x v="3"/>
    <n v="77"/>
    <x v="27"/>
    <x v="3"/>
    <s v="Teal"/>
    <s v="Fall"/>
    <n v="4.2"/>
    <s v="No"/>
    <s v="PayPal"/>
    <s v="Free Shipping"/>
    <s v="Yes"/>
    <s v="Yes"/>
    <s v="Cash"/>
    <s v="Quarterly"/>
  </r>
  <r>
    <n v="417"/>
    <x v="13"/>
    <n v="28"/>
    <x v="0"/>
    <x v="22"/>
    <x v="3"/>
    <n v="41"/>
    <x v="24"/>
    <x v="3"/>
    <s v="Red"/>
    <s v="Spring"/>
    <n v="2.5"/>
    <s v="No"/>
    <s v="Cash"/>
    <s v="Next Day Air"/>
    <s v="Yes"/>
    <s v="Yes"/>
    <s v="Cash"/>
    <s v="Monthly"/>
  </r>
  <r>
    <n v="418"/>
    <x v="196"/>
    <n v="41"/>
    <x v="0"/>
    <x v="9"/>
    <x v="1"/>
    <n v="95"/>
    <x v="24"/>
    <x v="1"/>
    <s v="Silver"/>
    <s v="Spring"/>
    <n v="3.1"/>
    <s v="No"/>
    <s v="Venmo"/>
    <s v="Store Pickup"/>
    <s v="Yes"/>
    <s v="Yes"/>
    <s v="Credit Card"/>
    <s v="Quarterly"/>
  </r>
  <r>
    <n v="419"/>
    <x v="174"/>
    <n v="37"/>
    <x v="0"/>
    <x v="16"/>
    <x v="1"/>
    <n v="25"/>
    <x v="3"/>
    <x v="0"/>
    <s v="Charcoal"/>
    <s v="Fall"/>
    <n v="3"/>
    <s v="No"/>
    <s v="Cash"/>
    <s v="Next Day Air"/>
    <s v="Yes"/>
    <s v="Yes"/>
    <s v="Debit Card"/>
    <s v="Fortnightly"/>
  </r>
  <r>
    <n v="420"/>
    <x v="43"/>
    <n v="42"/>
    <x v="0"/>
    <x v="17"/>
    <x v="0"/>
    <n v="72"/>
    <x v="27"/>
    <x v="0"/>
    <s v="Silver"/>
    <s v="Summer"/>
    <n v="2.7"/>
    <s v="No"/>
    <s v="Venmo"/>
    <s v="Store Pickup"/>
    <s v="Yes"/>
    <s v="Yes"/>
    <s v="Cash"/>
    <s v="Weekly"/>
  </r>
  <r>
    <n v="421"/>
    <x v="209"/>
    <n v="34"/>
    <x v="0"/>
    <x v="12"/>
    <x v="3"/>
    <n v="35"/>
    <x v="45"/>
    <x v="1"/>
    <s v="Magenta"/>
    <s v="Spring"/>
    <n v="3.5"/>
    <s v="No"/>
    <s v="Cash"/>
    <s v="Standard"/>
    <s v="Yes"/>
    <s v="Yes"/>
    <s v="Debit Card"/>
    <s v="Fortnightly"/>
  </r>
  <r>
    <n v="422"/>
    <x v="135"/>
    <n v="49"/>
    <x v="0"/>
    <x v="19"/>
    <x v="1"/>
    <n v="72"/>
    <x v="41"/>
    <x v="1"/>
    <s v="Gray"/>
    <s v="Fall"/>
    <n v="2.7"/>
    <s v="No"/>
    <s v="Venmo"/>
    <s v="Free Shipping"/>
    <s v="Yes"/>
    <s v="Yes"/>
    <s v="Debit Card"/>
    <s v="Quarterly"/>
  </r>
  <r>
    <n v="423"/>
    <x v="12"/>
    <n v="64"/>
    <x v="0"/>
    <x v="20"/>
    <x v="3"/>
    <n v="62"/>
    <x v="42"/>
    <x v="0"/>
    <s v="Indigo"/>
    <s v="Fall"/>
    <n v="3.2"/>
    <s v="No"/>
    <s v="PayPal"/>
    <s v="Standard"/>
    <s v="Yes"/>
    <s v="Yes"/>
    <s v="Cash"/>
    <s v="Bi-Weekly"/>
  </r>
  <r>
    <n v="424"/>
    <x v="61"/>
    <n v="26"/>
    <x v="0"/>
    <x v="11"/>
    <x v="3"/>
    <n v="41"/>
    <x v="9"/>
    <x v="0"/>
    <s v="Green"/>
    <s v="Spring"/>
    <n v="3.4"/>
    <s v="No"/>
    <s v="Bank Transfer"/>
    <s v="Standard"/>
    <s v="Yes"/>
    <s v="Yes"/>
    <s v="Cash"/>
    <s v="Quarterly"/>
  </r>
  <r>
    <n v="425"/>
    <x v="35"/>
    <n v="43"/>
    <x v="0"/>
    <x v="9"/>
    <x v="1"/>
    <n v="64"/>
    <x v="45"/>
    <x v="0"/>
    <s v="Peach"/>
    <s v="Winter"/>
    <n v="4.3"/>
    <s v="No"/>
    <s v="PayPal"/>
    <s v="Standard"/>
    <s v="Yes"/>
    <s v="Yes"/>
    <s v="Credit Card"/>
    <s v="Fortnightly"/>
  </r>
  <r>
    <n v="426"/>
    <x v="248"/>
    <n v="63"/>
    <x v="0"/>
    <x v="0"/>
    <x v="0"/>
    <n v="72"/>
    <x v="49"/>
    <x v="3"/>
    <s v="Purple"/>
    <s v="Summer"/>
    <n v="5"/>
    <s v="No"/>
    <s v="Venmo"/>
    <s v="Standard"/>
    <s v="Yes"/>
    <s v="Yes"/>
    <s v="Debit Card"/>
    <s v="Quarterly"/>
  </r>
  <r>
    <n v="427"/>
    <x v="158"/>
    <n v="57"/>
    <x v="0"/>
    <x v="5"/>
    <x v="3"/>
    <n v="78"/>
    <x v="24"/>
    <x v="3"/>
    <s v="Beige"/>
    <s v="Winter"/>
    <n v="3.5"/>
    <s v="No"/>
    <s v="Cash"/>
    <s v="Store Pickup"/>
    <s v="Yes"/>
    <s v="Yes"/>
    <s v="Venmo"/>
    <s v="Bi-Weekly"/>
  </r>
  <r>
    <n v="428"/>
    <x v="76"/>
    <n v="68"/>
    <x v="0"/>
    <x v="10"/>
    <x v="3"/>
    <n v="46"/>
    <x v="27"/>
    <x v="3"/>
    <s v="Gray"/>
    <s v="Summer"/>
    <n v="3.9"/>
    <s v="No"/>
    <s v="Venmo"/>
    <s v="2-Day Shipping"/>
    <s v="Yes"/>
    <s v="Yes"/>
    <s v="Debit Card"/>
    <s v="Fortnightly"/>
  </r>
  <r>
    <n v="429"/>
    <x v="175"/>
    <n v="64"/>
    <x v="0"/>
    <x v="12"/>
    <x v="3"/>
    <n v="58"/>
    <x v="37"/>
    <x v="0"/>
    <s v="Cyan"/>
    <s v="Summer"/>
    <n v="3.5"/>
    <s v="No"/>
    <s v="Venmo"/>
    <s v="Next Day Air"/>
    <s v="Yes"/>
    <s v="Yes"/>
    <s v="Debit Card"/>
    <s v="Annually"/>
  </r>
  <r>
    <n v="430"/>
    <x v="249"/>
    <n v="38"/>
    <x v="0"/>
    <x v="16"/>
    <x v="1"/>
    <n v="32"/>
    <x v="13"/>
    <x v="0"/>
    <s v="White"/>
    <s v="Winter"/>
    <n v="3.6"/>
    <s v="No"/>
    <s v="Venmo"/>
    <s v="Free Shipping"/>
    <s v="Yes"/>
    <s v="Yes"/>
    <s v="PayPal"/>
    <s v="Every 3 Months"/>
  </r>
  <r>
    <n v="431"/>
    <x v="250"/>
    <n v="32"/>
    <x v="0"/>
    <x v="17"/>
    <x v="0"/>
    <n v="35"/>
    <x v="17"/>
    <x v="3"/>
    <s v="Orange"/>
    <s v="Summer"/>
    <n v="2.6"/>
    <s v="No"/>
    <s v="Bank Transfer"/>
    <s v="Next Day Air"/>
    <s v="Yes"/>
    <s v="Yes"/>
    <s v="Credit Card"/>
    <s v="Bi-Weekly"/>
  </r>
  <r>
    <n v="432"/>
    <x v="189"/>
    <n v="35"/>
    <x v="0"/>
    <x v="18"/>
    <x v="3"/>
    <n v="28"/>
    <x v="43"/>
    <x v="1"/>
    <s v="White"/>
    <s v="Summer"/>
    <n v="4.7"/>
    <s v="No"/>
    <s v="PayPal"/>
    <s v="2-Day Shipping"/>
    <s v="Yes"/>
    <s v="Yes"/>
    <s v="Debit Card"/>
    <s v="Every 3 Months"/>
  </r>
  <r>
    <n v="433"/>
    <x v="82"/>
    <n v="68"/>
    <x v="0"/>
    <x v="3"/>
    <x v="3"/>
    <n v="24"/>
    <x v="6"/>
    <x v="3"/>
    <s v="Violet"/>
    <s v="Summer"/>
    <n v="3.2"/>
    <s v="No"/>
    <s v="Cash"/>
    <s v="Standard"/>
    <s v="Yes"/>
    <s v="Yes"/>
    <s v="Cash"/>
    <s v="Annually"/>
  </r>
  <r>
    <n v="434"/>
    <x v="251"/>
    <n v="58"/>
    <x v="0"/>
    <x v="21"/>
    <x v="0"/>
    <n v="22"/>
    <x v="10"/>
    <x v="3"/>
    <s v="Green"/>
    <s v="Fall"/>
    <n v="4"/>
    <s v="No"/>
    <s v="Credit Card"/>
    <s v="Free Shipping"/>
    <s v="Yes"/>
    <s v="Yes"/>
    <s v="Cash"/>
    <s v="Fortnightly"/>
  </r>
  <r>
    <n v="435"/>
    <x v="150"/>
    <n v="41"/>
    <x v="0"/>
    <x v="18"/>
    <x v="3"/>
    <n v="65"/>
    <x v="28"/>
    <x v="3"/>
    <s v="Blue"/>
    <s v="Summer"/>
    <n v="3.3"/>
    <s v="No"/>
    <s v="Bank Transfer"/>
    <s v="Free Shipping"/>
    <s v="Yes"/>
    <s v="Yes"/>
    <s v="PayPal"/>
    <s v="Annually"/>
  </r>
  <r>
    <n v="436"/>
    <x v="108"/>
    <n v="60"/>
    <x v="0"/>
    <x v="10"/>
    <x v="3"/>
    <n v="36"/>
    <x v="48"/>
    <x v="0"/>
    <s v="Silver"/>
    <s v="Winter"/>
    <n v="3.4"/>
    <s v="No"/>
    <s v="Venmo"/>
    <s v="Next Day Air"/>
    <s v="Yes"/>
    <s v="Yes"/>
    <s v="Credit Card"/>
    <s v="Fortnightly"/>
  </r>
  <r>
    <n v="437"/>
    <x v="89"/>
    <n v="59"/>
    <x v="0"/>
    <x v="2"/>
    <x v="2"/>
    <n v="80"/>
    <x v="47"/>
    <x v="0"/>
    <s v="Blue"/>
    <s v="Winter"/>
    <n v="3.9"/>
    <s v="No"/>
    <s v="Bank Transfer"/>
    <s v="Standard"/>
    <s v="Yes"/>
    <s v="Yes"/>
    <s v="Debit Card"/>
    <s v="Monthly"/>
  </r>
  <r>
    <n v="438"/>
    <x v="104"/>
    <n v="21"/>
    <x v="0"/>
    <x v="9"/>
    <x v="1"/>
    <n v="42"/>
    <x v="37"/>
    <x v="3"/>
    <s v="Brown"/>
    <s v="Spring"/>
    <n v="2.6"/>
    <s v="No"/>
    <s v="Credit Card"/>
    <s v="2-Day Shipping"/>
    <s v="Yes"/>
    <s v="Yes"/>
    <s v="PayPal"/>
    <s v="Every 3 Months"/>
  </r>
  <r>
    <n v="439"/>
    <x v="252"/>
    <n v="32"/>
    <x v="0"/>
    <x v="20"/>
    <x v="3"/>
    <n v="66"/>
    <x v="14"/>
    <x v="1"/>
    <s v="Pink"/>
    <s v="Spring"/>
    <n v="4.0999999999999996"/>
    <s v="No"/>
    <s v="Debit Card"/>
    <s v="Store Pickup"/>
    <s v="Yes"/>
    <s v="Yes"/>
    <s v="Cash"/>
    <s v="Weekly"/>
  </r>
  <r>
    <n v="440"/>
    <x v="115"/>
    <n v="53"/>
    <x v="0"/>
    <x v="18"/>
    <x v="3"/>
    <n v="37"/>
    <x v="38"/>
    <x v="0"/>
    <s v="Black"/>
    <s v="Fall"/>
    <n v="3.9"/>
    <s v="No"/>
    <s v="Bank Transfer"/>
    <s v="Next Day Air"/>
    <s v="Yes"/>
    <s v="Yes"/>
    <s v="Venmo"/>
    <s v="Annually"/>
  </r>
  <r>
    <n v="441"/>
    <x v="237"/>
    <n v="63"/>
    <x v="0"/>
    <x v="3"/>
    <x v="3"/>
    <n v="24"/>
    <x v="33"/>
    <x v="0"/>
    <s v="Olive"/>
    <s v="Winter"/>
    <n v="4.5999999999999996"/>
    <s v="No"/>
    <s v="Debit Card"/>
    <s v="Free Shipping"/>
    <s v="Yes"/>
    <s v="Yes"/>
    <s v="Debit Card"/>
    <s v="Fortnightly"/>
  </r>
  <r>
    <n v="442"/>
    <x v="193"/>
    <n v="40"/>
    <x v="0"/>
    <x v="7"/>
    <x v="2"/>
    <n v="41"/>
    <x v="33"/>
    <x v="3"/>
    <s v="Pink"/>
    <s v="Fall"/>
    <n v="3.4"/>
    <s v="No"/>
    <s v="Cash"/>
    <s v="Next Day Air"/>
    <s v="Yes"/>
    <s v="Yes"/>
    <s v="Venmo"/>
    <s v="Monthly"/>
  </r>
  <r>
    <n v="443"/>
    <x v="253"/>
    <n v="51"/>
    <x v="0"/>
    <x v="13"/>
    <x v="1"/>
    <n v="64"/>
    <x v="48"/>
    <x v="0"/>
    <s v="Blue"/>
    <s v="Summer"/>
    <n v="3.1"/>
    <s v="No"/>
    <s v="Cash"/>
    <s v="Store Pickup"/>
    <s v="Yes"/>
    <s v="Yes"/>
    <s v="PayPal"/>
    <s v="Annually"/>
  </r>
  <r>
    <n v="444"/>
    <x v="254"/>
    <n v="21"/>
    <x v="0"/>
    <x v="9"/>
    <x v="1"/>
    <n v="62"/>
    <x v="24"/>
    <x v="0"/>
    <s v="Violet"/>
    <s v="Fall"/>
    <n v="3.4"/>
    <s v="No"/>
    <s v="Debit Card"/>
    <s v="Next Day Air"/>
    <s v="Yes"/>
    <s v="Yes"/>
    <s v="Venmo"/>
    <s v="Bi-Weekly"/>
  </r>
  <r>
    <n v="445"/>
    <x v="174"/>
    <n v="65"/>
    <x v="0"/>
    <x v="23"/>
    <x v="1"/>
    <n v="35"/>
    <x v="43"/>
    <x v="3"/>
    <s v="Silver"/>
    <s v="Summer"/>
    <n v="3.3"/>
    <s v="No"/>
    <s v="PayPal"/>
    <s v="Next Day Air"/>
    <s v="No"/>
    <s v="No"/>
    <s v="Debit Card"/>
    <s v="Weekly"/>
  </r>
  <r>
    <n v="446"/>
    <x v="255"/>
    <n v="33"/>
    <x v="0"/>
    <x v="9"/>
    <x v="1"/>
    <n v="48"/>
    <x v="39"/>
    <x v="0"/>
    <s v="Pink"/>
    <s v="Winter"/>
    <n v="4.5999999999999996"/>
    <s v="No"/>
    <s v="Venmo"/>
    <s v="Standard"/>
    <s v="No"/>
    <s v="No"/>
    <s v="PayPal"/>
    <s v="Bi-Weekly"/>
  </r>
  <r>
    <n v="447"/>
    <x v="256"/>
    <n v="63"/>
    <x v="0"/>
    <x v="7"/>
    <x v="2"/>
    <n v="88"/>
    <x v="44"/>
    <x v="2"/>
    <s v="Olive"/>
    <s v="Fall"/>
    <n v="4.9000000000000004"/>
    <s v="No"/>
    <s v="Venmo"/>
    <s v="Standard"/>
    <s v="No"/>
    <s v="No"/>
    <s v="Bank Transfer"/>
    <s v="Fortnightly"/>
  </r>
  <r>
    <n v="448"/>
    <x v="108"/>
    <n v="36"/>
    <x v="0"/>
    <x v="1"/>
    <x v="1"/>
    <n v="87"/>
    <x v="19"/>
    <x v="3"/>
    <s v="Lavender"/>
    <s v="Fall"/>
    <n v="3.5"/>
    <s v="No"/>
    <s v="Venmo"/>
    <s v="Next Day Air"/>
    <s v="No"/>
    <s v="No"/>
    <s v="Credit Card"/>
    <s v="Every 3 Months"/>
  </r>
  <r>
    <n v="449"/>
    <x v="45"/>
    <n v="25"/>
    <x v="0"/>
    <x v="22"/>
    <x v="3"/>
    <n v="41"/>
    <x v="26"/>
    <x v="2"/>
    <s v="Turquoise"/>
    <s v="Winter"/>
    <n v="4.8"/>
    <s v="No"/>
    <s v="Credit Card"/>
    <s v="Standard"/>
    <s v="No"/>
    <s v="No"/>
    <s v="Bank Transfer"/>
    <s v="Quarterly"/>
  </r>
  <r>
    <n v="450"/>
    <x v="145"/>
    <n v="69"/>
    <x v="0"/>
    <x v="5"/>
    <x v="3"/>
    <n v="41"/>
    <x v="20"/>
    <x v="2"/>
    <s v="Blue"/>
    <s v="Winter"/>
    <n v="3.8"/>
    <s v="No"/>
    <s v="PayPal"/>
    <s v="Next Day Air"/>
    <s v="No"/>
    <s v="No"/>
    <s v="Debit Card"/>
    <s v="Every 3 Months"/>
  </r>
  <r>
    <n v="451"/>
    <x v="24"/>
    <n v="54"/>
    <x v="0"/>
    <x v="23"/>
    <x v="1"/>
    <n v="83"/>
    <x v="3"/>
    <x v="2"/>
    <s v="Yellow"/>
    <s v="Summer"/>
    <n v="5"/>
    <s v="No"/>
    <s v="Debit Card"/>
    <s v="Express"/>
    <s v="No"/>
    <s v="No"/>
    <s v="Bank Transfer"/>
    <s v="Weekly"/>
  </r>
  <r>
    <n v="452"/>
    <x v="257"/>
    <n v="39"/>
    <x v="0"/>
    <x v="20"/>
    <x v="3"/>
    <n v="29"/>
    <x v="40"/>
    <x v="3"/>
    <s v="Cyan"/>
    <s v="Summer"/>
    <n v="3.4"/>
    <s v="No"/>
    <s v="Venmo"/>
    <s v="2-Day Shipping"/>
    <s v="No"/>
    <s v="No"/>
    <s v="Venmo"/>
    <s v="Bi-Weekly"/>
  </r>
  <r>
    <n v="453"/>
    <x v="152"/>
    <n v="25"/>
    <x v="0"/>
    <x v="19"/>
    <x v="1"/>
    <n v="84"/>
    <x v="11"/>
    <x v="1"/>
    <s v="Beige"/>
    <s v="Winter"/>
    <n v="2.8"/>
    <s v="No"/>
    <s v="Cash"/>
    <s v="Express"/>
    <s v="No"/>
    <s v="No"/>
    <s v="Debit Card"/>
    <s v="Bi-Weekly"/>
  </r>
  <r>
    <n v="454"/>
    <x v="115"/>
    <n v="70"/>
    <x v="0"/>
    <x v="10"/>
    <x v="3"/>
    <n v="20"/>
    <x v="42"/>
    <x v="2"/>
    <s v="Gold"/>
    <s v="Spring"/>
    <n v="3.3"/>
    <s v="No"/>
    <s v="Bank Transfer"/>
    <s v="Standard"/>
    <s v="No"/>
    <s v="No"/>
    <s v="PayPal"/>
    <s v="Annually"/>
  </r>
  <r>
    <n v="455"/>
    <x v="15"/>
    <n v="57"/>
    <x v="0"/>
    <x v="2"/>
    <x v="2"/>
    <n v="28"/>
    <x v="37"/>
    <x v="1"/>
    <s v="Olive"/>
    <s v="Summer"/>
    <n v="2.8"/>
    <s v="No"/>
    <s v="Credit Card"/>
    <s v="Express"/>
    <s v="No"/>
    <s v="No"/>
    <s v="Debit Card"/>
    <s v="Weekly"/>
  </r>
  <r>
    <n v="456"/>
    <x v="258"/>
    <n v="57"/>
    <x v="0"/>
    <x v="19"/>
    <x v="1"/>
    <n v="61"/>
    <x v="44"/>
    <x v="0"/>
    <s v="Purple"/>
    <s v="Summer"/>
    <n v="2.6"/>
    <s v="No"/>
    <s v="Cash"/>
    <s v="2-Day Shipping"/>
    <s v="No"/>
    <s v="No"/>
    <s v="Cash"/>
    <s v="Quarterly"/>
  </r>
  <r>
    <n v="457"/>
    <x v="28"/>
    <n v="42"/>
    <x v="0"/>
    <x v="20"/>
    <x v="3"/>
    <n v="98"/>
    <x v="27"/>
    <x v="3"/>
    <s v="Gray"/>
    <s v="Summer"/>
    <n v="4.2"/>
    <s v="No"/>
    <s v="Bank Transfer"/>
    <s v="Store Pickup"/>
    <s v="No"/>
    <s v="No"/>
    <s v="Venmo"/>
    <s v="Bi-Weekly"/>
  </r>
  <r>
    <n v="458"/>
    <x v="259"/>
    <n v="65"/>
    <x v="0"/>
    <x v="5"/>
    <x v="3"/>
    <n v="44"/>
    <x v="3"/>
    <x v="3"/>
    <s v="Brown"/>
    <s v="Summer"/>
    <n v="3.1"/>
    <s v="No"/>
    <s v="Bank Transfer"/>
    <s v="Store Pickup"/>
    <s v="No"/>
    <s v="No"/>
    <s v="Bank Transfer"/>
    <s v="Fortnightly"/>
  </r>
  <r>
    <n v="459"/>
    <x v="89"/>
    <n v="61"/>
    <x v="0"/>
    <x v="2"/>
    <x v="2"/>
    <n v="23"/>
    <x v="36"/>
    <x v="0"/>
    <s v="Yellow"/>
    <s v="Winter"/>
    <n v="2.9"/>
    <s v="No"/>
    <s v="Cash"/>
    <s v="Express"/>
    <s v="No"/>
    <s v="No"/>
    <s v="Venmo"/>
    <s v="Quarterly"/>
  </r>
  <r>
    <n v="460"/>
    <x v="253"/>
    <n v="34"/>
    <x v="0"/>
    <x v="13"/>
    <x v="1"/>
    <n v="93"/>
    <x v="1"/>
    <x v="3"/>
    <s v="Teal"/>
    <s v="Winter"/>
    <n v="3.9"/>
    <s v="No"/>
    <s v="Bank Transfer"/>
    <s v="2-Day Shipping"/>
    <s v="No"/>
    <s v="No"/>
    <s v="Bank Transfer"/>
    <s v="Annually"/>
  </r>
  <r>
    <n v="461"/>
    <x v="68"/>
    <n v="31"/>
    <x v="0"/>
    <x v="3"/>
    <x v="3"/>
    <n v="85"/>
    <x v="28"/>
    <x v="0"/>
    <s v="White"/>
    <s v="Fall"/>
    <n v="3.1"/>
    <s v="No"/>
    <s v="Credit Card"/>
    <s v="Express"/>
    <s v="No"/>
    <s v="No"/>
    <s v="Venmo"/>
    <s v="Every 3 Months"/>
  </r>
  <r>
    <n v="462"/>
    <x v="260"/>
    <n v="56"/>
    <x v="0"/>
    <x v="22"/>
    <x v="3"/>
    <n v="20"/>
    <x v="2"/>
    <x v="2"/>
    <s v="Charcoal"/>
    <s v="Spring"/>
    <n v="4.5999999999999996"/>
    <s v="No"/>
    <s v="Cash"/>
    <s v="Next Day Air"/>
    <s v="No"/>
    <s v="No"/>
    <s v="Cash"/>
    <s v="Monthly"/>
  </r>
  <r>
    <n v="463"/>
    <x v="261"/>
    <n v="19"/>
    <x v="0"/>
    <x v="6"/>
    <x v="1"/>
    <n v="94"/>
    <x v="49"/>
    <x v="3"/>
    <s v="Yellow"/>
    <s v="Fall"/>
    <n v="3.6"/>
    <s v="No"/>
    <s v="Bank Transfer"/>
    <s v="Standard"/>
    <s v="No"/>
    <s v="No"/>
    <s v="Debit Card"/>
    <s v="Annually"/>
  </r>
  <r>
    <n v="464"/>
    <x v="134"/>
    <n v="20"/>
    <x v="0"/>
    <x v="13"/>
    <x v="1"/>
    <n v="44"/>
    <x v="39"/>
    <x v="2"/>
    <s v="Peach"/>
    <s v="Spring"/>
    <n v="3.5"/>
    <s v="No"/>
    <s v="Credit Card"/>
    <s v="Standard"/>
    <s v="No"/>
    <s v="No"/>
    <s v="PayPal"/>
    <s v="Weekly"/>
  </r>
  <r>
    <n v="465"/>
    <x v="108"/>
    <n v="36"/>
    <x v="0"/>
    <x v="0"/>
    <x v="0"/>
    <n v="42"/>
    <x v="46"/>
    <x v="0"/>
    <s v="Brown"/>
    <s v="Summer"/>
    <n v="3.1"/>
    <s v="No"/>
    <s v="Credit Card"/>
    <s v="Express"/>
    <s v="No"/>
    <s v="No"/>
    <s v="Bank Transfer"/>
    <s v="Fortnightly"/>
  </r>
  <r>
    <n v="466"/>
    <x v="86"/>
    <n v="68"/>
    <x v="0"/>
    <x v="14"/>
    <x v="1"/>
    <n v="88"/>
    <x v="33"/>
    <x v="0"/>
    <s v="Orange"/>
    <s v="Spring"/>
    <n v="4.0999999999999996"/>
    <s v="No"/>
    <s v="Bank Transfer"/>
    <s v="2-Day Shipping"/>
    <s v="No"/>
    <s v="No"/>
    <s v="Venmo"/>
    <s v="Quarterly"/>
  </r>
  <r>
    <n v="467"/>
    <x v="262"/>
    <n v="69"/>
    <x v="0"/>
    <x v="20"/>
    <x v="3"/>
    <n v="89"/>
    <x v="39"/>
    <x v="3"/>
    <s v="Lavender"/>
    <s v="Fall"/>
    <n v="3.8"/>
    <s v="No"/>
    <s v="PayPal"/>
    <s v="2-Day Shipping"/>
    <s v="No"/>
    <s v="No"/>
    <s v="Debit Card"/>
    <s v="Fortnightly"/>
  </r>
  <r>
    <n v="468"/>
    <x v="10"/>
    <n v="32"/>
    <x v="0"/>
    <x v="24"/>
    <x v="1"/>
    <n v="75"/>
    <x v="14"/>
    <x v="3"/>
    <s v="Brown"/>
    <s v="Winter"/>
    <n v="4.3"/>
    <s v="No"/>
    <s v="Credit Card"/>
    <s v="Free Shipping"/>
    <s v="No"/>
    <s v="No"/>
    <s v="Cash"/>
    <s v="Monthly"/>
  </r>
  <r>
    <n v="469"/>
    <x v="129"/>
    <n v="29"/>
    <x v="0"/>
    <x v="10"/>
    <x v="3"/>
    <n v="62"/>
    <x v="35"/>
    <x v="0"/>
    <s v="Charcoal"/>
    <s v="Winter"/>
    <n v="4.3"/>
    <s v="No"/>
    <s v="Bank Transfer"/>
    <s v="Free Shipping"/>
    <s v="No"/>
    <s v="No"/>
    <s v="Venmo"/>
    <s v="Weekly"/>
  </r>
  <r>
    <n v="470"/>
    <x v="108"/>
    <n v="67"/>
    <x v="0"/>
    <x v="20"/>
    <x v="3"/>
    <n v="81"/>
    <x v="10"/>
    <x v="1"/>
    <s v="Gray"/>
    <s v="Summer"/>
    <n v="4.2"/>
    <s v="No"/>
    <s v="Cash"/>
    <s v="Next Day Air"/>
    <s v="No"/>
    <s v="No"/>
    <s v="Credit Card"/>
    <s v="Weekly"/>
  </r>
  <r>
    <n v="471"/>
    <x v="263"/>
    <n v="31"/>
    <x v="0"/>
    <x v="8"/>
    <x v="1"/>
    <n v="33"/>
    <x v="26"/>
    <x v="0"/>
    <s v="Pink"/>
    <s v="Fall"/>
    <n v="3.7"/>
    <s v="No"/>
    <s v="PayPal"/>
    <s v="Express"/>
    <s v="No"/>
    <s v="No"/>
    <s v="Bank Transfer"/>
    <s v="Quarterly"/>
  </r>
  <r>
    <n v="472"/>
    <x v="264"/>
    <n v="52"/>
    <x v="0"/>
    <x v="4"/>
    <x v="1"/>
    <n v="88"/>
    <x v="38"/>
    <x v="0"/>
    <s v="Lavender"/>
    <s v="Fall"/>
    <n v="2.7"/>
    <s v="No"/>
    <s v="Credit Card"/>
    <s v="Next Day Air"/>
    <s v="No"/>
    <s v="No"/>
    <s v="Bank Transfer"/>
    <s v="Fortnightly"/>
  </r>
  <r>
    <n v="473"/>
    <x v="23"/>
    <n v="52"/>
    <x v="0"/>
    <x v="9"/>
    <x v="1"/>
    <n v="34"/>
    <x v="21"/>
    <x v="3"/>
    <s v="Peach"/>
    <s v="Spring"/>
    <n v="3"/>
    <s v="No"/>
    <s v="PayPal"/>
    <s v="2-Day Shipping"/>
    <s v="No"/>
    <s v="No"/>
    <s v="Debit Card"/>
    <s v="Quarterly"/>
  </r>
  <r>
    <n v="474"/>
    <x v="265"/>
    <n v="62"/>
    <x v="0"/>
    <x v="23"/>
    <x v="1"/>
    <n v="98"/>
    <x v="1"/>
    <x v="1"/>
    <s v="Purple"/>
    <s v="Winter"/>
    <n v="4"/>
    <s v="No"/>
    <s v="Debit Card"/>
    <s v="Store Pickup"/>
    <s v="No"/>
    <s v="No"/>
    <s v="Cash"/>
    <s v="Annually"/>
  </r>
  <r>
    <n v="475"/>
    <x v="24"/>
    <n v="65"/>
    <x v="0"/>
    <x v="11"/>
    <x v="3"/>
    <n v="92"/>
    <x v="26"/>
    <x v="1"/>
    <s v="White"/>
    <s v="Fall"/>
    <n v="3.8"/>
    <s v="No"/>
    <s v="Debit Card"/>
    <s v="Store Pickup"/>
    <s v="No"/>
    <s v="No"/>
    <s v="Cash"/>
    <s v="Every 3 Months"/>
  </r>
  <r>
    <n v="476"/>
    <x v="193"/>
    <n v="32"/>
    <x v="0"/>
    <x v="14"/>
    <x v="1"/>
    <n v="48"/>
    <x v="16"/>
    <x v="0"/>
    <s v="Charcoal"/>
    <s v="Fall"/>
    <n v="3.9"/>
    <s v="No"/>
    <s v="Debit Card"/>
    <s v="Express"/>
    <s v="No"/>
    <s v="No"/>
    <s v="Venmo"/>
    <s v="Weekly"/>
  </r>
  <r>
    <n v="477"/>
    <x v="65"/>
    <n v="33"/>
    <x v="0"/>
    <x v="16"/>
    <x v="1"/>
    <n v="57"/>
    <x v="22"/>
    <x v="0"/>
    <s v="Turquoise"/>
    <s v="Spring"/>
    <n v="3.9"/>
    <s v="No"/>
    <s v="Credit Card"/>
    <s v="Express"/>
    <s v="No"/>
    <s v="No"/>
    <s v="Debit Card"/>
    <s v="Fortnightly"/>
  </r>
  <r>
    <n v="478"/>
    <x v="266"/>
    <n v="30"/>
    <x v="0"/>
    <x v="16"/>
    <x v="1"/>
    <n v="42"/>
    <x v="4"/>
    <x v="3"/>
    <s v="Peach"/>
    <s v="Winter"/>
    <n v="4.4000000000000004"/>
    <s v="No"/>
    <s v="Debit Card"/>
    <s v="Next Day Air"/>
    <s v="No"/>
    <s v="No"/>
    <s v="Credit Card"/>
    <s v="Weekly"/>
  </r>
  <r>
    <n v="479"/>
    <x v="9"/>
    <n v="41"/>
    <x v="0"/>
    <x v="8"/>
    <x v="1"/>
    <n v="62"/>
    <x v="21"/>
    <x v="3"/>
    <s v="Gold"/>
    <s v="Spring"/>
    <n v="4.9000000000000004"/>
    <s v="No"/>
    <s v="Venmo"/>
    <s v="Store Pickup"/>
    <s v="No"/>
    <s v="No"/>
    <s v="Debit Card"/>
    <s v="Weekly"/>
  </r>
  <r>
    <n v="480"/>
    <x v="267"/>
    <n v="51"/>
    <x v="0"/>
    <x v="15"/>
    <x v="0"/>
    <n v="72"/>
    <x v="33"/>
    <x v="3"/>
    <s v="White"/>
    <s v="Winter"/>
    <n v="4.5"/>
    <s v="No"/>
    <s v="Venmo"/>
    <s v="2-Day Shipping"/>
    <s v="No"/>
    <s v="No"/>
    <s v="Credit Card"/>
    <s v="Every 3 Months"/>
  </r>
  <r>
    <n v="481"/>
    <x v="102"/>
    <n v="58"/>
    <x v="0"/>
    <x v="3"/>
    <x v="3"/>
    <n v="39"/>
    <x v="6"/>
    <x v="0"/>
    <s v="White"/>
    <s v="Fall"/>
    <n v="3.8"/>
    <s v="No"/>
    <s v="Credit Card"/>
    <s v="Express"/>
    <s v="No"/>
    <s v="No"/>
    <s v="Debit Card"/>
    <s v="Every 3 Months"/>
  </r>
  <r>
    <n v="482"/>
    <x v="50"/>
    <n v="51"/>
    <x v="0"/>
    <x v="24"/>
    <x v="1"/>
    <n v="86"/>
    <x v="17"/>
    <x v="1"/>
    <s v="Peach"/>
    <s v="Spring"/>
    <n v="4.5"/>
    <s v="No"/>
    <s v="Cash"/>
    <s v="Next Day Air"/>
    <s v="No"/>
    <s v="No"/>
    <s v="Cash"/>
    <s v="Quarterly"/>
  </r>
  <r>
    <n v="483"/>
    <x v="31"/>
    <n v="62"/>
    <x v="0"/>
    <x v="24"/>
    <x v="1"/>
    <n v="50"/>
    <x v="4"/>
    <x v="3"/>
    <s v="Pink"/>
    <s v="Fall"/>
    <n v="4.7"/>
    <s v="No"/>
    <s v="Cash"/>
    <s v="Free Shipping"/>
    <s v="No"/>
    <s v="No"/>
    <s v="Bank Transfer"/>
    <s v="Bi-Weekly"/>
  </r>
  <r>
    <n v="484"/>
    <x v="136"/>
    <n v="23"/>
    <x v="0"/>
    <x v="21"/>
    <x v="0"/>
    <n v="75"/>
    <x v="40"/>
    <x v="0"/>
    <s v="Pink"/>
    <s v="Winter"/>
    <n v="4.9000000000000004"/>
    <s v="No"/>
    <s v="Bank Transfer"/>
    <s v="Next Day Air"/>
    <s v="No"/>
    <s v="No"/>
    <s v="Credit Card"/>
    <s v="Weekly"/>
  </r>
  <r>
    <n v="485"/>
    <x v="268"/>
    <n v="45"/>
    <x v="0"/>
    <x v="8"/>
    <x v="1"/>
    <n v="60"/>
    <x v="37"/>
    <x v="0"/>
    <s v="Turquoise"/>
    <s v="Winter"/>
    <n v="4.2"/>
    <s v="No"/>
    <s v="PayPal"/>
    <s v="Express"/>
    <s v="No"/>
    <s v="No"/>
    <s v="Debit Card"/>
    <s v="Annually"/>
  </r>
  <r>
    <n v="486"/>
    <x v="186"/>
    <n v="33"/>
    <x v="0"/>
    <x v="2"/>
    <x v="2"/>
    <n v="80"/>
    <x v="36"/>
    <x v="3"/>
    <s v="Gray"/>
    <s v="Spring"/>
    <n v="3.9"/>
    <s v="No"/>
    <s v="Debit Card"/>
    <s v="Express"/>
    <s v="No"/>
    <s v="No"/>
    <s v="Cash"/>
    <s v="Every 3 Months"/>
  </r>
  <r>
    <n v="487"/>
    <x v="22"/>
    <n v="30"/>
    <x v="0"/>
    <x v="11"/>
    <x v="3"/>
    <n v="96"/>
    <x v="43"/>
    <x v="0"/>
    <s v="White"/>
    <s v="Spring"/>
    <n v="4.9000000000000004"/>
    <s v="No"/>
    <s v="Venmo"/>
    <s v="2-Day Shipping"/>
    <s v="No"/>
    <s v="No"/>
    <s v="Credit Card"/>
    <s v="Quarterly"/>
  </r>
  <r>
    <n v="488"/>
    <x v="50"/>
    <n v="69"/>
    <x v="0"/>
    <x v="20"/>
    <x v="3"/>
    <n v="29"/>
    <x v="4"/>
    <x v="0"/>
    <s v="Blue"/>
    <s v="Fall"/>
    <n v="4.5999999999999996"/>
    <s v="No"/>
    <s v="Debit Card"/>
    <s v="Free Shipping"/>
    <s v="No"/>
    <s v="No"/>
    <s v="Cash"/>
    <s v="Monthly"/>
  </r>
  <r>
    <n v="489"/>
    <x v="269"/>
    <n v="49"/>
    <x v="0"/>
    <x v="13"/>
    <x v="1"/>
    <n v="35"/>
    <x v="37"/>
    <x v="0"/>
    <s v="Charcoal"/>
    <s v="Summer"/>
    <n v="4.0999999999999996"/>
    <s v="No"/>
    <s v="Venmo"/>
    <s v="2-Day Shipping"/>
    <s v="No"/>
    <s v="No"/>
    <s v="Venmo"/>
    <s v="Fortnightly"/>
  </r>
  <r>
    <n v="490"/>
    <x v="202"/>
    <n v="65"/>
    <x v="0"/>
    <x v="10"/>
    <x v="3"/>
    <n v="75"/>
    <x v="15"/>
    <x v="0"/>
    <s v="Lavender"/>
    <s v="Fall"/>
    <n v="3.2"/>
    <s v="No"/>
    <s v="Cash"/>
    <s v="2-Day Shipping"/>
    <s v="No"/>
    <s v="No"/>
    <s v="Credit Card"/>
    <s v="Quarterly"/>
  </r>
  <r>
    <n v="491"/>
    <x v="7"/>
    <n v="42"/>
    <x v="0"/>
    <x v="0"/>
    <x v="0"/>
    <n v="98"/>
    <x v="29"/>
    <x v="0"/>
    <s v="Gold"/>
    <s v="Winter"/>
    <n v="2.6"/>
    <s v="No"/>
    <s v="Cash"/>
    <s v="Store Pickup"/>
    <s v="No"/>
    <s v="No"/>
    <s v="Bank Transfer"/>
    <s v="Every 3 Months"/>
  </r>
  <r>
    <n v="492"/>
    <x v="221"/>
    <n v="51"/>
    <x v="0"/>
    <x v="0"/>
    <x v="0"/>
    <n v="78"/>
    <x v="2"/>
    <x v="0"/>
    <s v="Orange"/>
    <s v="Winter"/>
    <n v="2.8"/>
    <s v="No"/>
    <s v="Debit Card"/>
    <s v="2-Day Shipping"/>
    <s v="No"/>
    <s v="No"/>
    <s v="Bank Transfer"/>
    <s v="Quarterly"/>
  </r>
  <r>
    <n v="493"/>
    <x v="157"/>
    <n v="46"/>
    <x v="0"/>
    <x v="0"/>
    <x v="0"/>
    <n v="100"/>
    <x v="21"/>
    <x v="2"/>
    <s v="Cyan"/>
    <s v="Summer"/>
    <n v="4.4000000000000004"/>
    <s v="No"/>
    <s v="Debit Card"/>
    <s v="Free Shipping"/>
    <s v="No"/>
    <s v="No"/>
    <s v="Credit Card"/>
    <s v="Weekly"/>
  </r>
  <r>
    <n v="494"/>
    <x v="167"/>
    <n v="51"/>
    <x v="0"/>
    <x v="18"/>
    <x v="3"/>
    <n v="76"/>
    <x v="29"/>
    <x v="1"/>
    <s v="Black"/>
    <s v="Winter"/>
    <n v="2.8"/>
    <s v="No"/>
    <s v="Credit Card"/>
    <s v="Store Pickup"/>
    <s v="No"/>
    <s v="No"/>
    <s v="Debit Card"/>
    <s v="Weekly"/>
  </r>
  <r>
    <n v="495"/>
    <x v="177"/>
    <n v="25"/>
    <x v="0"/>
    <x v="16"/>
    <x v="1"/>
    <n v="61"/>
    <x v="15"/>
    <x v="0"/>
    <s v="Teal"/>
    <s v="Spring"/>
    <n v="3.8"/>
    <s v="No"/>
    <s v="Credit Card"/>
    <s v="Express"/>
    <s v="No"/>
    <s v="No"/>
    <s v="Credit Card"/>
    <s v="Annually"/>
  </r>
  <r>
    <n v="496"/>
    <x v="21"/>
    <n v="25"/>
    <x v="0"/>
    <x v="0"/>
    <x v="0"/>
    <n v="21"/>
    <x v="23"/>
    <x v="3"/>
    <s v="Orange"/>
    <s v="Spring"/>
    <n v="4.3"/>
    <s v="No"/>
    <s v="Venmo"/>
    <s v="2-Day Shipping"/>
    <s v="No"/>
    <s v="No"/>
    <s v="Debit Card"/>
    <s v="Monthly"/>
  </r>
  <r>
    <n v="497"/>
    <x v="270"/>
    <n v="23"/>
    <x v="0"/>
    <x v="18"/>
    <x v="3"/>
    <n v="58"/>
    <x v="37"/>
    <x v="0"/>
    <s v="Silver"/>
    <s v="Spring"/>
    <n v="4.7"/>
    <s v="No"/>
    <s v="Bank Transfer"/>
    <s v="Next Day Air"/>
    <s v="No"/>
    <s v="No"/>
    <s v="Cash"/>
    <s v="Fortnightly"/>
  </r>
  <r>
    <n v="498"/>
    <x v="116"/>
    <n v="64"/>
    <x v="0"/>
    <x v="16"/>
    <x v="1"/>
    <n v="44"/>
    <x v="45"/>
    <x v="2"/>
    <s v="Red"/>
    <s v="Fall"/>
    <n v="2.9"/>
    <s v="No"/>
    <s v="Credit Card"/>
    <s v="Express"/>
    <s v="No"/>
    <s v="No"/>
    <s v="Bank Transfer"/>
    <s v="Weekly"/>
  </r>
  <r>
    <n v="499"/>
    <x v="105"/>
    <n v="56"/>
    <x v="0"/>
    <x v="8"/>
    <x v="1"/>
    <n v="33"/>
    <x v="44"/>
    <x v="3"/>
    <s v="Charcoal"/>
    <s v="Spring"/>
    <n v="3.5"/>
    <s v="No"/>
    <s v="Debit Card"/>
    <s v="Express"/>
    <s v="No"/>
    <s v="No"/>
    <s v="Cash"/>
    <s v="Bi-Weekly"/>
  </r>
  <r>
    <n v="500"/>
    <x v="271"/>
    <n v="25"/>
    <x v="0"/>
    <x v="12"/>
    <x v="3"/>
    <n v="58"/>
    <x v="34"/>
    <x v="0"/>
    <s v="Cyan"/>
    <s v="Spring"/>
    <n v="4.9000000000000004"/>
    <s v="No"/>
    <s v="PayPal"/>
    <s v="Store Pickup"/>
    <s v="No"/>
    <s v="No"/>
    <s v="Debit Card"/>
    <s v="Fortnightly"/>
  </r>
  <r>
    <n v="501"/>
    <x v="272"/>
    <n v="18"/>
    <x v="0"/>
    <x v="18"/>
    <x v="3"/>
    <n v="91"/>
    <x v="48"/>
    <x v="3"/>
    <s v="Beige"/>
    <s v="Spring"/>
    <n v="4.4000000000000004"/>
    <s v="No"/>
    <s v="Cash"/>
    <s v="Next Day Air"/>
    <s v="No"/>
    <s v="No"/>
    <s v="Cash"/>
    <s v="Bi-Weekly"/>
  </r>
  <r>
    <n v="502"/>
    <x v="246"/>
    <n v="62"/>
    <x v="0"/>
    <x v="14"/>
    <x v="1"/>
    <n v="89"/>
    <x v="40"/>
    <x v="2"/>
    <s v="Turquoise"/>
    <s v="Winter"/>
    <n v="3.4"/>
    <s v="No"/>
    <s v="Bank Transfer"/>
    <s v="Free Shipping"/>
    <s v="No"/>
    <s v="No"/>
    <s v="Credit Card"/>
    <s v="Weekly"/>
  </r>
  <r>
    <n v="503"/>
    <x v="104"/>
    <n v="69"/>
    <x v="0"/>
    <x v="20"/>
    <x v="3"/>
    <n v="74"/>
    <x v="36"/>
    <x v="0"/>
    <s v="Gray"/>
    <s v="Summer"/>
    <n v="2.6"/>
    <s v="No"/>
    <s v="Venmo"/>
    <s v="Next Day Air"/>
    <s v="No"/>
    <s v="No"/>
    <s v="Debit Card"/>
    <s v="Quarterly"/>
  </r>
  <r>
    <n v="504"/>
    <x v="273"/>
    <n v="42"/>
    <x v="0"/>
    <x v="14"/>
    <x v="1"/>
    <n v="90"/>
    <x v="21"/>
    <x v="0"/>
    <s v="Purple"/>
    <s v="Fall"/>
    <n v="2.5"/>
    <s v="No"/>
    <s v="Credit Card"/>
    <s v="Free Shipping"/>
    <s v="No"/>
    <s v="No"/>
    <s v="Debit Card"/>
    <s v="Bi-Weekly"/>
  </r>
  <r>
    <n v="505"/>
    <x v="103"/>
    <n v="32"/>
    <x v="0"/>
    <x v="19"/>
    <x v="1"/>
    <n v="40"/>
    <x v="42"/>
    <x v="3"/>
    <s v="Maroon"/>
    <s v="Winter"/>
    <n v="4.2"/>
    <s v="No"/>
    <s v="Venmo"/>
    <s v="Store Pickup"/>
    <s v="No"/>
    <s v="No"/>
    <s v="PayPal"/>
    <s v="Weekly"/>
  </r>
  <r>
    <n v="506"/>
    <x v="274"/>
    <n v="56"/>
    <x v="0"/>
    <x v="24"/>
    <x v="1"/>
    <n v="76"/>
    <x v="21"/>
    <x v="1"/>
    <s v="Beige"/>
    <s v="Winter"/>
    <n v="3.9"/>
    <s v="No"/>
    <s v="Venmo"/>
    <s v="Store Pickup"/>
    <s v="No"/>
    <s v="No"/>
    <s v="Cash"/>
    <s v="Quarterly"/>
  </r>
  <r>
    <n v="507"/>
    <x v="256"/>
    <n v="22"/>
    <x v="0"/>
    <x v="8"/>
    <x v="1"/>
    <n v="71"/>
    <x v="17"/>
    <x v="1"/>
    <s v="Silver"/>
    <s v="Spring"/>
    <n v="4.2"/>
    <s v="No"/>
    <s v="PayPal"/>
    <s v="Free Shipping"/>
    <s v="No"/>
    <s v="No"/>
    <s v="Cash"/>
    <s v="Monthly"/>
  </r>
  <r>
    <n v="508"/>
    <x v="230"/>
    <n v="28"/>
    <x v="0"/>
    <x v="19"/>
    <x v="1"/>
    <n v="97"/>
    <x v="14"/>
    <x v="3"/>
    <s v="Green"/>
    <s v="Fall"/>
    <n v="3.4"/>
    <s v="No"/>
    <s v="Venmo"/>
    <s v="Standard"/>
    <s v="No"/>
    <s v="No"/>
    <s v="Credit Card"/>
    <s v="Fortnightly"/>
  </r>
  <r>
    <n v="509"/>
    <x v="76"/>
    <n v="51"/>
    <x v="0"/>
    <x v="12"/>
    <x v="3"/>
    <n v="74"/>
    <x v="3"/>
    <x v="0"/>
    <s v="Magenta"/>
    <s v="Fall"/>
    <n v="4.7"/>
    <s v="No"/>
    <s v="PayPal"/>
    <s v="2-Day Shipping"/>
    <s v="No"/>
    <s v="No"/>
    <s v="Cash"/>
    <s v="Weekly"/>
  </r>
  <r>
    <n v="510"/>
    <x v="275"/>
    <n v="51"/>
    <x v="0"/>
    <x v="9"/>
    <x v="1"/>
    <n v="84"/>
    <x v="23"/>
    <x v="0"/>
    <s v="Purple"/>
    <s v="Spring"/>
    <n v="2.8"/>
    <s v="No"/>
    <s v="Bank Transfer"/>
    <s v="Standard"/>
    <s v="No"/>
    <s v="No"/>
    <s v="Cash"/>
    <s v="Every 3 Months"/>
  </r>
  <r>
    <n v="511"/>
    <x v="270"/>
    <n v="30"/>
    <x v="0"/>
    <x v="7"/>
    <x v="2"/>
    <n v="63"/>
    <x v="49"/>
    <x v="0"/>
    <s v="Gray"/>
    <s v="Fall"/>
    <n v="4.8"/>
    <s v="No"/>
    <s v="Venmo"/>
    <s v="Free Shipping"/>
    <s v="No"/>
    <s v="No"/>
    <s v="PayPal"/>
    <s v="Quarterly"/>
  </r>
  <r>
    <n v="512"/>
    <x v="276"/>
    <n v="59"/>
    <x v="0"/>
    <x v="17"/>
    <x v="0"/>
    <n v="32"/>
    <x v="38"/>
    <x v="3"/>
    <s v="Black"/>
    <s v="Winter"/>
    <n v="2.9"/>
    <s v="No"/>
    <s v="Venmo"/>
    <s v="Express"/>
    <s v="No"/>
    <s v="No"/>
    <s v="Credit Card"/>
    <s v="Fortnightly"/>
  </r>
  <r>
    <n v="513"/>
    <x v="214"/>
    <n v="59"/>
    <x v="0"/>
    <x v="23"/>
    <x v="1"/>
    <n v="33"/>
    <x v="24"/>
    <x v="3"/>
    <s v="Brown"/>
    <s v="Fall"/>
    <n v="4.7"/>
    <s v="No"/>
    <s v="Debit Card"/>
    <s v="Standard"/>
    <s v="No"/>
    <s v="No"/>
    <s v="Venmo"/>
    <s v="Quarterly"/>
  </r>
  <r>
    <n v="514"/>
    <x v="155"/>
    <n v="42"/>
    <x v="0"/>
    <x v="14"/>
    <x v="1"/>
    <n v="36"/>
    <x v="18"/>
    <x v="0"/>
    <s v="White"/>
    <s v="Spring"/>
    <n v="5"/>
    <s v="No"/>
    <s v="Cash"/>
    <s v="Free Shipping"/>
    <s v="No"/>
    <s v="No"/>
    <s v="Credit Card"/>
    <s v="Every 3 Months"/>
  </r>
  <r>
    <n v="515"/>
    <x v="75"/>
    <n v="19"/>
    <x v="0"/>
    <x v="9"/>
    <x v="1"/>
    <n v="68"/>
    <x v="6"/>
    <x v="2"/>
    <s v="Violet"/>
    <s v="Spring"/>
    <n v="4.8"/>
    <s v="No"/>
    <s v="Debit Card"/>
    <s v="Free Shipping"/>
    <s v="No"/>
    <s v="No"/>
    <s v="Cash"/>
    <s v="Fortnightly"/>
  </r>
  <r>
    <n v="516"/>
    <x v="94"/>
    <n v="70"/>
    <x v="0"/>
    <x v="20"/>
    <x v="3"/>
    <n v="60"/>
    <x v="39"/>
    <x v="1"/>
    <s v="Teal"/>
    <s v="Summer"/>
    <n v="4.3"/>
    <s v="No"/>
    <s v="PayPal"/>
    <s v="2-Day Shipping"/>
    <s v="No"/>
    <s v="No"/>
    <s v="PayPal"/>
    <s v="Every 3 Months"/>
  </r>
  <r>
    <n v="517"/>
    <x v="257"/>
    <n v="46"/>
    <x v="0"/>
    <x v="23"/>
    <x v="1"/>
    <n v="23"/>
    <x v="15"/>
    <x v="3"/>
    <s v="Blue"/>
    <s v="Spring"/>
    <n v="3.8"/>
    <s v="No"/>
    <s v="Bank Transfer"/>
    <s v="Standard"/>
    <s v="No"/>
    <s v="No"/>
    <s v="Debit Card"/>
    <s v="Bi-Weekly"/>
  </r>
  <r>
    <n v="518"/>
    <x v="27"/>
    <n v="50"/>
    <x v="0"/>
    <x v="11"/>
    <x v="3"/>
    <n v="89"/>
    <x v="14"/>
    <x v="3"/>
    <s v="Gray"/>
    <s v="Fall"/>
    <n v="3.9"/>
    <s v="No"/>
    <s v="Venmo"/>
    <s v="2-Day Shipping"/>
    <s v="No"/>
    <s v="No"/>
    <s v="PayPal"/>
    <s v="Fortnightly"/>
  </r>
  <r>
    <n v="519"/>
    <x v="271"/>
    <n v="55"/>
    <x v="0"/>
    <x v="15"/>
    <x v="0"/>
    <n v="99"/>
    <x v="41"/>
    <x v="2"/>
    <s v="Peach"/>
    <s v="Winter"/>
    <n v="3.3"/>
    <s v="No"/>
    <s v="PayPal"/>
    <s v="Standard"/>
    <s v="No"/>
    <s v="No"/>
    <s v="Credit Card"/>
    <s v="Quarterly"/>
  </r>
  <r>
    <n v="520"/>
    <x v="217"/>
    <n v="32"/>
    <x v="0"/>
    <x v="24"/>
    <x v="1"/>
    <n v="53"/>
    <x v="45"/>
    <x v="3"/>
    <s v="Violet"/>
    <s v="Summer"/>
    <n v="3.8"/>
    <s v="No"/>
    <s v="Debit Card"/>
    <s v="Next Day Air"/>
    <s v="No"/>
    <s v="No"/>
    <s v="Cash"/>
    <s v="Annually"/>
  </r>
  <r>
    <n v="521"/>
    <x v="45"/>
    <n v="30"/>
    <x v="0"/>
    <x v="14"/>
    <x v="1"/>
    <n v="45"/>
    <x v="48"/>
    <x v="0"/>
    <s v="Gold"/>
    <s v="Winter"/>
    <n v="2.7"/>
    <s v="No"/>
    <s v="Debit Card"/>
    <s v="Free Shipping"/>
    <s v="No"/>
    <s v="No"/>
    <s v="Cash"/>
    <s v="Every 3 Months"/>
  </r>
  <r>
    <n v="522"/>
    <x v="277"/>
    <n v="59"/>
    <x v="0"/>
    <x v="4"/>
    <x v="1"/>
    <n v="49"/>
    <x v="4"/>
    <x v="0"/>
    <s v="White"/>
    <s v="Summer"/>
    <n v="4.5"/>
    <s v="No"/>
    <s v="Bank Transfer"/>
    <s v="Standard"/>
    <s v="No"/>
    <s v="No"/>
    <s v="Credit Card"/>
    <s v="Quarterly"/>
  </r>
  <r>
    <n v="523"/>
    <x v="278"/>
    <n v="54"/>
    <x v="0"/>
    <x v="8"/>
    <x v="1"/>
    <n v="37"/>
    <x v="23"/>
    <x v="3"/>
    <s v="Brown"/>
    <s v="Winter"/>
    <n v="3.1"/>
    <s v="No"/>
    <s v="Debit Card"/>
    <s v="Next Day Air"/>
    <s v="No"/>
    <s v="No"/>
    <s v="PayPal"/>
    <s v="Bi-Weekly"/>
  </r>
  <r>
    <n v="524"/>
    <x v="229"/>
    <n v="57"/>
    <x v="0"/>
    <x v="15"/>
    <x v="0"/>
    <n v="82"/>
    <x v="18"/>
    <x v="3"/>
    <s v="Yellow"/>
    <s v="Summer"/>
    <n v="4.5999999999999996"/>
    <s v="No"/>
    <s v="PayPal"/>
    <s v="2-Day Shipping"/>
    <s v="No"/>
    <s v="No"/>
    <s v="Cash"/>
    <s v="Bi-Weekly"/>
  </r>
  <r>
    <n v="525"/>
    <x v="279"/>
    <n v="39"/>
    <x v="0"/>
    <x v="19"/>
    <x v="1"/>
    <n v="67"/>
    <x v="17"/>
    <x v="0"/>
    <s v="Gray"/>
    <s v="Winter"/>
    <n v="2.7"/>
    <s v="No"/>
    <s v="Cash"/>
    <s v="Store Pickup"/>
    <s v="No"/>
    <s v="No"/>
    <s v="Cash"/>
    <s v="Quarterly"/>
  </r>
  <r>
    <n v="526"/>
    <x v="96"/>
    <n v="57"/>
    <x v="0"/>
    <x v="23"/>
    <x v="1"/>
    <n v="72"/>
    <x v="11"/>
    <x v="3"/>
    <s v="Red"/>
    <s v="Summer"/>
    <n v="3.3"/>
    <s v="No"/>
    <s v="Bank Transfer"/>
    <s v="2-Day Shipping"/>
    <s v="No"/>
    <s v="No"/>
    <s v="Credit Card"/>
    <s v="Annually"/>
  </r>
  <r>
    <n v="527"/>
    <x v="20"/>
    <n v="47"/>
    <x v="0"/>
    <x v="21"/>
    <x v="0"/>
    <n v="59"/>
    <x v="17"/>
    <x v="3"/>
    <s v="Black"/>
    <s v="Summer"/>
    <n v="2.6"/>
    <s v="No"/>
    <s v="Cash"/>
    <s v="Free Shipping"/>
    <s v="No"/>
    <s v="No"/>
    <s v="Debit Card"/>
    <s v="Quarterly"/>
  </r>
  <r>
    <n v="528"/>
    <x v="167"/>
    <n v="40"/>
    <x v="0"/>
    <x v="4"/>
    <x v="1"/>
    <n v="51"/>
    <x v="7"/>
    <x v="1"/>
    <s v="Cyan"/>
    <s v="Summer"/>
    <n v="4.5999999999999996"/>
    <s v="No"/>
    <s v="PayPal"/>
    <s v="Express"/>
    <s v="No"/>
    <s v="No"/>
    <s v="Debit Card"/>
    <s v="Monthly"/>
  </r>
  <r>
    <n v="529"/>
    <x v="178"/>
    <n v="54"/>
    <x v="0"/>
    <x v="12"/>
    <x v="3"/>
    <n v="31"/>
    <x v="4"/>
    <x v="0"/>
    <s v="Silver"/>
    <s v="Summer"/>
    <n v="3.3"/>
    <s v="No"/>
    <s v="Debit Card"/>
    <s v="Express"/>
    <s v="No"/>
    <s v="No"/>
    <s v="PayPal"/>
    <s v="Every 3 Months"/>
  </r>
  <r>
    <n v="530"/>
    <x v="121"/>
    <n v="32"/>
    <x v="0"/>
    <x v="5"/>
    <x v="3"/>
    <n v="51"/>
    <x v="29"/>
    <x v="0"/>
    <s v="Pink"/>
    <s v="Spring"/>
    <n v="3.2"/>
    <s v="No"/>
    <s v="Debit Card"/>
    <s v="Next Day Air"/>
    <s v="No"/>
    <s v="No"/>
    <s v="PayPal"/>
    <s v="Fortnightly"/>
  </r>
  <r>
    <n v="531"/>
    <x v="271"/>
    <n v="49"/>
    <x v="0"/>
    <x v="23"/>
    <x v="1"/>
    <n v="98"/>
    <x v="44"/>
    <x v="3"/>
    <s v="Blue"/>
    <s v="Spring"/>
    <n v="2.8"/>
    <s v="No"/>
    <s v="PayPal"/>
    <s v="Store Pickup"/>
    <s v="No"/>
    <s v="No"/>
    <s v="Debit Card"/>
    <s v="Fortnightly"/>
  </r>
  <r>
    <n v="532"/>
    <x v="54"/>
    <n v="69"/>
    <x v="0"/>
    <x v="15"/>
    <x v="0"/>
    <n v="91"/>
    <x v="49"/>
    <x v="3"/>
    <s v="Violet"/>
    <s v="Summer"/>
    <n v="4.7"/>
    <s v="No"/>
    <s v="Cash"/>
    <s v="Express"/>
    <s v="No"/>
    <s v="No"/>
    <s v="PayPal"/>
    <s v="Quarterly"/>
  </r>
  <r>
    <n v="533"/>
    <x v="280"/>
    <n v="35"/>
    <x v="0"/>
    <x v="20"/>
    <x v="3"/>
    <n v="42"/>
    <x v="18"/>
    <x v="1"/>
    <s v="Charcoal"/>
    <s v="Spring"/>
    <n v="4"/>
    <s v="No"/>
    <s v="Cash"/>
    <s v="Express"/>
    <s v="No"/>
    <s v="No"/>
    <s v="PayPal"/>
    <s v="Bi-Weekly"/>
  </r>
  <r>
    <n v="534"/>
    <x v="267"/>
    <n v="51"/>
    <x v="0"/>
    <x v="13"/>
    <x v="1"/>
    <n v="26"/>
    <x v="45"/>
    <x v="3"/>
    <s v="Black"/>
    <s v="Summer"/>
    <n v="3.9"/>
    <s v="No"/>
    <s v="Venmo"/>
    <s v="Standard"/>
    <s v="No"/>
    <s v="No"/>
    <s v="PayPal"/>
    <s v="Bi-Weekly"/>
  </r>
  <r>
    <n v="535"/>
    <x v="30"/>
    <n v="70"/>
    <x v="0"/>
    <x v="24"/>
    <x v="1"/>
    <n v="32"/>
    <x v="11"/>
    <x v="1"/>
    <s v="Green"/>
    <s v="Winter"/>
    <n v="4.0999999999999996"/>
    <s v="No"/>
    <s v="Venmo"/>
    <s v="Next Day Air"/>
    <s v="No"/>
    <s v="No"/>
    <s v="Bank Transfer"/>
    <s v="Every 3 Months"/>
  </r>
  <r>
    <n v="536"/>
    <x v="68"/>
    <n v="62"/>
    <x v="0"/>
    <x v="5"/>
    <x v="3"/>
    <n v="33"/>
    <x v="32"/>
    <x v="0"/>
    <s v="Green"/>
    <s v="Winter"/>
    <n v="4.4000000000000004"/>
    <s v="No"/>
    <s v="Debit Card"/>
    <s v="Standard"/>
    <s v="No"/>
    <s v="No"/>
    <s v="Venmo"/>
    <s v="Quarterly"/>
  </r>
  <r>
    <n v="537"/>
    <x v="211"/>
    <n v="62"/>
    <x v="0"/>
    <x v="24"/>
    <x v="1"/>
    <n v="23"/>
    <x v="48"/>
    <x v="3"/>
    <s v="Silver"/>
    <s v="Fall"/>
    <n v="3.7"/>
    <s v="No"/>
    <s v="Bank Transfer"/>
    <s v="Express"/>
    <s v="No"/>
    <s v="No"/>
    <s v="PayPal"/>
    <s v="Weekly"/>
  </r>
  <r>
    <n v="538"/>
    <x v="28"/>
    <n v="42"/>
    <x v="0"/>
    <x v="1"/>
    <x v="1"/>
    <n v="29"/>
    <x v="2"/>
    <x v="0"/>
    <s v="Turquoise"/>
    <s v="Summer"/>
    <n v="3"/>
    <s v="No"/>
    <s v="Bank Transfer"/>
    <s v="Express"/>
    <s v="No"/>
    <s v="No"/>
    <s v="Debit Card"/>
    <s v="Fortnightly"/>
  </r>
  <r>
    <n v="539"/>
    <x v="281"/>
    <n v="37"/>
    <x v="0"/>
    <x v="10"/>
    <x v="3"/>
    <n v="35"/>
    <x v="32"/>
    <x v="0"/>
    <s v="Orange"/>
    <s v="Winter"/>
    <n v="3.6"/>
    <s v="No"/>
    <s v="Bank Transfer"/>
    <s v="Express"/>
    <s v="No"/>
    <s v="No"/>
    <s v="Bank Transfer"/>
    <s v="Every 3 Months"/>
  </r>
  <r>
    <n v="540"/>
    <x v="126"/>
    <n v="50"/>
    <x v="0"/>
    <x v="15"/>
    <x v="0"/>
    <n v="73"/>
    <x v="25"/>
    <x v="1"/>
    <s v="Gold"/>
    <s v="Fall"/>
    <n v="4.8"/>
    <s v="No"/>
    <s v="Venmo"/>
    <s v="Standard"/>
    <s v="No"/>
    <s v="No"/>
    <s v="Credit Card"/>
    <s v="Every 3 Months"/>
  </r>
  <r>
    <n v="541"/>
    <x v="115"/>
    <n v="25"/>
    <x v="0"/>
    <x v="10"/>
    <x v="3"/>
    <n v="23"/>
    <x v="1"/>
    <x v="0"/>
    <s v="Pink"/>
    <s v="Spring"/>
    <n v="4.5999999999999996"/>
    <s v="No"/>
    <s v="Bank Transfer"/>
    <s v="Next Day Air"/>
    <s v="No"/>
    <s v="No"/>
    <s v="PayPal"/>
    <s v="Quarterly"/>
  </r>
  <r>
    <n v="542"/>
    <x v="282"/>
    <n v="66"/>
    <x v="0"/>
    <x v="3"/>
    <x v="3"/>
    <n v="67"/>
    <x v="33"/>
    <x v="1"/>
    <s v="Green"/>
    <s v="Summer"/>
    <n v="2.8"/>
    <s v="No"/>
    <s v="Venmo"/>
    <s v="Standard"/>
    <s v="No"/>
    <s v="No"/>
    <s v="Credit Card"/>
    <s v="Monthly"/>
  </r>
  <r>
    <n v="543"/>
    <x v="241"/>
    <n v="53"/>
    <x v="0"/>
    <x v="8"/>
    <x v="1"/>
    <n v="70"/>
    <x v="5"/>
    <x v="1"/>
    <s v="Yellow"/>
    <s v="Summer"/>
    <n v="4.0999999999999996"/>
    <s v="No"/>
    <s v="Venmo"/>
    <s v="Express"/>
    <s v="No"/>
    <s v="No"/>
    <s v="Bank Transfer"/>
    <s v="Weekly"/>
  </r>
  <r>
    <n v="544"/>
    <x v="99"/>
    <n v="37"/>
    <x v="0"/>
    <x v="9"/>
    <x v="1"/>
    <n v="63"/>
    <x v="39"/>
    <x v="1"/>
    <s v="Lavender"/>
    <s v="Winter"/>
    <n v="3.1"/>
    <s v="No"/>
    <s v="PayPal"/>
    <s v="Next Day Air"/>
    <s v="No"/>
    <s v="No"/>
    <s v="Cash"/>
    <s v="Weekly"/>
  </r>
  <r>
    <n v="545"/>
    <x v="264"/>
    <n v="69"/>
    <x v="0"/>
    <x v="20"/>
    <x v="3"/>
    <n v="25"/>
    <x v="19"/>
    <x v="2"/>
    <s v="Gray"/>
    <s v="Spring"/>
    <n v="2.9"/>
    <s v="No"/>
    <s v="Debit Card"/>
    <s v="Free Shipping"/>
    <s v="No"/>
    <s v="No"/>
    <s v="Venmo"/>
    <s v="Quarterly"/>
  </r>
  <r>
    <n v="546"/>
    <x v="283"/>
    <n v="47"/>
    <x v="0"/>
    <x v="18"/>
    <x v="3"/>
    <n v="33"/>
    <x v="42"/>
    <x v="0"/>
    <s v="Charcoal"/>
    <s v="Summer"/>
    <n v="2.7"/>
    <s v="No"/>
    <s v="PayPal"/>
    <s v="Standard"/>
    <s v="No"/>
    <s v="No"/>
    <s v="PayPal"/>
    <s v="Weekly"/>
  </r>
  <r>
    <n v="547"/>
    <x v="268"/>
    <n v="56"/>
    <x v="0"/>
    <x v="19"/>
    <x v="1"/>
    <n v="50"/>
    <x v="16"/>
    <x v="2"/>
    <s v="Beige"/>
    <s v="Spring"/>
    <n v="3.7"/>
    <s v="No"/>
    <s v="Cash"/>
    <s v="Express"/>
    <s v="No"/>
    <s v="No"/>
    <s v="PayPal"/>
    <s v="Weekly"/>
  </r>
  <r>
    <n v="548"/>
    <x v="139"/>
    <n v="64"/>
    <x v="0"/>
    <x v="17"/>
    <x v="0"/>
    <n v="92"/>
    <x v="12"/>
    <x v="0"/>
    <s v="Olive"/>
    <s v="Fall"/>
    <n v="4.7"/>
    <s v="No"/>
    <s v="Credit Card"/>
    <s v="Store Pickup"/>
    <s v="No"/>
    <s v="No"/>
    <s v="Debit Card"/>
    <s v="Fortnightly"/>
  </r>
  <r>
    <n v="549"/>
    <x v="69"/>
    <n v="70"/>
    <x v="0"/>
    <x v="20"/>
    <x v="3"/>
    <n v="81"/>
    <x v="41"/>
    <x v="2"/>
    <s v="Black"/>
    <s v="Summer"/>
    <n v="3.9"/>
    <s v="No"/>
    <s v="Credit Card"/>
    <s v="Store Pickup"/>
    <s v="No"/>
    <s v="No"/>
    <s v="Venmo"/>
    <s v="Monthly"/>
  </r>
  <r>
    <n v="550"/>
    <x v="284"/>
    <n v="36"/>
    <x v="0"/>
    <x v="10"/>
    <x v="3"/>
    <n v="53"/>
    <x v="13"/>
    <x v="0"/>
    <s v="White"/>
    <s v="Summer"/>
    <n v="3.1"/>
    <s v="No"/>
    <s v="Credit Card"/>
    <s v="Free Shipping"/>
    <s v="No"/>
    <s v="No"/>
    <s v="Debit Card"/>
    <s v="Fortnightly"/>
  </r>
  <r>
    <n v="551"/>
    <x v="125"/>
    <n v="46"/>
    <x v="0"/>
    <x v="16"/>
    <x v="1"/>
    <n v="28"/>
    <x v="19"/>
    <x v="1"/>
    <s v="Turquoise"/>
    <s v="Fall"/>
    <n v="4.7"/>
    <s v="No"/>
    <s v="Bank Transfer"/>
    <s v="Express"/>
    <s v="No"/>
    <s v="No"/>
    <s v="Debit Card"/>
    <s v="Monthly"/>
  </r>
  <r>
    <n v="552"/>
    <x v="124"/>
    <n v="49"/>
    <x v="0"/>
    <x v="6"/>
    <x v="1"/>
    <n v="42"/>
    <x v="24"/>
    <x v="0"/>
    <s v="Blue"/>
    <s v="Spring"/>
    <n v="3.2"/>
    <s v="No"/>
    <s v="Venmo"/>
    <s v="Next Day Air"/>
    <s v="No"/>
    <s v="No"/>
    <s v="Debit Card"/>
    <s v="Weekly"/>
  </r>
  <r>
    <n v="553"/>
    <x v="285"/>
    <n v="24"/>
    <x v="0"/>
    <x v="2"/>
    <x v="2"/>
    <n v="78"/>
    <x v="3"/>
    <x v="1"/>
    <s v="Cyan"/>
    <s v="Spring"/>
    <n v="4.3"/>
    <s v="No"/>
    <s v="Credit Card"/>
    <s v="Standard"/>
    <s v="No"/>
    <s v="No"/>
    <s v="Bank Transfer"/>
    <s v="Bi-Weekly"/>
  </r>
  <r>
    <n v="554"/>
    <x v="74"/>
    <n v="32"/>
    <x v="0"/>
    <x v="9"/>
    <x v="1"/>
    <n v="94"/>
    <x v="41"/>
    <x v="1"/>
    <s v="Brown"/>
    <s v="Summer"/>
    <n v="4"/>
    <s v="No"/>
    <s v="Bank Transfer"/>
    <s v="Standard"/>
    <s v="No"/>
    <s v="No"/>
    <s v="Bank Transfer"/>
    <s v="Quarterly"/>
  </r>
  <r>
    <n v="555"/>
    <x v="92"/>
    <n v="69"/>
    <x v="0"/>
    <x v="23"/>
    <x v="1"/>
    <n v="49"/>
    <x v="42"/>
    <x v="0"/>
    <s v="Teal"/>
    <s v="Fall"/>
    <n v="4.5999999999999996"/>
    <s v="No"/>
    <s v="Cash"/>
    <s v="Free Shipping"/>
    <s v="No"/>
    <s v="No"/>
    <s v="Debit Card"/>
    <s v="Weekly"/>
  </r>
  <r>
    <n v="556"/>
    <x v="286"/>
    <n v="39"/>
    <x v="0"/>
    <x v="0"/>
    <x v="0"/>
    <n v="89"/>
    <x v="16"/>
    <x v="3"/>
    <s v="Orange"/>
    <s v="Spring"/>
    <n v="4"/>
    <s v="No"/>
    <s v="Cash"/>
    <s v="Standard"/>
    <s v="No"/>
    <s v="No"/>
    <s v="Debit Card"/>
    <s v="Annually"/>
  </r>
  <r>
    <n v="557"/>
    <x v="17"/>
    <n v="37"/>
    <x v="0"/>
    <x v="7"/>
    <x v="2"/>
    <n v="57"/>
    <x v="18"/>
    <x v="3"/>
    <s v="Gold"/>
    <s v="Spring"/>
    <n v="3.6"/>
    <s v="No"/>
    <s v="Cash"/>
    <s v="Free Shipping"/>
    <s v="No"/>
    <s v="No"/>
    <s v="Credit Card"/>
    <s v="Every 3 Months"/>
  </r>
  <r>
    <n v="558"/>
    <x v="94"/>
    <n v="31"/>
    <x v="0"/>
    <x v="8"/>
    <x v="1"/>
    <n v="78"/>
    <x v="5"/>
    <x v="3"/>
    <s v="Green"/>
    <s v="Summer"/>
    <n v="2.9"/>
    <s v="No"/>
    <s v="Debit Card"/>
    <s v="Express"/>
    <s v="No"/>
    <s v="No"/>
    <s v="PayPal"/>
    <s v="Annually"/>
  </r>
  <r>
    <n v="559"/>
    <x v="242"/>
    <n v="53"/>
    <x v="0"/>
    <x v="15"/>
    <x v="0"/>
    <n v="88"/>
    <x v="33"/>
    <x v="0"/>
    <s v="Gold"/>
    <s v="Spring"/>
    <n v="2.8"/>
    <s v="No"/>
    <s v="Bank Transfer"/>
    <s v="Free Shipping"/>
    <s v="No"/>
    <s v="No"/>
    <s v="Venmo"/>
    <s v="Weekly"/>
  </r>
  <r>
    <n v="560"/>
    <x v="1"/>
    <n v="65"/>
    <x v="0"/>
    <x v="18"/>
    <x v="3"/>
    <n v="35"/>
    <x v="19"/>
    <x v="0"/>
    <s v="Silver"/>
    <s v="Spring"/>
    <n v="4.5"/>
    <s v="No"/>
    <s v="Credit Card"/>
    <s v="Free Shipping"/>
    <s v="No"/>
    <s v="No"/>
    <s v="Venmo"/>
    <s v="Bi-Weekly"/>
  </r>
  <r>
    <n v="561"/>
    <x v="91"/>
    <n v="60"/>
    <x v="0"/>
    <x v="20"/>
    <x v="3"/>
    <n v="34"/>
    <x v="41"/>
    <x v="0"/>
    <s v="Gray"/>
    <s v="Fall"/>
    <n v="4.4000000000000004"/>
    <s v="No"/>
    <s v="Cash"/>
    <s v="Standard"/>
    <s v="No"/>
    <s v="No"/>
    <s v="Credit Card"/>
    <s v="Every 3 Months"/>
  </r>
  <r>
    <n v="562"/>
    <x v="15"/>
    <n v="67"/>
    <x v="0"/>
    <x v="7"/>
    <x v="2"/>
    <n v="23"/>
    <x v="8"/>
    <x v="0"/>
    <s v="Teal"/>
    <s v="Summer"/>
    <n v="2.9"/>
    <s v="No"/>
    <s v="PayPal"/>
    <s v="Express"/>
    <s v="No"/>
    <s v="No"/>
    <s v="Debit Card"/>
    <s v="Bi-Weekly"/>
  </r>
  <r>
    <n v="563"/>
    <x v="274"/>
    <n v="53"/>
    <x v="0"/>
    <x v="10"/>
    <x v="3"/>
    <n v="98"/>
    <x v="28"/>
    <x v="1"/>
    <s v="Red"/>
    <s v="Fall"/>
    <n v="3.1"/>
    <s v="No"/>
    <s v="Venmo"/>
    <s v="Next Day Air"/>
    <s v="No"/>
    <s v="No"/>
    <s v="PayPal"/>
    <s v="Quarterly"/>
  </r>
  <r>
    <n v="564"/>
    <x v="85"/>
    <n v="32"/>
    <x v="0"/>
    <x v="7"/>
    <x v="2"/>
    <n v="36"/>
    <x v="35"/>
    <x v="3"/>
    <s v="Teal"/>
    <s v="Fall"/>
    <n v="4"/>
    <s v="No"/>
    <s v="PayPal"/>
    <s v="Express"/>
    <s v="No"/>
    <s v="No"/>
    <s v="Debit Card"/>
    <s v="Weekly"/>
  </r>
  <r>
    <n v="565"/>
    <x v="89"/>
    <n v="70"/>
    <x v="0"/>
    <x v="21"/>
    <x v="0"/>
    <n v="45"/>
    <x v="6"/>
    <x v="0"/>
    <s v="Indigo"/>
    <s v="Spring"/>
    <n v="4.5"/>
    <s v="No"/>
    <s v="Credit Card"/>
    <s v="2-Day Shipping"/>
    <s v="No"/>
    <s v="No"/>
    <s v="Debit Card"/>
    <s v="Weekly"/>
  </r>
  <r>
    <n v="566"/>
    <x v="219"/>
    <n v="53"/>
    <x v="0"/>
    <x v="0"/>
    <x v="0"/>
    <n v="66"/>
    <x v="48"/>
    <x v="3"/>
    <s v="Red"/>
    <s v="Fall"/>
    <n v="3.8"/>
    <s v="No"/>
    <s v="Debit Card"/>
    <s v="Next Day Air"/>
    <s v="No"/>
    <s v="No"/>
    <s v="Venmo"/>
    <s v="Bi-Weekly"/>
  </r>
  <r>
    <n v="567"/>
    <x v="166"/>
    <n v="48"/>
    <x v="0"/>
    <x v="3"/>
    <x v="3"/>
    <n v="23"/>
    <x v="38"/>
    <x v="2"/>
    <s v="White"/>
    <s v="Summer"/>
    <n v="4.5999999999999996"/>
    <s v="No"/>
    <s v="Debit Card"/>
    <s v="Standard"/>
    <s v="No"/>
    <s v="No"/>
    <s v="PayPal"/>
    <s v="Every 3 Months"/>
  </r>
  <r>
    <n v="568"/>
    <x v="277"/>
    <n v="38"/>
    <x v="0"/>
    <x v="19"/>
    <x v="1"/>
    <n v="48"/>
    <x v="22"/>
    <x v="3"/>
    <s v="Magenta"/>
    <s v="Summer"/>
    <n v="4.5"/>
    <s v="No"/>
    <s v="Bank Transfer"/>
    <s v="Next Day Air"/>
    <s v="No"/>
    <s v="No"/>
    <s v="Bank Transfer"/>
    <s v="Bi-Weekly"/>
  </r>
  <r>
    <n v="569"/>
    <x v="287"/>
    <n v="32"/>
    <x v="0"/>
    <x v="5"/>
    <x v="3"/>
    <n v="51"/>
    <x v="24"/>
    <x v="3"/>
    <s v="Yellow"/>
    <s v="Fall"/>
    <n v="3.7"/>
    <s v="No"/>
    <s v="Debit Card"/>
    <s v="Store Pickup"/>
    <s v="No"/>
    <s v="No"/>
    <s v="PayPal"/>
    <s v="Monthly"/>
  </r>
  <r>
    <n v="570"/>
    <x v="285"/>
    <n v="38"/>
    <x v="0"/>
    <x v="13"/>
    <x v="1"/>
    <n v="83"/>
    <x v="28"/>
    <x v="0"/>
    <s v="Maroon"/>
    <s v="Winter"/>
    <n v="3.6"/>
    <s v="No"/>
    <s v="PayPal"/>
    <s v="Next Day Air"/>
    <s v="No"/>
    <s v="No"/>
    <s v="Debit Card"/>
    <s v="Bi-Weekly"/>
  </r>
  <r>
    <n v="571"/>
    <x v="243"/>
    <n v="41"/>
    <x v="0"/>
    <x v="5"/>
    <x v="3"/>
    <n v="68"/>
    <x v="20"/>
    <x v="3"/>
    <s v="Turquoise"/>
    <s v="Winter"/>
    <n v="4"/>
    <s v="No"/>
    <s v="Debit Card"/>
    <s v="Next Day Air"/>
    <s v="No"/>
    <s v="No"/>
    <s v="Venmo"/>
    <s v="Fortnightly"/>
  </r>
  <r>
    <n v="572"/>
    <x v="288"/>
    <n v="52"/>
    <x v="0"/>
    <x v="15"/>
    <x v="0"/>
    <n v="60"/>
    <x v="42"/>
    <x v="3"/>
    <s v="Gray"/>
    <s v="Spring"/>
    <n v="4.5"/>
    <s v="No"/>
    <s v="Bank Transfer"/>
    <s v="Express"/>
    <s v="No"/>
    <s v="No"/>
    <s v="Bank Transfer"/>
    <s v="Monthly"/>
  </r>
  <r>
    <n v="573"/>
    <x v="179"/>
    <n v="42"/>
    <x v="0"/>
    <x v="0"/>
    <x v="0"/>
    <n v="20"/>
    <x v="26"/>
    <x v="1"/>
    <s v="Olive"/>
    <s v="Winter"/>
    <n v="4.8"/>
    <s v="No"/>
    <s v="Venmo"/>
    <s v="Next Day Air"/>
    <s v="No"/>
    <s v="No"/>
    <s v="PayPal"/>
    <s v="Bi-Weekly"/>
  </r>
  <r>
    <n v="574"/>
    <x v="130"/>
    <n v="29"/>
    <x v="0"/>
    <x v="4"/>
    <x v="1"/>
    <n v="55"/>
    <x v="46"/>
    <x v="0"/>
    <s v="Turquoise"/>
    <s v="Summer"/>
    <n v="4.2"/>
    <s v="No"/>
    <s v="Bank Transfer"/>
    <s v="Express"/>
    <s v="No"/>
    <s v="No"/>
    <s v="Credit Card"/>
    <s v="Every 3 Months"/>
  </r>
  <r>
    <n v="575"/>
    <x v="205"/>
    <n v="31"/>
    <x v="0"/>
    <x v="7"/>
    <x v="2"/>
    <n v="88"/>
    <x v="22"/>
    <x v="1"/>
    <s v="Purple"/>
    <s v="Spring"/>
    <n v="3.5"/>
    <s v="No"/>
    <s v="Venmo"/>
    <s v="Express"/>
    <s v="No"/>
    <s v="No"/>
    <s v="Credit Card"/>
    <s v="Bi-Weekly"/>
  </r>
  <r>
    <n v="576"/>
    <x v="119"/>
    <n v="68"/>
    <x v="0"/>
    <x v="6"/>
    <x v="1"/>
    <n v="50"/>
    <x v="25"/>
    <x v="0"/>
    <s v="Silver"/>
    <s v="Spring"/>
    <n v="3.3"/>
    <s v="No"/>
    <s v="Bank Transfer"/>
    <s v="Free Shipping"/>
    <s v="No"/>
    <s v="No"/>
    <s v="Credit Card"/>
    <s v="Fortnightly"/>
  </r>
  <r>
    <n v="577"/>
    <x v="4"/>
    <n v="24"/>
    <x v="0"/>
    <x v="22"/>
    <x v="3"/>
    <n v="91"/>
    <x v="41"/>
    <x v="1"/>
    <s v="Red"/>
    <s v="Winter"/>
    <n v="3.4"/>
    <s v="No"/>
    <s v="Venmo"/>
    <s v="2-Day Shipping"/>
    <s v="No"/>
    <s v="No"/>
    <s v="Debit Card"/>
    <s v="Quarterly"/>
  </r>
  <r>
    <n v="578"/>
    <x v="124"/>
    <n v="41"/>
    <x v="0"/>
    <x v="2"/>
    <x v="2"/>
    <n v="37"/>
    <x v="23"/>
    <x v="0"/>
    <s v="Yellow"/>
    <s v="Summer"/>
    <n v="4.0999999999999996"/>
    <s v="No"/>
    <s v="Debit Card"/>
    <s v="Store Pickup"/>
    <s v="No"/>
    <s v="No"/>
    <s v="Cash"/>
    <s v="Quarterly"/>
  </r>
  <r>
    <n v="579"/>
    <x v="16"/>
    <n v="40"/>
    <x v="0"/>
    <x v="19"/>
    <x v="1"/>
    <n v="32"/>
    <x v="6"/>
    <x v="0"/>
    <s v="Violet"/>
    <s v="Winter"/>
    <n v="2.5"/>
    <s v="No"/>
    <s v="Venmo"/>
    <s v="Express"/>
    <s v="No"/>
    <s v="No"/>
    <s v="Debit Card"/>
    <s v="Every 3 Months"/>
  </r>
  <r>
    <n v="580"/>
    <x v="270"/>
    <n v="38"/>
    <x v="0"/>
    <x v="9"/>
    <x v="1"/>
    <n v="94"/>
    <x v="45"/>
    <x v="2"/>
    <s v="Brown"/>
    <s v="Fall"/>
    <n v="4"/>
    <s v="No"/>
    <s v="PayPal"/>
    <s v="Express"/>
    <s v="No"/>
    <s v="No"/>
    <s v="Credit Card"/>
    <s v="Bi-Weekly"/>
  </r>
  <r>
    <n v="581"/>
    <x v="176"/>
    <n v="26"/>
    <x v="0"/>
    <x v="9"/>
    <x v="1"/>
    <n v="69"/>
    <x v="31"/>
    <x v="1"/>
    <s v="Maroon"/>
    <s v="Summer"/>
    <n v="3.8"/>
    <s v="No"/>
    <s v="Venmo"/>
    <s v="Next Day Air"/>
    <s v="No"/>
    <s v="No"/>
    <s v="Cash"/>
    <s v="Bi-Weekly"/>
  </r>
  <r>
    <n v="582"/>
    <x v="249"/>
    <n v="61"/>
    <x v="0"/>
    <x v="24"/>
    <x v="1"/>
    <n v="29"/>
    <x v="15"/>
    <x v="0"/>
    <s v="Silver"/>
    <s v="Summer"/>
    <n v="3.5"/>
    <s v="No"/>
    <s v="Debit Card"/>
    <s v="Standard"/>
    <s v="No"/>
    <s v="No"/>
    <s v="Bank Transfer"/>
    <s v="Quarterly"/>
  </r>
  <r>
    <n v="583"/>
    <x v="289"/>
    <n v="33"/>
    <x v="0"/>
    <x v="21"/>
    <x v="0"/>
    <n v="88"/>
    <x v="31"/>
    <x v="0"/>
    <s v="Indigo"/>
    <s v="Summer"/>
    <n v="3.7"/>
    <s v="No"/>
    <s v="PayPal"/>
    <s v="2-Day Shipping"/>
    <s v="No"/>
    <s v="No"/>
    <s v="Venmo"/>
    <s v="Monthly"/>
  </r>
  <r>
    <n v="584"/>
    <x v="39"/>
    <n v="39"/>
    <x v="0"/>
    <x v="10"/>
    <x v="3"/>
    <n v="47"/>
    <x v="6"/>
    <x v="0"/>
    <s v="Maroon"/>
    <s v="Summer"/>
    <n v="4.9000000000000004"/>
    <s v="No"/>
    <s v="Bank Transfer"/>
    <s v="Store Pickup"/>
    <s v="No"/>
    <s v="No"/>
    <s v="Debit Card"/>
    <s v="Monthly"/>
  </r>
  <r>
    <n v="585"/>
    <x v="119"/>
    <n v="42"/>
    <x v="0"/>
    <x v="0"/>
    <x v="0"/>
    <n v="20"/>
    <x v="38"/>
    <x v="2"/>
    <s v="Beige"/>
    <s v="Summer"/>
    <n v="4.5"/>
    <s v="No"/>
    <s v="Credit Card"/>
    <s v="2-Day Shipping"/>
    <s v="No"/>
    <s v="No"/>
    <s v="Bank Transfer"/>
    <s v="Quarterly"/>
  </r>
  <r>
    <n v="586"/>
    <x v="141"/>
    <n v="50"/>
    <x v="0"/>
    <x v="16"/>
    <x v="1"/>
    <n v="89"/>
    <x v="32"/>
    <x v="3"/>
    <s v="Purple"/>
    <s v="Winter"/>
    <n v="3.2"/>
    <s v="No"/>
    <s v="PayPal"/>
    <s v="Free Shipping"/>
    <s v="No"/>
    <s v="No"/>
    <s v="Debit Card"/>
    <s v="Every 3 Months"/>
  </r>
  <r>
    <n v="587"/>
    <x v="290"/>
    <n v="35"/>
    <x v="0"/>
    <x v="20"/>
    <x v="3"/>
    <n v="27"/>
    <x v="37"/>
    <x v="2"/>
    <s v="Red"/>
    <s v="Fall"/>
    <n v="2.6"/>
    <s v="No"/>
    <s v="Bank Transfer"/>
    <s v="Store Pickup"/>
    <s v="No"/>
    <s v="No"/>
    <s v="Bank Transfer"/>
    <s v="Fortnightly"/>
  </r>
  <r>
    <n v="588"/>
    <x v="91"/>
    <n v="19"/>
    <x v="0"/>
    <x v="22"/>
    <x v="3"/>
    <n v="62"/>
    <x v="29"/>
    <x v="2"/>
    <s v="Beige"/>
    <s v="Fall"/>
    <n v="4.5"/>
    <s v="No"/>
    <s v="Cash"/>
    <s v="Store Pickup"/>
    <s v="No"/>
    <s v="No"/>
    <s v="Cash"/>
    <s v="Annually"/>
  </r>
  <r>
    <n v="589"/>
    <x v="77"/>
    <n v="18"/>
    <x v="0"/>
    <x v="18"/>
    <x v="3"/>
    <n v="25"/>
    <x v="25"/>
    <x v="3"/>
    <s v="Charcoal"/>
    <s v="Winter"/>
    <n v="4.3"/>
    <s v="No"/>
    <s v="Credit Card"/>
    <s v="Standard"/>
    <s v="No"/>
    <s v="No"/>
    <s v="Cash"/>
    <s v="Quarterly"/>
  </r>
  <r>
    <n v="590"/>
    <x v="64"/>
    <n v="40"/>
    <x v="0"/>
    <x v="10"/>
    <x v="3"/>
    <n v="74"/>
    <x v="30"/>
    <x v="1"/>
    <s v="Gray"/>
    <s v="Summer"/>
    <n v="4.4000000000000004"/>
    <s v="No"/>
    <s v="Venmo"/>
    <s v="Next Day Air"/>
    <s v="No"/>
    <s v="No"/>
    <s v="Credit Card"/>
    <s v="Fortnightly"/>
  </r>
  <r>
    <n v="591"/>
    <x v="90"/>
    <n v="70"/>
    <x v="0"/>
    <x v="4"/>
    <x v="1"/>
    <n v="97"/>
    <x v="39"/>
    <x v="0"/>
    <s v="Silver"/>
    <s v="Fall"/>
    <n v="3.9"/>
    <s v="No"/>
    <s v="Bank Transfer"/>
    <s v="Express"/>
    <s v="No"/>
    <s v="No"/>
    <s v="Venmo"/>
    <s v="Monthly"/>
  </r>
  <r>
    <n v="592"/>
    <x v="291"/>
    <n v="38"/>
    <x v="0"/>
    <x v="9"/>
    <x v="1"/>
    <n v="31"/>
    <x v="13"/>
    <x v="2"/>
    <s v="Gray"/>
    <s v="Summer"/>
    <n v="4.5"/>
    <s v="No"/>
    <s v="Credit Card"/>
    <s v="Express"/>
    <s v="No"/>
    <s v="No"/>
    <s v="Credit Card"/>
    <s v="Monthly"/>
  </r>
  <r>
    <n v="593"/>
    <x v="289"/>
    <n v="40"/>
    <x v="0"/>
    <x v="24"/>
    <x v="1"/>
    <n v="82"/>
    <x v="12"/>
    <x v="0"/>
    <s v="Gray"/>
    <s v="Spring"/>
    <n v="4.5"/>
    <s v="No"/>
    <s v="Credit Card"/>
    <s v="2-Day Shipping"/>
    <s v="No"/>
    <s v="No"/>
    <s v="Credit Card"/>
    <s v="Annually"/>
  </r>
  <r>
    <n v="594"/>
    <x v="110"/>
    <n v="42"/>
    <x v="0"/>
    <x v="20"/>
    <x v="3"/>
    <n v="96"/>
    <x v="3"/>
    <x v="3"/>
    <s v="Indigo"/>
    <s v="Summer"/>
    <n v="3.8"/>
    <s v="No"/>
    <s v="Bank Transfer"/>
    <s v="2-Day Shipping"/>
    <s v="No"/>
    <s v="No"/>
    <s v="Credit Card"/>
    <s v="Every 3 Months"/>
  </r>
  <r>
    <n v="595"/>
    <x v="45"/>
    <n v="49"/>
    <x v="0"/>
    <x v="24"/>
    <x v="1"/>
    <n v="90"/>
    <x v="2"/>
    <x v="3"/>
    <s v="Gray"/>
    <s v="Fall"/>
    <n v="4.9000000000000004"/>
    <s v="No"/>
    <s v="Venmo"/>
    <s v="Free Shipping"/>
    <s v="No"/>
    <s v="No"/>
    <s v="PayPal"/>
    <s v="Fortnightly"/>
  </r>
  <r>
    <n v="596"/>
    <x v="184"/>
    <n v="49"/>
    <x v="0"/>
    <x v="7"/>
    <x v="2"/>
    <n v="96"/>
    <x v="24"/>
    <x v="0"/>
    <s v="Cyan"/>
    <s v="Fall"/>
    <n v="4.3"/>
    <s v="No"/>
    <s v="Cash"/>
    <s v="Store Pickup"/>
    <s v="No"/>
    <s v="No"/>
    <s v="PayPal"/>
    <s v="Every 3 Months"/>
  </r>
  <r>
    <n v="597"/>
    <x v="278"/>
    <n v="24"/>
    <x v="0"/>
    <x v="22"/>
    <x v="3"/>
    <n v="79"/>
    <x v="10"/>
    <x v="0"/>
    <s v="Gold"/>
    <s v="Winter"/>
    <n v="4.2"/>
    <s v="No"/>
    <s v="Venmo"/>
    <s v="Store Pickup"/>
    <s v="No"/>
    <s v="No"/>
    <s v="PayPal"/>
    <s v="Every 3 Months"/>
  </r>
  <r>
    <n v="598"/>
    <x v="271"/>
    <n v="48"/>
    <x v="0"/>
    <x v="2"/>
    <x v="2"/>
    <n v="39"/>
    <x v="49"/>
    <x v="3"/>
    <s v="Teal"/>
    <s v="Spring"/>
    <n v="4.5999999999999996"/>
    <s v="No"/>
    <s v="Venmo"/>
    <s v="Store Pickup"/>
    <s v="No"/>
    <s v="No"/>
    <s v="Bank Transfer"/>
    <s v="Quarterly"/>
  </r>
  <r>
    <n v="599"/>
    <x v="63"/>
    <n v="24"/>
    <x v="0"/>
    <x v="8"/>
    <x v="1"/>
    <n v="71"/>
    <x v="27"/>
    <x v="3"/>
    <s v="Cyan"/>
    <s v="Winter"/>
    <n v="4.3"/>
    <s v="No"/>
    <s v="Bank Transfer"/>
    <s v="Store Pickup"/>
    <s v="No"/>
    <s v="No"/>
    <s v="Credit Card"/>
    <s v="Every 3 Months"/>
  </r>
  <r>
    <n v="600"/>
    <x v="246"/>
    <n v="53"/>
    <x v="0"/>
    <x v="12"/>
    <x v="3"/>
    <n v="22"/>
    <x v="21"/>
    <x v="0"/>
    <s v="Green"/>
    <s v="Winter"/>
    <n v="3.1"/>
    <s v="No"/>
    <s v="Venmo"/>
    <s v="2-Day Shipping"/>
    <s v="No"/>
    <s v="No"/>
    <s v="PayPal"/>
    <s v="Monthly"/>
  </r>
  <r>
    <n v="601"/>
    <x v="191"/>
    <n v="44"/>
    <x v="0"/>
    <x v="10"/>
    <x v="3"/>
    <n v="40"/>
    <x v="37"/>
    <x v="2"/>
    <s v="Green"/>
    <s v="Winter"/>
    <n v="3.5"/>
    <s v="No"/>
    <s v="PayPal"/>
    <s v="Store Pickup"/>
    <s v="No"/>
    <s v="No"/>
    <s v="Cash"/>
    <s v="Quarterly"/>
  </r>
  <r>
    <n v="602"/>
    <x v="180"/>
    <n v="51"/>
    <x v="0"/>
    <x v="11"/>
    <x v="3"/>
    <n v="92"/>
    <x v="10"/>
    <x v="0"/>
    <s v="Turquoise"/>
    <s v="Summer"/>
    <n v="3.9"/>
    <s v="No"/>
    <s v="Bank Transfer"/>
    <s v="2-Day Shipping"/>
    <s v="No"/>
    <s v="No"/>
    <s v="PayPal"/>
    <s v="Monthly"/>
  </r>
  <r>
    <n v="603"/>
    <x v="244"/>
    <n v="29"/>
    <x v="0"/>
    <x v="6"/>
    <x v="1"/>
    <n v="99"/>
    <x v="14"/>
    <x v="0"/>
    <s v="Green"/>
    <s v="Summer"/>
    <n v="3.4"/>
    <s v="No"/>
    <s v="Cash"/>
    <s v="Free Shipping"/>
    <s v="No"/>
    <s v="No"/>
    <s v="PayPal"/>
    <s v="Quarterly"/>
  </r>
  <r>
    <n v="604"/>
    <x v="170"/>
    <n v="29"/>
    <x v="0"/>
    <x v="7"/>
    <x v="2"/>
    <n v="38"/>
    <x v="32"/>
    <x v="3"/>
    <s v="Charcoal"/>
    <s v="Spring"/>
    <n v="4"/>
    <s v="No"/>
    <s v="Venmo"/>
    <s v="Standard"/>
    <s v="No"/>
    <s v="No"/>
    <s v="PayPal"/>
    <s v="Monthly"/>
  </r>
  <r>
    <n v="605"/>
    <x v="146"/>
    <n v="57"/>
    <x v="0"/>
    <x v="6"/>
    <x v="1"/>
    <n v="27"/>
    <x v="42"/>
    <x v="3"/>
    <s v="Turquoise"/>
    <s v="Spring"/>
    <n v="4.5"/>
    <s v="No"/>
    <s v="Cash"/>
    <s v="Next Day Air"/>
    <s v="No"/>
    <s v="No"/>
    <s v="PayPal"/>
    <s v="Fortnightly"/>
  </r>
  <r>
    <n v="606"/>
    <x v="292"/>
    <n v="28"/>
    <x v="0"/>
    <x v="14"/>
    <x v="1"/>
    <n v="27"/>
    <x v="8"/>
    <x v="2"/>
    <s v="Maroon"/>
    <s v="Summer"/>
    <n v="3"/>
    <s v="No"/>
    <s v="Bank Transfer"/>
    <s v="Store Pickup"/>
    <s v="No"/>
    <s v="No"/>
    <s v="Bank Transfer"/>
    <s v="Annually"/>
  </r>
  <r>
    <n v="607"/>
    <x v="99"/>
    <n v="34"/>
    <x v="0"/>
    <x v="22"/>
    <x v="3"/>
    <n v="100"/>
    <x v="49"/>
    <x v="3"/>
    <s v="Pink"/>
    <s v="Summer"/>
    <n v="4.5999999999999996"/>
    <s v="No"/>
    <s v="Cash"/>
    <s v="2-Day Shipping"/>
    <s v="No"/>
    <s v="No"/>
    <s v="PayPal"/>
    <s v="Every 3 Months"/>
  </r>
  <r>
    <n v="608"/>
    <x v="272"/>
    <n v="28"/>
    <x v="0"/>
    <x v="20"/>
    <x v="3"/>
    <n v="91"/>
    <x v="16"/>
    <x v="0"/>
    <s v="Orange"/>
    <s v="Fall"/>
    <n v="3.8"/>
    <s v="No"/>
    <s v="Credit Card"/>
    <s v="Next Day Air"/>
    <s v="No"/>
    <s v="No"/>
    <s v="PayPal"/>
    <s v="Weekly"/>
  </r>
  <r>
    <n v="609"/>
    <x v="52"/>
    <n v="70"/>
    <x v="0"/>
    <x v="19"/>
    <x v="1"/>
    <n v="82"/>
    <x v="17"/>
    <x v="0"/>
    <s v="Orange"/>
    <s v="Fall"/>
    <n v="4.0999999999999996"/>
    <s v="No"/>
    <s v="PayPal"/>
    <s v="Free Shipping"/>
    <s v="No"/>
    <s v="No"/>
    <s v="Venmo"/>
    <s v="Weekly"/>
  </r>
  <r>
    <n v="610"/>
    <x v="283"/>
    <n v="54"/>
    <x v="0"/>
    <x v="3"/>
    <x v="3"/>
    <n v="95"/>
    <x v="18"/>
    <x v="0"/>
    <s v="Red"/>
    <s v="Winter"/>
    <n v="5"/>
    <s v="No"/>
    <s v="Venmo"/>
    <s v="Express"/>
    <s v="No"/>
    <s v="No"/>
    <s v="Debit Card"/>
    <s v="Annually"/>
  </r>
  <r>
    <n v="611"/>
    <x v="46"/>
    <n v="50"/>
    <x v="0"/>
    <x v="11"/>
    <x v="3"/>
    <n v="22"/>
    <x v="23"/>
    <x v="3"/>
    <s v="Beige"/>
    <s v="Spring"/>
    <n v="2.9"/>
    <s v="No"/>
    <s v="Credit Card"/>
    <s v="2-Day Shipping"/>
    <s v="No"/>
    <s v="No"/>
    <s v="PayPal"/>
    <s v="Quarterly"/>
  </r>
  <r>
    <n v="612"/>
    <x v="242"/>
    <n v="46"/>
    <x v="0"/>
    <x v="18"/>
    <x v="3"/>
    <n v="88"/>
    <x v="30"/>
    <x v="0"/>
    <s v="Green"/>
    <s v="Fall"/>
    <n v="2.5"/>
    <s v="No"/>
    <s v="PayPal"/>
    <s v="Next Day Air"/>
    <s v="No"/>
    <s v="No"/>
    <s v="Venmo"/>
    <s v="Every 3 Months"/>
  </r>
  <r>
    <n v="613"/>
    <x v="293"/>
    <n v="64"/>
    <x v="0"/>
    <x v="2"/>
    <x v="2"/>
    <n v="57"/>
    <x v="46"/>
    <x v="0"/>
    <s v="Violet"/>
    <s v="Summer"/>
    <n v="3.7"/>
    <s v="No"/>
    <s v="Debit Card"/>
    <s v="Store Pickup"/>
    <s v="No"/>
    <s v="No"/>
    <s v="Credit Card"/>
    <s v="Every 3 Months"/>
  </r>
  <r>
    <n v="614"/>
    <x v="50"/>
    <n v="18"/>
    <x v="0"/>
    <x v="2"/>
    <x v="2"/>
    <n v="88"/>
    <x v="31"/>
    <x v="2"/>
    <s v="Lavender"/>
    <s v="Summer"/>
    <n v="4.4000000000000004"/>
    <s v="No"/>
    <s v="Venmo"/>
    <s v="2-Day Shipping"/>
    <s v="No"/>
    <s v="No"/>
    <s v="Credit Card"/>
    <s v="Monthly"/>
  </r>
  <r>
    <n v="615"/>
    <x v="294"/>
    <n v="36"/>
    <x v="0"/>
    <x v="22"/>
    <x v="3"/>
    <n v="39"/>
    <x v="1"/>
    <x v="3"/>
    <s v="Pink"/>
    <s v="Summer"/>
    <n v="3.6"/>
    <s v="No"/>
    <s v="Cash"/>
    <s v="Store Pickup"/>
    <s v="No"/>
    <s v="No"/>
    <s v="Venmo"/>
    <s v="Monthly"/>
  </r>
  <r>
    <n v="616"/>
    <x v="88"/>
    <n v="68"/>
    <x v="0"/>
    <x v="5"/>
    <x v="3"/>
    <n v="63"/>
    <x v="32"/>
    <x v="0"/>
    <s v="Gold"/>
    <s v="Summer"/>
    <n v="2.6"/>
    <s v="No"/>
    <s v="Cash"/>
    <s v="Free Shipping"/>
    <s v="No"/>
    <s v="No"/>
    <s v="Cash"/>
    <s v="Weekly"/>
  </r>
  <r>
    <n v="617"/>
    <x v="14"/>
    <n v="69"/>
    <x v="0"/>
    <x v="24"/>
    <x v="1"/>
    <n v="79"/>
    <x v="41"/>
    <x v="0"/>
    <s v="Indigo"/>
    <s v="Winter"/>
    <n v="3.5"/>
    <s v="No"/>
    <s v="Cash"/>
    <s v="2-Day Shipping"/>
    <s v="No"/>
    <s v="No"/>
    <s v="Debit Card"/>
    <s v="Quarterly"/>
  </r>
  <r>
    <n v="618"/>
    <x v="246"/>
    <n v="44"/>
    <x v="0"/>
    <x v="21"/>
    <x v="0"/>
    <n v="55"/>
    <x v="42"/>
    <x v="0"/>
    <s v="Charcoal"/>
    <s v="Summer"/>
    <n v="4.4000000000000004"/>
    <s v="No"/>
    <s v="Debit Card"/>
    <s v="2-Day Shipping"/>
    <s v="No"/>
    <s v="No"/>
    <s v="Cash"/>
    <s v="Weekly"/>
  </r>
  <r>
    <n v="619"/>
    <x v="295"/>
    <n v="66"/>
    <x v="0"/>
    <x v="13"/>
    <x v="1"/>
    <n v="63"/>
    <x v="5"/>
    <x v="3"/>
    <s v="Maroon"/>
    <s v="Winter"/>
    <n v="2.6"/>
    <s v="No"/>
    <s v="Cash"/>
    <s v="Standard"/>
    <s v="No"/>
    <s v="No"/>
    <s v="Bank Transfer"/>
    <s v="Annually"/>
  </r>
  <r>
    <n v="620"/>
    <x v="155"/>
    <n v="49"/>
    <x v="0"/>
    <x v="11"/>
    <x v="3"/>
    <n v="97"/>
    <x v="25"/>
    <x v="1"/>
    <s v="Teal"/>
    <s v="Spring"/>
    <n v="4.8"/>
    <s v="No"/>
    <s v="Venmo"/>
    <s v="Free Shipping"/>
    <s v="No"/>
    <s v="No"/>
    <s v="Bank Transfer"/>
    <s v="Annually"/>
  </r>
  <r>
    <n v="621"/>
    <x v="127"/>
    <n v="60"/>
    <x v="0"/>
    <x v="12"/>
    <x v="3"/>
    <n v="63"/>
    <x v="21"/>
    <x v="3"/>
    <s v="Orange"/>
    <s v="Summer"/>
    <n v="2.9"/>
    <s v="No"/>
    <s v="Venmo"/>
    <s v="Store Pickup"/>
    <s v="No"/>
    <s v="No"/>
    <s v="PayPal"/>
    <s v="Every 3 Months"/>
  </r>
  <r>
    <n v="622"/>
    <x v="296"/>
    <n v="58"/>
    <x v="0"/>
    <x v="24"/>
    <x v="1"/>
    <n v="49"/>
    <x v="18"/>
    <x v="0"/>
    <s v="Red"/>
    <s v="Summer"/>
    <n v="4.4000000000000004"/>
    <s v="No"/>
    <s v="Venmo"/>
    <s v="2-Day Shipping"/>
    <s v="No"/>
    <s v="No"/>
    <s v="PayPal"/>
    <s v="Monthly"/>
  </r>
  <r>
    <n v="623"/>
    <x v="273"/>
    <n v="22"/>
    <x v="0"/>
    <x v="7"/>
    <x v="2"/>
    <n v="67"/>
    <x v="33"/>
    <x v="3"/>
    <s v="Brown"/>
    <s v="Winter"/>
    <n v="3.1"/>
    <s v="No"/>
    <s v="Bank Transfer"/>
    <s v="Standard"/>
    <s v="No"/>
    <s v="No"/>
    <s v="Debit Card"/>
    <s v="Fortnightly"/>
  </r>
  <r>
    <n v="624"/>
    <x v="217"/>
    <n v="37"/>
    <x v="0"/>
    <x v="22"/>
    <x v="3"/>
    <n v="64"/>
    <x v="16"/>
    <x v="1"/>
    <s v="Gray"/>
    <s v="Fall"/>
    <n v="4.2"/>
    <s v="No"/>
    <s v="Credit Card"/>
    <s v="Express"/>
    <s v="No"/>
    <s v="No"/>
    <s v="Cash"/>
    <s v="Every 3 Months"/>
  </r>
  <r>
    <n v="625"/>
    <x v="141"/>
    <n v="65"/>
    <x v="0"/>
    <x v="9"/>
    <x v="1"/>
    <n v="34"/>
    <x v="42"/>
    <x v="0"/>
    <s v="Orange"/>
    <s v="Fall"/>
    <n v="3.9"/>
    <s v="No"/>
    <s v="Venmo"/>
    <s v="Standard"/>
    <s v="No"/>
    <s v="No"/>
    <s v="Credit Card"/>
    <s v="Every 3 Months"/>
  </r>
  <r>
    <n v="626"/>
    <x v="109"/>
    <n v="53"/>
    <x v="0"/>
    <x v="1"/>
    <x v="1"/>
    <n v="67"/>
    <x v="49"/>
    <x v="3"/>
    <s v="Cyan"/>
    <s v="Fall"/>
    <n v="4.2"/>
    <s v="No"/>
    <s v="Bank Transfer"/>
    <s v="2-Day Shipping"/>
    <s v="No"/>
    <s v="No"/>
    <s v="Credit Card"/>
    <s v="Bi-Weekly"/>
  </r>
  <r>
    <n v="627"/>
    <x v="173"/>
    <n v="53"/>
    <x v="0"/>
    <x v="16"/>
    <x v="1"/>
    <n v="93"/>
    <x v="47"/>
    <x v="3"/>
    <s v="Pink"/>
    <s v="Spring"/>
    <n v="3.8"/>
    <s v="No"/>
    <s v="Bank Transfer"/>
    <s v="Standard"/>
    <s v="No"/>
    <s v="No"/>
    <s v="Credit Card"/>
    <s v="Quarterly"/>
  </r>
  <r>
    <n v="628"/>
    <x v="1"/>
    <n v="19"/>
    <x v="0"/>
    <x v="10"/>
    <x v="3"/>
    <n v="81"/>
    <x v="31"/>
    <x v="1"/>
    <s v="Gold"/>
    <s v="Spring"/>
    <n v="3.3"/>
    <s v="No"/>
    <s v="Venmo"/>
    <s v="2-Day Shipping"/>
    <s v="No"/>
    <s v="No"/>
    <s v="Bank Transfer"/>
    <s v="Every 3 Months"/>
  </r>
  <r>
    <n v="629"/>
    <x v="297"/>
    <n v="60"/>
    <x v="0"/>
    <x v="24"/>
    <x v="1"/>
    <n v="79"/>
    <x v="31"/>
    <x v="2"/>
    <s v="Pink"/>
    <s v="Winter"/>
    <n v="4.2"/>
    <s v="No"/>
    <s v="PayPal"/>
    <s v="Express"/>
    <s v="No"/>
    <s v="No"/>
    <s v="Cash"/>
    <s v="Bi-Weekly"/>
  </r>
  <r>
    <n v="630"/>
    <x v="63"/>
    <n v="51"/>
    <x v="0"/>
    <x v="15"/>
    <x v="0"/>
    <n v="71"/>
    <x v="14"/>
    <x v="0"/>
    <s v="Black"/>
    <s v="Spring"/>
    <n v="3.9"/>
    <s v="No"/>
    <s v="Debit Card"/>
    <s v="Store Pickup"/>
    <s v="No"/>
    <s v="No"/>
    <s v="Venmo"/>
    <s v="Weekly"/>
  </r>
  <r>
    <n v="631"/>
    <x v="298"/>
    <n v="39"/>
    <x v="0"/>
    <x v="16"/>
    <x v="1"/>
    <n v="60"/>
    <x v="16"/>
    <x v="0"/>
    <s v="Turquoise"/>
    <s v="Spring"/>
    <n v="3.9"/>
    <s v="No"/>
    <s v="Debit Card"/>
    <s v="Express"/>
    <s v="No"/>
    <s v="No"/>
    <s v="Debit Card"/>
    <s v="Weekly"/>
  </r>
  <r>
    <n v="632"/>
    <x v="131"/>
    <n v="24"/>
    <x v="0"/>
    <x v="9"/>
    <x v="1"/>
    <n v="35"/>
    <x v="3"/>
    <x v="3"/>
    <s v="Green"/>
    <s v="Winter"/>
    <n v="3.3"/>
    <s v="No"/>
    <s v="Debit Card"/>
    <s v="2-Day Shipping"/>
    <s v="No"/>
    <s v="No"/>
    <s v="PayPal"/>
    <s v="Quarterly"/>
  </r>
  <r>
    <n v="633"/>
    <x v="299"/>
    <n v="58"/>
    <x v="0"/>
    <x v="24"/>
    <x v="1"/>
    <n v="97"/>
    <x v="4"/>
    <x v="0"/>
    <s v="Brown"/>
    <s v="Winter"/>
    <n v="5"/>
    <s v="No"/>
    <s v="Debit Card"/>
    <s v="2-Day Shipping"/>
    <s v="No"/>
    <s v="No"/>
    <s v="PayPal"/>
    <s v="Every 3 Months"/>
  </r>
  <r>
    <n v="634"/>
    <x v="217"/>
    <n v="62"/>
    <x v="0"/>
    <x v="9"/>
    <x v="1"/>
    <n v="83"/>
    <x v="23"/>
    <x v="0"/>
    <s v="Cyan"/>
    <s v="Winter"/>
    <n v="3.5"/>
    <s v="No"/>
    <s v="Debit Card"/>
    <s v="2-Day Shipping"/>
    <s v="No"/>
    <s v="No"/>
    <s v="PayPal"/>
    <s v="Bi-Weekly"/>
  </r>
  <r>
    <n v="635"/>
    <x v="211"/>
    <n v="37"/>
    <x v="0"/>
    <x v="3"/>
    <x v="3"/>
    <n v="26"/>
    <x v="7"/>
    <x v="3"/>
    <s v="Black"/>
    <s v="Fall"/>
    <n v="2.9"/>
    <s v="No"/>
    <s v="Bank Transfer"/>
    <s v="Store Pickup"/>
    <s v="No"/>
    <s v="No"/>
    <s v="Venmo"/>
    <s v="Monthly"/>
  </r>
  <r>
    <n v="636"/>
    <x v="83"/>
    <n v="65"/>
    <x v="0"/>
    <x v="7"/>
    <x v="2"/>
    <n v="81"/>
    <x v="13"/>
    <x v="0"/>
    <s v="Orange"/>
    <s v="Winter"/>
    <n v="4.3"/>
    <s v="No"/>
    <s v="PayPal"/>
    <s v="Free Shipping"/>
    <s v="No"/>
    <s v="No"/>
    <s v="Bank Transfer"/>
    <s v="Fortnightly"/>
  </r>
  <r>
    <n v="637"/>
    <x v="89"/>
    <n v="64"/>
    <x v="0"/>
    <x v="19"/>
    <x v="1"/>
    <n v="22"/>
    <x v="28"/>
    <x v="0"/>
    <s v="Magenta"/>
    <s v="Fall"/>
    <n v="4.4000000000000004"/>
    <s v="No"/>
    <s v="Bank Transfer"/>
    <s v="Standard"/>
    <s v="No"/>
    <s v="No"/>
    <s v="Debit Card"/>
    <s v="Weekly"/>
  </r>
  <r>
    <n v="638"/>
    <x v="166"/>
    <n v="23"/>
    <x v="0"/>
    <x v="17"/>
    <x v="0"/>
    <n v="55"/>
    <x v="24"/>
    <x v="2"/>
    <s v="Black"/>
    <s v="Fall"/>
    <n v="4.2"/>
    <s v="No"/>
    <s v="PayPal"/>
    <s v="Next Day Air"/>
    <s v="No"/>
    <s v="No"/>
    <s v="Debit Card"/>
    <s v="Every 3 Months"/>
  </r>
  <r>
    <n v="639"/>
    <x v="83"/>
    <n v="26"/>
    <x v="0"/>
    <x v="20"/>
    <x v="3"/>
    <n v="37"/>
    <x v="30"/>
    <x v="3"/>
    <s v="Yellow"/>
    <s v="Spring"/>
    <n v="3"/>
    <s v="No"/>
    <s v="Credit Card"/>
    <s v="Store Pickup"/>
    <s v="No"/>
    <s v="No"/>
    <s v="Cash"/>
    <s v="Every 3 Months"/>
  </r>
  <r>
    <n v="640"/>
    <x v="294"/>
    <n v="48"/>
    <x v="0"/>
    <x v="15"/>
    <x v="0"/>
    <n v="43"/>
    <x v="45"/>
    <x v="0"/>
    <s v="Maroon"/>
    <s v="Summer"/>
    <n v="3.7"/>
    <s v="No"/>
    <s v="Venmo"/>
    <s v="Free Shipping"/>
    <s v="No"/>
    <s v="No"/>
    <s v="PayPal"/>
    <s v="Monthly"/>
  </r>
  <r>
    <n v="641"/>
    <x v="110"/>
    <n v="22"/>
    <x v="0"/>
    <x v="4"/>
    <x v="1"/>
    <n v="69"/>
    <x v="49"/>
    <x v="1"/>
    <s v="Indigo"/>
    <s v="Fall"/>
    <n v="4"/>
    <s v="No"/>
    <s v="Bank Transfer"/>
    <s v="Next Day Air"/>
    <s v="No"/>
    <s v="No"/>
    <s v="Cash"/>
    <s v="Every 3 Months"/>
  </r>
  <r>
    <n v="642"/>
    <x v="147"/>
    <n v="30"/>
    <x v="0"/>
    <x v="20"/>
    <x v="3"/>
    <n v="82"/>
    <x v="34"/>
    <x v="0"/>
    <s v="Peach"/>
    <s v="Winter"/>
    <n v="4.8"/>
    <s v="No"/>
    <s v="Credit Card"/>
    <s v="Store Pickup"/>
    <s v="No"/>
    <s v="No"/>
    <s v="Credit Card"/>
    <s v="Weekly"/>
  </r>
  <r>
    <n v="643"/>
    <x v="300"/>
    <n v="27"/>
    <x v="0"/>
    <x v="7"/>
    <x v="2"/>
    <n v="26"/>
    <x v="43"/>
    <x v="0"/>
    <s v="Purple"/>
    <s v="Spring"/>
    <n v="3.3"/>
    <s v="No"/>
    <s v="Debit Card"/>
    <s v="Standard"/>
    <s v="No"/>
    <s v="No"/>
    <s v="Cash"/>
    <s v="Quarterly"/>
  </r>
  <r>
    <n v="644"/>
    <x v="32"/>
    <n v="57"/>
    <x v="0"/>
    <x v="17"/>
    <x v="0"/>
    <n v="57"/>
    <x v="35"/>
    <x v="2"/>
    <s v="Maroon"/>
    <s v="Summer"/>
    <n v="4.4000000000000004"/>
    <s v="No"/>
    <s v="PayPal"/>
    <s v="Standard"/>
    <s v="No"/>
    <s v="No"/>
    <s v="Credit Card"/>
    <s v="Fortnightly"/>
  </r>
  <r>
    <n v="645"/>
    <x v="301"/>
    <n v="20"/>
    <x v="0"/>
    <x v="7"/>
    <x v="2"/>
    <n v="100"/>
    <x v="10"/>
    <x v="2"/>
    <s v="White"/>
    <s v="Summer"/>
    <n v="4.3"/>
    <s v="No"/>
    <s v="Cash"/>
    <s v="Express"/>
    <s v="No"/>
    <s v="No"/>
    <s v="Cash"/>
    <s v="Quarterly"/>
  </r>
  <r>
    <n v="646"/>
    <x v="27"/>
    <n v="59"/>
    <x v="0"/>
    <x v="7"/>
    <x v="2"/>
    <n v="66"/>
    <x v="24"/>
    <x v="0"/>
    <s v="Peach"/>
    <s v="Winter"/>
    <n v="2.8"/>
    <s v="No"/>
    <s v="PayPal"/>
    <s v="Store Pickup"/>
    <s v="No"/>
    <s v="No"/>
    <s v="Venmo"/>
    <s v="Monthly"/>
  </r>
  <r>
    <n v="647"/>
    <x v="41"/>
    <n v="36"/>
    <x v="0"/>
    <x v="18"/>
    <x v="3"/>
    <n v="45"/>
    <x v="38"/>
    <x v="0"/>
    <s v="Brown"/>
    <s v="Spring"/>
    <n v="5"/>
    <s v="No"/>
    <s v="Cash"/>
    <s v="Store Pickup"/>
    <s v="No"/>
    <s v="No"/>
    <s v="Credit Card"/>
    <s v="Monthly"/>
  </r>
  <r>
    <n v="648"/>
    <x v="209"/>
    <n v="52"/>
    <x v="0"/>
    <x v="8"/>
    <x v="1"/>
    <n v="24"/>
    <x v="23"/>
    <x v="0"/>
    <s v="Yellow"/>
    <s v="Fall"/>
    <n v="2.7"/>
    <s v="No"/>
    <s v="Credit Card"/>
    <s v="Store Pickup"/>
    <s v="No"/>
    <s v="No"/>
    <s v="Credit Card"/>
    <s v="Quarterly"/>
  </r>
  <r>
    <n v="649"/>
    <x v="302"/>
    <n v="55"/>
    <x v="0"/>
    <x v="5"/>
    <x v="3"/>
    <n v="44"/>
    <x v="48"/>
    <x v="0"/>
    <s v="Maroon"/>
    <s v="Summer"/>
    <n v="2.8"/>
    <s v="No"/>
    <s v="Cash"/>
    <s v="Standard"/>
    <s v="No"/>
    <s v="No"/>
    <s v="Bank Transfer"/>
    <s v="Annually"/>
  </r>
  <r>
    <n v="650"/>
    <x v="152"/>
    <n v="31"/>
    <x v="0"/>
    <x v="24"/>
    <x v="1"/>
    <n v="90"/>
    <x v="37"/>
    <x v="0"/>
    <s v="Red"/>
    <s v="Spring"/>
    <n v="4.7"/>
    <s v="No"/>
    <s v="Bank Transfer"/>
    <s v="Standard"/>
    <s v="No"/>
    <s v="No"/>
    <s v="Bank Transfer"/>
    <s v="Annually"/>
  </r>
  <r>
    <n v="651"/>
    <x v="242"/>
    <n v="53"/>
    <x v="0"/>
    <x v="9"/>
    <x v="1"/>
    <n v="95"/>
    <x v="29"/>
    <x v="3"/>
    <s v="Violet"/>
    <s v="Winter"/>
    <n v="4.7"/>
    <s v="No"/>
    <s v="PayPal"/>
    <s v="Free Shipping"/>
    <s v="No"/>
    <s v="No"/>
    <s v="Debit Card"/>
    <s v="Bi-Weekly"/>
  </r>
  <r>
    <n v="652"/>
    <x v="293"/>
    <n v="63"/>
    <x v="0"/>
    <x v="10"/>
    <x v="3"/>
    <n v="96"/>
    <x v="44"/>
    <x v="0"/>
    <s v="Brown"/>
    <s v="Summer"/>
    <n v="4.0999999999999996"/>
    <s v="No"/>
    <s v="PayPal"/>
    <s v="Store Pickup"/>
    <s v="No"/>
    <s v="No"/>
    <s v="Cash"/>
    <s v="Weekly"/>
  </r>
  <r>
    <n v="653"/>
    <x v="289"/>
    <n v="54"/>
    <x v="0"/>
    <x v="11"/>
    <x v="3"/>
    <n v="25"/>
    <x v="44"/>
    <x v="1"/>
    <s v="Violet"/>
    <s v="Fall"/>
    <n v="3"/>
    <s v="No"/>
    <s v="Bank Transfer"/>
    <s v="Free Shipping"/>
    <s v="No"/>
    <s v="No"/>
    <s v="PayPal"/>
    <s v="Bi-Weekly"/>
  </r>
  <r>
    <n v="654"/>
    <x v="300"/>
    <n v="68"/>
    <x v="0"/>
    <x v="1"/>
    <x v="1"/>
    <n v="67"/>
    <x v="42"/>
    <x v="3"/>
    <s v="Purple"/>
    <s v="Winter"/>
    <n v="4.0999999999999996"/>
    <s v="No"/>
    <s v="Venmo"/>
    <s v="Express"/>
    <s v="No"/>
    <s v="No"/>
    <s v="Bank Transfer"/>
    <s v="Every 3 Months"/>
  </r>
  <r>
    <n v="655"/>
    <x v="86"/>
    <n v="69"/>
    <x v="0"/>
    <x v="5"/>
    <x v="3"/>
    <n v="87"/>
    <x v="21"/>
    <x v="1"/>
    <s v="Peach"/>
    <s v="Winter"/>
    <n v="4.8"/>
    <s v="No"/>
    <s v="PayPal"/>
    <s v="Next Day Air"/>
    <s v="No"/>
    <s v="No"/>
    <s v="Credit Card"/>
    <s v="Every 3 Months"/>
  </r>
  <r>
    <n v="656"/>
    <x v="125"/>
    <n v="60"/>
    <x v="0"/>
    <x v="14"/>
    <x v="1"/>
    <n v="97"/>
    <x v="36"/>
    <x v="0"/>
    <s v="Green"/>
    <s v="Summer"/>
    <n v="4.8"/>
    <s v="No"/>
    <s v="Bank Transfer"/>
    <s v="2-Day Shipping"/>
    <s v="No"/>
    <s v="No"/>
    <s v="Cash"/>
    <s v="Every 3 Months"/>
  </r>
  <r>
    <n v="657"/>
    <x v="249"/>
    <n v="66"/>
    <x v="0"/>
    <x v="2"/>
    <x v="2"/>
    <n v="34"/>
    <x v="40"/>
    <x v="0"/>
    <s v="Green"/>
    <s v="Winter"/>
    <n v="3.9"/>
    <s v="No"/>
    <s v="Credit Card"/>
    <s v="Express"/>
    <s v="No"/>
    <s v="No"/>
    <s v="Venmo"/>
    <s v="Quarterly"/>
  </r>
  <r>
    <n v="658"/>
    <x v="251"/>
    <n v="18"/>
    <x v="0"/>
    <x v="2"/>
    <x v="2"/>
    <n v="39"/>
    <x v="11"/>
    <x v="1"/>
    <s v="Green"/>
    <s v="Fall"/>
    <n v="2.6"/>
    <s v="No"/>
    <s v="Cash"/>
    <s v="Next Day Air"/>
    <s v="No"/>
    <s v="No"/>
    <s v="Cash"/>
    <s v="Fortnightly"/>
  </r>
  <r>
    <n v="659"/>
    <x v="276"/>
    <n v="27"/>
    <x v="0"/>
    <x v="5"/>
    <x v="3"/>
    <n v="75"/>
    <x v="12"/>
    <x v="0"/>
    <s v="Cyan"/>
    <s v="Summer"/>
    <n v="3.5"/>
    <s v="No"/>
    <s v="PayPal"/>
    <s v="Express"/>
    <s v="No"/>
    <s v="No"/>
    <s v="PayPal"/>
    <s v="Quarterly"/>
  </r>
  <r>
    <n v="660"/>
    <x v="137"/>
    <n v="40"/>
    <x v="0"/>
    <x v="7"/>
    <x v="2"/>
    <n v="42"/>
    <x v="40"/>
    <x v="3"/>
    <s v="Purple"/>
    <s v="Winter"/>
    <n v="4.4000000000000004"/>
    <s v="No"/>
    <s v="Cash"/>
    <s v="Standard"/>
    <s v="No"/>
    <s v="No"/>
    <s v="Credit Card"/>
    <s v="Weekly"/>
  </r>
  <r>
    <n v="661"/>
    <x v="71"/>
    <n v="69"/>
    <x v="0"/>
    <x v="5"/>
    <x v="3"/>
    <n v="53"/>
    <x v="30"/>
    <x v="3"/>
    <s v="Teal"/>
    <s v="Winter"/>
    <n v="3.5"/>
    <s v="No"/>
    <s v="Debit Card"/>
    <s v="2-Day Shipping"/>
    <s v="No"/>
    <s v="No"/>
    <s v="Cash"/>
    <s v="Annually"/>
  </r>
  <r>
    <n v="662"/>
    <x v="18"/>
    <n v="42"/>
    <x v="0"/>
    <x v="11"/>
    <x v="3"/>
    <n v="37"/>
    <x v="14"/>
    <x v="3"/>
    <s v="Teal"/>
    <s v="Spring"/>
    <n v="4.8"/>
    <s v="No"/>
    <s v="Debit Card"/>
    <s v="Free Shipping"/>
    <s v="No"/>
    <s v="No"/>
    <s v="PayPal"/>
    <s v="Bi-Weekly"/>
  </r>
  <r>
    <n v="663"/>
    <x v="131"/>
    <n v="37"/>
    <x v="0"/>
    <x v="9"/>
    <x v="1"/>
    <n v="92"/>
    <x v="8"/>
    <x v="0"/>
    <s v="Magenta"/>
    <s v="Summer"/>
    <n v="4.2"/>
    <s v="No"/>
    <s v="Bank Transfer"/>
    <s v="2-Day Shipping"/>
    <s v="No"/>
    <s v="No"/>
    <s v="Cash"/>
    <s v="Monthly"/>
  </r>
  <r>
    <n v="664"/>
    <x v="263"/>
    <n v="34"/>
    <x v="0"/>
    <x v="18"/>
    <x v="3"/>
    <n v="62"/>
    <x v="44"/>
    <x v="0"/>
    <s v="Magenta"/>
    <s v="Spring"/>
    <n v="4.7"/>
    <s v="No"/>
    <s v="Cash"/>
    <s v="Next Day Air"/>
    <s v="No"/>
    <s v="No"/>
    <s v="Bank Transfer"/>
    <s v="Monthly"/>
  </r>
  <r>
    <n v="665"/>
    <x v="303"/>
    <n v="66"/>
    <x v="0"/>
    <x v="20"/>
    <x v="3"/>
    <n v="46"/>
    <x v="31"/>
    <x v="1"/>
    <s v="Blue"/>
    <s v="Summer"/>
    <n v="3.1"/>
    <s v="No"/>
    <s v="Venmo"/>
    <s v="Standard"/>
    <s v="No"/>
    <s v="No"/>
    <s v="Cash"/>
    <s v="Bi-Weekly"/>
  </r>
  <r>
    <n v="666"/>
    <x v="170"/>
    <n v="47"/>
    <x v="0"/>
    <x v="2"/>
    <x v="2"/>
    <n v="80"/>
    <x v="41"/>
    <x v="1"/>
    <s v="Purple"/>
    <s v="Winter"/>
    <n v="3.9"/>
    <s v="No"/>
    <s v="Bank Transfer"/>
    <s v="Express"/>
    <s v="No"/>
    <s v="No"/>
    <s v="Bank Transfer"/>
    <s v="Fortnightly"/>
  </r>
  <r>
    <n v="667"/>
    <x v="109"/>
    <n v="51"/>
    <x v="0"/>
    <x v="22"/>
    <x v="3"/>
    <n v="39"/>
    <x v="5"/>
    <x v="3"/>
    <s v="Gray"/>
    <s v="Spring"/>
    <n v="4.9000000000000004"/>
    <s v="No"/>
    <s v="Bank Transfer"/>
    <s v="Express"/>
    <s v="No"/>
    <s v="No"/>
    <s v="PayPal"/>
    <s v="Every 3 Months"/>
  </r>
  <r>
    <n v="668"/>
    <x v="304"/>
    <n v="46"/>
    <x v="0"/>
    <x v="4"/>
    <x v="1"/>
    <n v="70"/>
    <x v="2"/>
    <x v="0"/>
    <s v="Red"/>
    <s v="Spring"/>
    <n v="2.5"/>
    <s v="No"/>
    <s v="Cash"/>
    <s v="Next Day Air"/>
    <s v="No"/>
    <s v="No"/>
    <s v="Venmo"/>
    <s v="Quarterly"/>
  </r>
  <r>
    <n v="669"/>
    <x v="305"/>
    <n v="29"/>
    <x v="0"/>
    <x v="15"/>
    <x v="0"/>
    <n v="32"/>
    <x v="39"/>
    <x v="0"/>
    <s v="Maroon"/>
    <s v="Winter"/>
    <n v="4.0999999999999996"/>
    <s v="No"/>
    <s v="Cash"/>
    <s v="Next Day Air"/>
    <s v="No"/>
    <s v="No"/>
    <s v="Debit Card"/>
    <s v="Annually"/>
  </r>
  <r>
    <n v="670"/>
    <x v="203"/>
    <n v="51"/>
    <x v="0"/>
    <x v="20"/>
    <x v="3"/>
    <n v="68"/>
    <x v="8"/>
    <x v="0"/>
    <s v="Gray"/>
    <s v="Summer"/>
    <n v="4.3"/>
    <s v="No"/>
    <s v="Bank Transfer"/>
    <s v="Store Pickup"/>
    <s v="No"/>
    <s v="No"/>
    <s v="Debit Card"/>
    <s v="Bi-Weekly"/>
  </r>
  <r>
    <n v="671"/>
    <x v="186"/>
    <n v="35"/>
    <x v="0"/>
    <x v="5"/>
    <x v="3"/>
    <n v="38"/>
    <x v="28"/>
    <x v="1"/>
    <s v="Yellow"/>
    <s v="Fall"/>
    <n v="3.3"/>
    <s v="No"/>
    <s v="Credit Card"/>
    <s v="Standard"/>
    <s v="No"/>
    <s v="No"/>
    <s v="PayPal"/>
    <s v="Quarterly"/>
  </r>
  <r>
    <n v="672"/>
    <x v="306"/>
    <n v="45"/>
    <x v="0"/>
    <x v="3"/>
    <x v="3"/>
    <n v="27"/>
    <x v="20"/>
    <x v="3"/>
    <s v="Black"/>
    <s v="Winter"/>
    <n v="3.5"/>
    <s v="No"/>
    <s v="Credit Card"/>
    <s v="Standard"/>
    <s v="No"/>
    <s v="No"/>
    <s v="Cash"/>
    <s v="Fortnightly"/>
  </r>
  <r>
    <n v="673"/>
    <x v="76"/>
    <n v="54"/>
    <x v="0"/>
    <x v="9"/>
    <x v="1"/>
    <n v="42"/>
    <x v="30"/>
    <x v="0"/>
    <s v="Silver"/>
    <s v="Fall"/>
    <n v="3.9"/>
    <s v="No"/>
    <s v="Debit Card"/>
    <s v="Next Day Air"/>
    <s v="No"/>
    <s v="No"/>
    <s v="Bank Transfer"/>
    <s v="Quarterly"/>
  </r>
  <r>
    <n v="674"/>
    <x v="307"/>
    <n v="65"/>
    <x v="0"/>
    <x v="9"/>
    <x v="1"/>
    <n v="20"/>
    <x v="39"/>
    <x v="0"/>
    <s v="Purple"/>
    <s v="Summer"/>
    <n v="3.7"/>
    <s v="No"/>
    <s v="Venmo"/>
    <s v="Express"/>
    <s v="No"/>
    <s v="No"/>
    <s v="Venmo"/>
    <s v="Weekly"/>
  </r>
  <r>
    <n v="675"/>
    <x v="308"/>
    <n v="57"/>
    <x v="0"/>
    <x v="6"/>
    <x v="1"/>
    <n v="81"/>
    <x v="29"/>
    <x v="0"/>
    <s v="Gold"/>
    <s v="Winter"/>
    <n v="4.7"/>
    <s v="No"/>
    <s v="Bank Transfer"/>
    <s v="Express"/>
    <s v="No"/>
    <s v="No"/>
    <s v="Credit Card"/>
    <s v="Monthly"/>
  </r>
  <r>
    <n v="676"/>
    <x v="128"/>
    <n v="44"/>
    <x v="0"/>
    <x v="12"/>
    <x v="3"/>
    <n v="49"/>
    <x v="2"/>
    <x v="0"/>
    <s v="Peach"/>
    <s v="Summer"/>
    <n v="3.2"/>
    <s v="No"/>
    <s v="Venmo"/>
    <s v="Free Shipping"/>
    <s v="No"/>
    <s v="No"/>
    <s v="Venmo"/>
    <s v="Bi-Weekly"/>
  </r>
  <r>
    <n v="677"/>
    <x v="186"/>
    <n v="40"/>
    <x v="0"/>
    <x v="7"/>
    <x v="2"/>
    <n v="61"/>
    <x v="33"/>
    <x v="1"/>
    <s v="Olive"/>
    <s v="Spring"/>
    <n v="3.3"/>
    <s v="No"/>
    <s v="Debit Card"/>
    <s v="Express"/>
    <s v="No"/>
    <s v="No"/>
    <s v="Cash"/>
    <s v="Quarterly"/>
  </r>
  <r>
    <n v="678"/>
    <x v="125"/>
    <n v="63"/>
    <x v="0"/>
    <x v="20"/>
    <x v="3"/>
    <n v="99"/>
    <x v="41"/>
    <x v="0"/>
    <s v="Gold"/>
    <s v="Winter"/>
    <n v="3.4"/>
    <s v="No"/>
    <s v="Credit Card"/>
    <s v="Express"/>
    <s v="No"/>
    <s v="No"/>
    <s v="Credit Card"/>
    <s v="Monthly"/>
  </r>
  <r>
    <n v="679"/>
    <x v="37"/>
    <n v="61"/>
    <x v="0"/>
    <x v="6"/>
    <x v="1"/>
    <n v="33"/>
    <x v="20"/>
    <x v="3"/>
    <s v="Orange"/>
    <s v="Winter"/>
    <n v="2.9"/>
    <s v="No"/>
    <s v="PayPal"/>
    <s v="Store Pickup"/>
    <s v="No"/>
    <s v="No"/>
    <s v="Cash"/>
    <s v="Monthly"/>
  </r>
  <r>
    <n v="680"/>
    <x v="79"/>
    <n v="68"/>
    <x v="0"/>
    <x v="15"/>
    <x v="0"/>
    <n v="98"/>
    <x v="17"/>
    <x v="3"/>
    <s v="Turquoise"/>
    <s v="Spring"/>
    <n v="4.7"/>
    <s v="No"/>
    <s v="Bank Transfer"/>
    <s v="Standard"/>
    <s v="No"/>
    <s v="No"/>
    <s v="Bank Transfer"/>
    <s v="Bi-Weekly"/>
  </r>
  <r>
    <n v="681"/>
    <x v="109"/>
    <n v="41"/>
    <x v="0"/>
    <x v="15"/>
    <x v="0"/>
    <n v="36"/>
    <x v="5"/>
    <x v="2"/>
    <s v="Teal"/>
    <s v="Spring"/>
    <n v="3.1"/>
    <s v="No"/>
    <s v="Bank Transfer"/>
    <s v="Express"/>
    <s v="No"/>
    <s v="No"/>
    <s v="PayPal"/>
    <s v="Every 3 Months"/>
  </r>
  <r>
    <n v="682"/>
    <x v="158"/>
    <n v="42"/>
    <x v="0"/>
    <x v="7"/>
    <x v="2"/>
    <n v="68"/>
    <x v="20"/>
    <x v="3"/>
    <s v="Orange"/>
    <s v="Fall"/>
    <n v="4.2"/>
    <s v="No"/>
    <s v="PayPal"/>
    <s v="2-Day Shipping"/>
    <s v="No"/>
    <s v="No"/>
    <s v="Credit Card"/>
    <s v="Fortnightly"/>
  </r>
  <r>
    <n v="683"/>
    <x v="309"/>
    <n v="61"/>
    <x v="0"/>
    <x v="0"/>
    <x v="0"/>
    <n v="55"/>
    <x v="34"/>
    <x v="2"/>
    <s v="Purple"/>
    <s v="Spring"/>
    <n v="3.6"/>
    <s v="No"/>
    <s v="Bank Transfer"/>
    <s v="Express"/>
    <s v="No"/>
    <s v="No"/>
    <s v="Cash"/>
    <s v="Annually"/>
  </r>
  <r>
    <n v="684"/>
    <x v="180"/>
    <n v="68"/>
    <x v="0"/>
    <x v="4"/>
    <x v="1"/>
    <n v="40"/>
    <x v="23"/>
    <x v="3"/>
    <s v="Indigo"/>
    <s v="Winter"/>
    <n v="3.9"/>
    <s v="No"/>
    <s v="Credit Card"/>
    <s v="Free Shipping"/>
    <s v="No"/>
    <s v="No"/>
    <s v="Credit Card"/>
    <s v="Weekly"/>
  </r>
  <r>
    <n v="685"/>
    <x v="189"/>
    <n v="49"/>
    <x v="0"/>
    <x v="15"/>
    <x v="0"/>
    <n v="76"/>
    <x v="11"/>
    <x v="0"/>
    <s v="Gold"/>
    <s v="Fall"/>
    <n v="4.8"/>
    <s v="No"/>
    <s v="Cash"/>
    <s v="Next Day Air"/>
    <s v="No"/>
    <s v="No"/>
    <s v="Cash"/>
    <s v="Annually"/>
  </r>
  <r>
    <n v="686"/>
    <x v="183"/>
    <n v="66"/>
    <x v="0"/>
    <x v="1"/>
    <x v="1"/>
    <n v="26"/>
    <x v="28"/>
    <x v="3"/>
    <s v="Silver"/>
    <s v="Fall"/>
    <n v="3.6"/>
    <s v="No"/>
    <s v="PayPal"/>
    <s v="Next Day Air"/>
    <s v="No"/>
    <s v="No"/>
    <s v="Bank Transfer"/>
    <s v="Quarterly"/>
  </r>
  <r>
    <n v="687"/>
    <x v="214"/>
    <n v="25"/>
    <x v="0"/>
    <x v="14"/>
    <x v="1"/>
    <n v="51"/>
    <x v="29"/>
    <x v="0"/>
    <s v="Silver"/>
    <s v="Summer"/>
    <n v="3.8"/>
    <s v="No"/>
    <s v="Venmo"/>
    <s v="Next Day Air"/>
    <s v="No"/>
    <s v="No"/>
    <s v="Credit Card"/>
    <s v="Bi-Weekly"/>
  </r>
  <r>
    <n v="688"/>
    <x v="310"/>
    <n v="30"/>
    <x v="0"/>
    <x v="13"/>
    <x v="1"/>
    <n v="75"/>
    <x v="37"/>
    <x v="3"/>
    <s v="Olive"/>
    <s v="Summer"/>
    <n v="4"/>
    <s v="No"/>
    <s v="Debit Card"/>
    <s v="Store Pickup"/>
    <s v="No"/>
    <s v="No"/>
    <s v="Venmo"/>
    <s v="Bi-Weekly"/>
  </r>
  <r>
    <n v="689"/>
    <x v="150"/>
    <n v="39"/>
    <x v="0"/>
    <x v="22"/>
    <x v="3"/>
    <n v="87"/>
    <x v="26"/>
    <x v="3"/>
    <s v="Peach"/>
    <s v="Summer"/>
    <n v="4"/>
    <s v="No"/>
    <s v="Debit Card"/>
    <s v="Store Pickup"/>
    <s v="No"/>
    <s v="No"/>
    <s v="Bank Transfer"/>
    <s v="Annually"/>
  </r>
  <r>
    <n v="690"/>
    <x v="17"/>
    <n v="20"/>
    <x v="0"/>
    <x v="24"/>
    <x v="1"/>
    <n v="35"/>
    <x v="43"/>
    <x v="3"/>
    <s v="Maroon"/>
    <s v="Summer"/>
    <n v="4.2"/>
    <s v="No"/>
    <s v="PayPal"/>
    <s v="Standard"/>
    <s v="No"/>
    <s v="No"/>
    <s v="Credit Card"/>
    <s v="Every 3 Months"/>
  </r>
  <r>
    <n v="691"/>
    <x v="100"/>
    <n v="23"/>
    <x v="1"/>
    <x v="19"/>
    <x v="1"/>
    <n v="20"/>
    <x v="18"/>
    <x v="3"/>
    <s v="Cyan"/>
    <s v="Summer"/>
    <n v="3.3"/>
    <s v="No"/>
    <s v="Debit Card"/>
    <s v="2-Day Shipping"/>
    <s v="No"/>
    <s v="No"/>
    <s v="Credit Card"/>
    <s v="Monthly"/>
  </r>
  <r>
    <n v="692"/>
    <x v="311"/>
    <n v="52"/>
    <x v="1"/>
    <x v="5"/>
    <x v="3"/>
    <n v="47"/>
    <x v="27"/>
    <x v="2"/>
    <s v="Indigo"/>
    <s v="Summer"/>
    <n v="3.2"/>
    <s v="No"/>
    <s v="Bank Transfer"/>
    <s v="Next Day Air"/>
    <s v="No"/>
    <s v="No"/>
    <s v="PayPal"/>
    <s v="Monthly"/>
  </r>
  <r>
    <n v="693"/>
    <x v="312"/>
    <n v="35"/>
    <x v="1"/>
    <x v="21"/>
    <x v="0"/>
    <n v="35"/>
    <x v="8"/>
    <x v="3"/>
    <s v="Gray"/>
    <s v="Summer"/>
    <n v="4.4000000000000004"/>
    <s v="No"/>
    <s v="Bank Transfer"/>
    <s v="2-Day Shipping"/>
    <s v="No"/>
    <s v="No"/>
    <s v="Credit Card"/>
    <s v="Fortnightly"/>
  </r>
  <r>
    <n v="694"/>
    <x v="151"/>
    <n v="24"/>
    <x v="1"/>
    <x v="4"/>
    <x v="1"/>
    <n v="85"/>
    <x v="19"/>
    <x v="3"/>
    <s v="Yellow"/>
    <s v="Spring"/>
    <n v="4.9000000000000004"/>
    <s v="No"/>
    <s v="Debit Card"/>
    <s v="Express"/>
    <s v="No"/>
    <s v="No"/>
    <s v="Venmo"/>
    <s v="Annually"/>
  </r>
  <r>
    <n v="695"/>
    <x v="282"/>
    <n v="25"/>
    <x v="1"/>
    <x v="13"/>
    <x v="1"/>
    <n v="98"/>
    <x v="25"/>
    <x v="0"/>
    <s v="Cyan"/>
    <s v="Summer"/>
    <n v="2.8"/>
    <s v="No"/>
    <s v="PayPal"/>
    <s v="2-Day Shipping"/>
    <s v="No"/>
    <s v="No"/>
    <s v="PayPal"/>
    <s v="Fortnightly"/>
  </r>
  <r>
    <n v="696"/>
    <x v="0"/>
    <n v="37"/>
    <x v="1"/>
    <x v="0"/>
    <x v="0"/>
    <n v="64"/>
    <x v="3"/>
    <x v="2"/>
    <s v="Gray"/>
    <s v="Winter"/>
    <n v="4.8"/>
    <s v="No"/>
    <s v="Cash"/>
    <s v="2-Day Shipping"/>
    <s v="No"/>
    <s v="No"/>
    <s v="PayPal"/>
    <s v="Every 3 Months"/>
  </r>
  <r>
    <n v="697"/>
    <x v="78"/>
    <n v="24"/>
    <x v="1"/>
    <x v="19"/>
    <x v="1"/>
    <n v="38"/>
    <x v="35"/>
    <x v="0"/>
    <s v="Peach"/>
    <s v="Winter"/>
    <n v="3.4"/>
    <s v="No"/>
    <s v="Cash"/>
    <s v="Free Shipping"/>
    <s v="No"/>
    <s v="No"/>
    <s v="Cash"/>
    <s v="Bi-Weekly"/>
  </r>
  <r>
    <n v="698"/>
    <x v="241"/>
    <n v="46"/>
    <x v="1"/>
    <x v="6"/>
    <x v="1"/>
    <n v="45"/>
    <x v="30"/>
    <x v="0"/>
    <s v="Gray"/>
    <s v="Summer"/>
    <n v="4.7"/>
    <s v="No"/>
    <s v="Venmo"/>
    <s v="Free Shipping"/>
    <s v="No"/>
    <s v="No"/>
    <s v="Credit Card"/>
    <s v="Bi-Weekly"/>
  </r>
  <r>
    <n v="699"/>
    <x v="61"/>
    <n v="56"/>
    <x v="1"/>
    <x v="21"/>
    <x v="0"/>
    <n v="25"/>
    <x v="35"/>
    <x v="0"/>
    <s v="Gray"/>
    <s v="Winter"/>
    <n v="2.7"/>
    <s v="No"/>
    <s v="Venmo"/>
    <s v="Express"/>
    <s v="No"/>
    <s v="No"/>
    <s v="Credit Card"/>
    <s v="Quarterly"/>
  </r>
  <r>
    <n v="700"/>
    <x v="141"/>
    <n v="29"/>
    <x v="1"/>
    <x v="9"/>
    <x v="1"/>
    <n v="35"/>
    <x v="29"/>
    <x v="0"/>
    <s v="Orange"/>
    <s v="Fall"/>
    <n v="3.9"/>
    <s v="No"/>
    <s v="Credit Card"/>
    <s v="Standard"/>
    <s v="No"/>
    <s v="No"/>
    <s v="PayPal"/>
    <s v="Quarterly"/>
  </r>
  <r>
    <n v="701"/>
    <x v="216"/>
    <n v="43"/>
    <x v="1"/>
    <x v="4"/>
    <x v="1"/>
    <n v="25"/>
    <x v="25"/>
    <x v="3"/>
    <s v="Blue"/>
    <s v="Winter"/>
    <n v="3.3"/>
    <s v="No"/>
    <s v="Bank Transfer"/>
    <s v="2-Day Shipping"/>
    <s v="No"/>
    <s v="No"/>
    <s v="Cash"/>
    <s v="Monthly"/>
  </r>
  <r>
    <n v="702"/>
    <x v="199"/>
    <n v="55"/>
    <x v="1"/>
    <x v="21"/>
    <x v="0"/>
    <n v="70"/>
    <x v="24"/>
    <x v="3"/>
    <s v="Lavender"/>
    <s v="Summer"/>
    <n v="2.6"/>
    <s v="No"/>
    <s v="Debit Card"/>
    <s v="Standard"/>
    <s v="No"/>
    <s v="No"/>
    <s v="Cash"/>
    <s v="Quarterly"/>
  </r>
  <r>
    <n v="703"/>
    <x v="247"/>
    <n v="25"/>
    <x v="1"/>
    <x v="21"/>
    <x v="0"/>
    <n v="96"/>
    <x v="38"/>
    <x v="0"/>
    <s v="Violet"/>
    <s v="Fall"/>
    <n v="3.6"/>
    <s v="No"/>
    <s v="Venmo"/>
    <s v="2-Day Shipping"/>
    <s v="No"/>
    <s v="No"/>
    <s v="Debit Card"/>
    <s v="Annually"/>
  </r>
  <r>
    <n v="704"/>
    <x v="8"/>
    <n v="70"/>
    <x v="1"/>
    <x v="15"/>
    <x v="0"/>
    <n v="37"/>
    <x v="47"/>
    <x v="3"/>
    <s v="Gray"/>
    <s v="Fall"/>
    <n v="4"/>
    <s v="No"/>
    <s v="PayPal"/>
    <s v="Next Day Air"/>
    <s v="No"/>
    <s v="No"/>
    <s v="Debit Card"/>
    <s v="Fortnightly"/>
  </r>
  <r>
    <n v="705"/>
    <x v="121"/>
    <n v="24"/>
    <x v="1"/>
    <x v="15"/>
    <x v="0"/>
    <n v="40"/>
    <x v="3"/>
    <x v="1"/>
    <s v="Blue"/>
    <s v="Spring"/>
    <n v="3.1"/>
    <s v="No"/>
    <s v="Bank Transfer"/>
    <s v="Express"/>
    <s v="No"/>
    <s v="No"/>
    <s v="Debit Card"/>
    <s v="Quarterly"/>
  </r>
  <r>
    <n v="706"/>
    <x v="313"/>
    <n v="57"/>
    <x v="1"/>
    <x v="6"/>
    <x v="1"/>
    <n v="94"/>
    <x v="3"/>
    <x v="0"/>
    <s v="Teal"/>
    <s v="Summer"/>
    <n v="3.3"/>
    <s v="No"/>
    <s v="Debit Card"/>
    <s v="Store Pickup"/>
    <s v="No"/>
    <s v="No"/>
    <s v="Debit Card"/>
    <s v="Weekly"/>
  </r>
  <r>
    <n v="707"/>
    <x v="301"/>
    <n v="30"/>
    <x v="1"/>
    <x v="3"/>
    <x v="3"/>
    <n v="22"/>
    <x v="25"/>
    <x v="3"/>
    <s v="Red"/>
    <s v="Spring"/>
    <n v="4"/>
    <s v="No"/>
    <s v="Credit Card"/>
    <s v="Standard"/>
    <s v="No"/>
    <s v="No"/>
    <s v="Venmo"/>
    <s v="Monthly"/>
  </r>
  <r>
    <n v="708"/>
    <x v="40"/>
    <n v="55"/>
    <x v="1"/>
    <x v="10"/>
    <x v="3"/>
    <n v="52"/>
    <x v="18"/>
    <x v="0"/>
    <s v="Peach"/>
    <s v="Spring"/>
    <n v="2.8"/>
    <s v="No"/>
    <s v="Debit Card"/>
    <s v="Store Pickup"/>
    <s v="No"/>
    <s v="No"/>
    <s v="Bank Transfer"/>
    <s v="Quarterly"/>
  </r>
  <r>
    <n v="709"/>
    <x v="56"/>
    <n v="40"/>
    <x v="1"/>
    <x v="1"/>
    <x v="1"/>
    <n v="87"/>
    <x v="9"/>
    <x v="3"/>
    <s v="Charcoal"/>
    <s v="Winter"/>
    <n v="3.7"/>
    <s v="No"/>
    <s v="Debit Card"/>
    <s v="2-Day Shipping"/>
    <s v="No"/>
    <s v="No"/>
    <s v="Credit Card"/>
    <s v="Fortnightly"/>
  </r>
  <r>
    <n v="710"/>
    <x v="119"/>
    <n v="52"/>
    <x v="1"/>
    <x v="5"/>
    <x v="3"/>
    <n v="33"/>
    <x v="45"/>
    <x v="0"/>
    <s v="Red"/>
    <s v="Summer"/>
    <n v="2.5"/>
    <s v="No"/>
    <s v="PayPal"/>
    <s v="2-Day Shipping"/>
    <s v="No"/>
    <s v="No"/>
    <s v="Bank Transfer"/>
    <s v="Quarterly"/>
  </r>
  <r>
    <n v="711"/>
    <x v="211"/>
    <n v="31"/>
    <x v="1"/>
    <x v="12"/>
    <x v="3"/>
    <n v="83"/>
    <x v="6"/>
    <x v="0"/>
    <s v="Magenta"/>
    <s v="Summer"/>
    <n v="4.7"/>
    <s v="No"/>
    <s v="Cash"/>
    <s v="Express"/>
    <s v="No"/>
    <s v="No"/>
    <s v="PayPal"/>
    <s v="Annually"/>
  </r>
  <r>
    <n v="712"/>
    <x v="268"/>
    <n v="44"/>
    <x v="1"/>
    <x v="14"/>
    <x v="1"/>
    <n v="25"/>
    <x v="1"/>
    <x v="0"/>
    <s v="Pink"/>
    <s v="Spring"/>
    <n v="4.8"/>
    <s v="No"/>
    <s v="PayPal"/>
    <s v="Store Pickup"/>
    <s v="No"/>
    <s v="No"/>
    <s v="Credit Card"/>
    <s v="Annually"/>
  </r>
  <r>
    <n v="713"/>
    <x v="146"/>
    <n v="50"/>
    <x v="1"/>
    <x v="17"/>
    <x v="0"/>
    <n v="81"/>
    <x v="27"/>
    <x v="0"/>
    <s v="Charcoal"/>
    <s v="Summer"/>
    <n v="4.3"/>
    <s v="No"/>
    <s v="Bank Transfer"/>
    <s v="2-Day Shipping"/>
    <s v="No"/>
    <s v="No"/>
    <s v="Venmo"/>
    <s v="Every 3 Months"/>
  </r>
  <r>
    <n v="714"/>
    <x v="241"/>
    <n v="33"/>
    <x v="1"/>
    <x v="1"/>
    <x v="1"/>
    <n v="80"/>
    <x v="14"/>
    <x v="2"/>
    <s v="Blue"/>
    <s v="Winter"/>
    <n v="2.5"/>
    <s v="No"/>
    <s v="Venmo"/>
    <s v="Store Pickup"/>
    <s v="No"/>
    <s v="No"/>
    <s v="Credit Card"/>
    <s v="Every 3 Months"/>
  </r>
  <r>
    <n v="715"/>
    <x v="140"/>
    <n v="68"/>
    <x v="1"/>
    <x v="6"/>
    <x v="1"/>
    <n v="81"/>
    <x v="32"/>
    <x v="3"/>
    <s v="Yellow"/>
    <s v="Fall"/>
    <n v="4.9000000000000004"/>
    <s v="No"/>
    <s v="PayPal"/>
    <s v="2-Day Shipping"/>
    <s v="No"/>
    <s v="No"/>
    <s v="Venmo"/>
    <s v="Monthly"/>
  </r>
  <r>
    <n v="716"/>
    <x v="108"/>
    <n v="27"/>
    <x v="1"/>
    <x v="15"/>
    <x v="0"/>
    <n v="86"/>
    <x v="47"/>
    <x v="0"/>
    <s v="Black"/>
    <s v="Spring"/>
    <n v="3.9"/>
    <s v="No"/>
    <s v="PayPal"/>
    <s v="Free Shipping"/>
    <s v="No"/>
    <s v="No"/>
    <s v="Debit Card"/>
    <s v="Annually"/>
  </r>
  <r>
    <n v="717"/>
    <x v="27"/>
    <n v="38"/>
    <x v="1"/>
    <x v="1"/>
    <x v="1"/>
    <n v="66"/>
    <x v="29"/>
    <x v="0"/>
    <s v="Silver"/>
    <s v="Winter"/>
    <n v="3.3"/>
    <s v="No"/>
    <s v="Cash"/>
    <s v="Store Pickup"/>
    <s v="No"/>
    <s v="No"/>
    <s v="Credit Card"/>
    <s v="Monthly"/>
  </r>
  <r>
    <n v="718"/>
    <x v="248"/>
    <n v="28"/>
    <x v="1"/>
    <x v="21"/>
    <x v="0"/>
    <n v="98"/>
    <x v="49"/>
    <x v="0"/>
    <s v="Magenta"/>
    <s v="Summer"/>
    <n v="4.0999999999999996"/>
    <s v="No"/>
    <s v="Bank Transfer"/>
    <s v="Standard"/>
    <s v="No"/>
    <s v="No"/>
    <s v="PayPal"/>
    <s v="Bi-Weekly"/>
  </r>
  <r>
    <n v="719"/>
    <x v="88"/>
    <n v="27"/>
    <x v="1"/>
    <x v="6"/>
    <x v="1"/>
    <n v="52"/>
    <x v="39"/>
    <x v="1"/>
    <s v="Indigo"/>
    <s v="Fall"/>
    <n v="3.1"/>
    <s v="No"/>
    <s v="Venmo"/>
    <s v="Free Shipping"/>
    <s v="No"/>
    <s v="No"/>
    <s v="Venmo"/>
    <s v="Monthly"/>
  </r>
  <r>
    <n v="720"/>
    <x v="87"/>
    <n v="69"/>
    <x v="1"/>
    <x v="18"/>
    <x v="3"/>
    <n v="59"/>
    <x v="0"/>
    <x v="0"/>
    <s v="Beige"/>
    <s v="Spring"/>
    <n v="3.6"/>
    <s v="No"/>
    <s v="Bank Transfer"/>
    <s v="Next Day Air"/>
    <s v="No"/>
    <s v="No"/>
    <s v="PayPal"/>
    <s v="Quarterly"/>
  </r>
  <r>
    <n v="721"/>
    <x v="289"/>
    <n v="42"/>
    <x v="1"/>
    <x v="11"/>
    <x v="3"/>
    <n v="23"/>
    <x v="39"/>
    <x v="3"/>
    <s v="Violet"/>
    <s v="Winter"/>
    <n v="4.0999999999999996"/>
    <s v="No"/>
    <s v="Bank Transfer"/>
    <s v="Free Shipping"/>
    <s v="No"/>
    <s v="No"/>
    <s v="PayPal"/>
    <s v="Monthly"/>
  </r>
  <r>
    <n v="722"/>
    <x v="273"/>
    <n v="68"/>
    <x v="1"/>
    <x v="15"/>
    <x v="0"/>
    <n v="59"/>
    <x v="30"/>
    <x v="0"/>
    <s v="Turquoise"/>
    <s v="Summer"/>
    <n v="3.9"/>
    <s v="No"/>
    <s v="Credit Card"/>
    <s v="Free Shipping"/>
    <s v="No"/>
    <s v="No"/>
    <s v="Cash"/>
    <s v="Every 3 Months"/>
  </r>
  <r>
    <n v="723"/>
    <x v="69"/>
    <n v="41"/>
    <x v="1"/>
    <x v="13"/>
    <x v="1"/>
    <n v="82"/>
    <x v="14"/>
    <x v="1"/>
    <s v="Violet"/>
    <s v="Fall"/>
    <n v="5"/>
    <s v="No"/>
    <s v="Bank Transfer"/>
    <s v="Next Day Air"/>
    <s v="No"/>
    <s v="No"/>
    <s v="Credit Card"/>
    <s v="Bi-Weekly"/>
  </r>
  <r>
    <n v="724"/>
    <x v="135"/>
    <n v="66"/>
    <x v="1"/>
    <x v="6"/>
    <x v="1"/>
    <n v="91"/>
    <x v="44"/>
    <x v="0"/>
    <s v="Cyan"/>
    <s v="Winter"/>
    <n v="2.8"/>
    <s v="No"/>
    <s v="Venmo"/>
    <s v="Standard"/>
    <s v="No"/>
    <s v="No"/>
    <s v="Credit Card"/>
    <s v="Monthly"/>
  </r>
  <r>
    <n v="725"/>
    <x v="208"/>
    <n v="39"/>
    <x v="1"/>
    <x v="4"/>
    <x v="1"/>
    <n v="98"/>
    <x v="21"/>
    <x v="1"/>
    <s v="Maroon"/>
    <s v="Spring"/>
    <n v="4.5999999999999996"/>
    <s v="No"/>
    <s v="Credit Card"/>
    <s v="Express"/>
    <s v="No"/>
    <s v="No"/>
    <s v="Bank Transfer"/>
    <s v="Quarterly"/>
  </r>
  <r>
    <n v="726"/>
    <x v="283"/>
    <n v="56"/>
    <x v="1"/>
    <x v="21"/>
    <x v="0"/>
    <n v="40"/>
    <x v="5"/>
    <x v="3"/>
    <s v="Yellow"/>
    <s v="Fall"/>
    <n v="4.0999999999999996"/>
    <s v="No"/>
    <s v="Bank Transfer"/>
    <s v="Standard"/>
    <s v="No"/>
    <s v="No"/>
    <s v="Credit Card"/>
    <s v="Quarterly"/>
  </r>
  <r>
    <n v="727"/>
    <x v="314"/>
    <n v="54"/>
    <x v="1"/>
    <x v="5"/>
    <x v="3"/>
    <n v="51"/>
    <x v="9"/>
    <x v="0"/>
    <s v="Violet"/>
    <s v="Spring"/>
    <n v="3.8"/>
    <s v="No"/>
    <s v="PayPal"/>
    <s v="Next Day Air"/>
    <s v="No"/>
    <s v="No"/>
    <s v="Debit Card"/>
    <s v="Every 3 Months"/>
  </r>
  <r>
    <n v="728"/>
    <x v="261"/>
    <n v="33"/>
    <x v="1"/>
    <x v="10"/>
    <x v="3"/>
    <n v="35"/>
    <x v="25"/>
    <x v="0"/>
    <s v="Magenta"/>
    <s v="Winter"/>
    <n v="3.4"/>
    <s v="No"/>
    <s v="Bank Transfer"/>
    <s v="Store Pickup"/>
    <s v="No"/>
    <s v="No"/>
    <s v="PayPal"/>
    <s v="Annually"/>
  </r>
  <r>
    <n v="729"/>
    <x v="315"/>
    <n v="22"/>
    <x v="1"/>
    <x v="2"/>
    <x v="2"/>
    <n v="100"/>
    <x v="24"/>
    <x v="3"/>
    <s v="Red"/>
    <s v="Fall"/>
    <n v="3.1"/>
    <s v="No"/>
    <s v="Bank Transfer"/>
    <s v="Store Pickup"/>
    <s v="No"/>
    <s v="No"/>
    <s v="Credit Card"/>
    <s v="Fortnightly"/>
  </r>
  <r>
    <n v="730"/>
    <x v="47"/>
    <n v="65"/>
    <x v="1"/>
    <x v="14"/>
    <x v="1"/>
    <n v="76"/>
    <x v="19"/>
    <x v="0"/>
    <s v="Cyan"/>
    <s v="Spring"/>
    <n v="2.8"/>
    <s v="No"/>
    <s v="Credit Card"/>
    <s v="Standard"/>
    <s v="No"/>
    <s v="No"/>
    <s v="Bank Transfer"/>
    <s v="Every 3 Months"/>
  </r>
  <r>
    <n v="731"/>
    <x v="1"/>
    <n v="18"/>
    <x v="1"/>
    <x v="3"/>
    <x v="3"/>
    <n v="97"/>
    <x v="17"/>
    <x v="1"/>
    <s v="Black"/>
    <s v="Fall"/>
    <n v="4.3"/>
    <s v="No"/>
    <s v="Cash"/>
    <s v="Standard"/>
    <s v="No"/>
    <s v="No"/>
    <s v="Cash"/>
    <s v="Quarterly"/>
  </r>
  <r>
    <n v="732"/>
    <x v="242"/>
    <n v="45"/>
    <x v="1"/>
    <x v="9"/>
    <x v="1"/>
    <n v="39"/>
    <x v="19"/>
    <x v="3"/>
    <s v="Purple"/>
    <s v="Spring"/>
    <n v="2.7"/>
    <s v="No"/>
    <s v="PayPal"/>
    <s v="Standard"/>
    <s v="No"/>
    <s v="No"/>
    <s v="Credit Card"/>
    <s v="Annually"/>
  </r>
  <r>
    <n v="733"/>
    <x v="117"/>
    <n v="49"/>
    <x v="1"/>
    <x v="13"/>
    <x v="1"/>
    <n v="62"/>
    <x v="44"/>
    <x v="0"/>
    <s v="Beige"/>
    <s v="Spring"/>
    <n v="3.9"/>
    <s v="No"/>
    <s v="Credit Card"/>
    <s v="Free Shipping"/>
    <s v="No"/>
    <s v="No"/>
    <s v="PayPal"/>
    <s v="Every 3 Months"/>
  </r>
  <r>
    <n v="734"/>
    <x v="180"/>
    <n v="45"/>
    <x v="1"/>
    <x v="1"/>
    <x v="1"/>
    <n v="50"/>
    <x v="41"/>
    <x v="1"/>
    <s v="Maroon"/>
    <s v="Summer"/>
    <n v="3.3"/>
    <s v="No"/>
    <s v="Debit Card"/>
    <s v="2-Day Shipping"/>
    <s v="No"/>
    <s v="No"/>
    <s v="Debit Card"/>
    <s v="Quarterly"/>
  </r>
  <r>
    <n v="735"/>
    <x v="316"/>
    <n v="33"/>
    <x v="1"/>
    <x v="9"/>
    <x v="1"/>
    <n v="67"/>
    <x v="46"/>
    <x v="3"/>
    <s v="Black"/>
    <s v="Fall"/>
    <n v="3.9"/>
    <s v="No"/>
    <s v="Cash"/>
    <s v="Free Shipping"/>
    <s v="No"/>
    <s v="No"/>
    <s v="Venmo"/>
    <s v="Every 3 Months"/>
  </r>
  <r>
    <n v="736"/>
    <x v="181"/>
    <n v="43"/>
    <x v="1"/>
    <x v="13"/>
    <x v="1"/>
    <n v="28"/>
    <x v="18"/>
    <x v="0"/>
    <s v="Black"/>
    <s v="Spring"/>
    <n v="3.5"/>
    <s v="No"/>
    <s v="Bank Transfer"/>
    <s v="Free Shipping"/>
    <s v="No"/>
    <s v="No"/>
    <s v="Venmo"/>
    <s v="Weekly"/>
  </r>
  <r>
    <n v="737"/>
    <x v="69"/>
    <n v="26"/>
    <x v="1"/>
    <x v="6"/>
    <x v="1"/>
    <n v="63"/>
    <x v="38"/>
    <x v="0"/>
    <s v="Olive"/>
    <s v="Summer"/>
    <n v="4.5"/>
    <s v="No"/>
    <s v="Venmo"/>
    <s v="Standard"/>
    <s v="No"/>
    <s v="No"/>
    <s v="Debit Card"/>
    <s v="Bi-Weekly"/>
  </r>
  <r>
    <n v="738"/>
    <x v="284"/>
    <n v="39"/>
    <x v="1"/>
    <x v="11"/>
    <x v="3"/>
    <n v="90"/>
    <x v="38"/>
    <x v="0"/>
    <s v="Purple"/>
    <s v="Fall"/>
    <n v="4"/>
    <s v="No"/>
    <s v="Debit Card"/>
    <s v="Free Shipping"/>
    <s v="No"/>
    <s v="No"/>
    <s v="Debit Card"/>
    <s v="Quarterly"/>
  </r>
  <r>
    <n v="739"/>
    <x v="215"/>
    <n v="56"/>
    <x v="1"/>
    <x v="20"/>
    <x v="3"/>
    <n v="67"/>
    <x v="21"/>
    <x v="2"/>
    <s v="Teal"/>
    <s v="Fall"/>
    <n v="3.4"/>
    <s v="No"/>
    <s v="PayPal"/>
    <s v="Next Day Air"/>
    <s v="No"/>
    <s v="No"/>
    <s v="Cash"/>
    <s v="Weekly"/>
  </r>
  <r>
    <n v="740"/>
    <x v="181"/>
    <n v="29"/>
    <x v="1"/>
    <x v="10"/>
    <x v="3"/>
    <n v="37"/>
    <x v="18"/>
    <x v="0"/>
    <s v="Magenta"/>
    <s v="Summer"/>
    <n v="4.5999999999999996"/>
    <s v="No"/>
    <s v="Cash"/>
    <s v="Standard"/>
    <s v="No"/>
    <s v="No"/>
    <s v="PayPal"/>
    <s v="Quarterly"/>
  </r>
  <r>
    <n v="741"/>
    <x v="317"/>
    <n v="65"/>
    <x v="1"/>
    <x v="15"/>
    <x v="0"/>
    <n v="88"/>
    <x v="3"/>
    <x v="0"/>
    <s v="Brown"/>
    <s v="Summer"/>
    <n v="4.5"/>
    <s v="No"/>
    <s v="Venmo"/>
    <s v="Express"/>
    <s v="No"/>
    <s v="No"/>
    <s v="PayPal"/>
    <s v="Weekly"/>
  </r>
  <r>
    <n v="742"/>
    <x v="166"/>
    <n v="40"/>
    <x v="1"/>
    <x v="8"/>
    <x v="1"/>
    <n v="47"/>
    <x v="7"/>
    <x v="3"/>
    <s v="Pink"/>
    <s v="Spring"/>
    <n v="3.5"/>
    <s v="No"/>
    <s v="Bank Transfer"/>
    <s v="Store Pickup"/>
    <s v="No"/>
    <s v="No"/>
    <s v="Cash"/>
    <s v="Annually"/>
  </r>
  <r>
    <n v="743"/>
    <x v="186"/>
    <n v="28"/>
    <x v="1"/>
    <x v="2"/>
    <x v="2"/>
    <n v="100"/>
    <x v="21"/>
    <x v="3"/>
    <s v="Green"/>
    <s v="Fall"/>
    <n v="4.3"/>
    <s v="No"/>
    <s v="Cash"/>
    <s v="Standard"/>
    <s v="No"/>
    <s v="No"/>
    <s v="Debit Card"/>
    <s v="Quarterly"/>
  </r>
  <r>
    <n v="744"/>
    <x v="263"/>
    <n v="51"/>
    <x v="1"/>
    <x v="16"/>
    <x v="1"/>
    <n v="26"/>
    <x v="27"/>
    <x v="0"/>
    <s v="White"/>
    <s v="Summer"/>
    <n v="3.6"/>
    <s v="No"/>
    <s v="Cash"/>
    <s v="Store Pickup"/>
    <s v="No"/>
    <s v="No"/>
    <s v="Venmo"/>
    <s v="Weekly"/>
  </r>
  <r>
    <n v="745"/>
    <x v="305"/>
    <n v="32"/>
    <x v="1"/>
    <x v="11"/>
    <x v="3"/>
    <n v="79"/>
    <x v="33"/>
    <x v="0"/>
    <s v="Indigo"/>
    <s v="Summer"/>
    <n v="4.4000000000000004"/>
    <s v="No"/>
    <s v="Venmo"/>
    <s v="Standard"/>
    <s v="No"/>
    <s v="No"/>
    <s v="Venmo"/>
    <s v="Annually"/>
  </r>
  <r>
    <n v="746"/>
    <x v="290"/>
    <n v="26"/>
    <x v="1"/>
    <x v="12"/>
    <x v="3"/>
    <n v="77"/>
    <x v="40"/>
    <x v="3"/>
    <s v="Lavender"/>
    <s v="Summer"/>
    <n v="4.0999999999999996"/>
    <s v="No"/>
    <s v="Cash"/>
    <s v="Express"/>
    <s v="No"/>
    <s v="No"/>
    <s v="Debit Card"/>
    <s v="Every 3 Months"/>
  </r>
  <r>
    <n v="747"/>
    <x v="18"/>
    <n v="58"/>
    <x v="1"/>
    <x v="9"/>
    <x v="1"/>
    <n v="73"/>
    <x v="17"/>
    <x v="3"/>
    <s v="Teal"/>
    <s v="Summer"/>
    <n v="3"/>
    <s v="No"/>
    <s v="Bank Transfer"/>
    <s v="Store Pickup"/>
    <s v="No"/>
    <s v="No"/>
    <s v="Debit Card"/>
    <s v="Monthly"/>
  </r>
  <r>
    <n v="748"/>
    <x v="200"/>
    <n v="34"/>
    <x v="1"/>
    <x v="23"/>
    <x v="1"/>
    <n v="87"/>
    <x v="18"/>
    <x v="3"/>
    <s v="Teal"/>
    <s v="Summer"/>
    <n v="3.8"/>
    <s v="No"/>
    <s v="Cash"/>
    <s v="2-Day Shipping"/>
    <s v="No"/>
    <s v="No"/>
    <s v="Bank Transfer"/>
    <s v="Monthly"/>
  </r>
  <r>
    <n v="749"/>
    <x v="252"/>
    <n v="28"/>
    <x v="1"/>
    <x v="1"/>
    <x v="1"/>
    <n v="38"/>
    <x v="0"/>
    <x v="0"/>
    <s v="Gold"/>
    <s v="Spring"/>
    <n v="2.9"/>
    <s v="No"/>
    <s v="PayPal"/>
    <s v="Next Day Air"/>
    <s v="No"/>
    <s v="No"/>
    <s v="Bank Transfer"/>
    <s v="Weekly"/>
  </r>
  <r>
    <n v="750"/>
    <x v="223"/>
    <n v="45"/>
    <x v="1"/>
    <x v="12"/>
    <x v="3"/>
    <n v="49"/>
    <x v="9"/>
    <x v="0"/>
    <s v="Black"/>
    <s v="Winter"/>
    <n v="2.6"/>
    <s v="No"/>
    <s v="Debit Card"/>
    <s v="Next Day Air"/>
    <s v="No"/>
    <s v="No"/>
    <s v="PayPal"/>
    <s v="Every 3 Months"/>
  </r>
  <r>
    <n v="751"/>
    <x v="294"/>
    <n v="47"/>
    <x v="1"/>
    <x v="20"/>
    <x v="3"/>
    <n v="34"/>
    <x v="10"/>
    <x v="0"/>
    <s v="Blue"/>
    <s v="Winter"/>
    <n v="4.8"/>
    <s v="No"/>
    <s v="Debit Card"/>
    <s v="Free Shipping"/>
    <s v="No"/>
    <s v="No"/>
    <s v="Debit Card"/>
    <s v="Every 3 Months"/>
  </r>
  <r>
    <n v="752"/>
    <x v="91"/>
    <n v="46"/>
    <x v="1"/>
    <x v="19"/>
    <x v="1"/>
    <n v="43"/>
    <x v="46"/>
    <x v="1"/>
    <s v="Black"/>
    <s v="Summer"/>
    <n v="2.7"/>
    <s v="No"/>
    <s v="Cash"/>
    <s v="2-Day Shipping"/>
    <s v="No"/>
    <s v="No"/>
    <s v="Venmo"/>
    <s v="Bi-Weekly"/>
  </r>
  <r>
    <n v="753"/>
    <x v="312"/>
    <n v="19"/>
    <x v="1"/>
    <x v="13"/>
    <x v="1"/>
    <n v="61"/>
    <x v="13"/>
    <x v="3"/>
    <s v="Beige"/>
    <s v="Winter"/>
    <n v="4.8"/>
    <s v="No"/>
    <s v="Debit Card"/>
    <s v="Store Pickup"/>
    <s v="No"/>
    <s v="No"/>
    <s v="PayPal"/>
    <s v="Quarterly"/>
  </r>
  <r>
    <n v="754"/>
    <x v="154"/>
    <n v="55"/>
    <x v="1"/>
    <x v="21"/>
    <x v="0"/>
    <n v="50"/>
    <x v="48"/>
    <x v="0"/>
    <s v="Purple"/>
    <s v="Summer"/>
    <n v="3.4"/>
    <s v="No"/>
    <s v="Bank Transfer"/>
    <s v="2-Day Shipping"/>
    <s v="No"/>
    <s v="No"/>
    <s v="Credit Card"/>
    <s v="Every 3 Months"/>
  </r>
  <r>
    <n v="755"/>
    <x v="128"/>
    <n v="22"/>
    <x v="1"/>
    <x v="6"/>
    <x v="1"/>
    <n v="39"/>
    <x v="17"/>
    <x v="0"/>
    <s v="Teal"/>
    <s v="Spring"/>
    <n v="3.2"/>
    <s v="No"/>
    <s v="Bank Transfer"/>
    <s v="Standard"/>
    <s v="No"/>
    <s v="No"/>
    <s v="Credit Card"/>
    <s v="Monthly"/>
  </r>
  <r>
    <n v="756"/>
    <x v="92"/>
    <n v="69"/>
    <x v="1"/>
    <x v="22"/>
    <x v="3"/>
    <n v="20"/>
    <x v="15"/>
    <x v="1"/>
    <s v="Orange"/>
    <s v="Spring"/>
    <n v="3.1"/>
    <s v="No"/>
    <s v="Credit Card"/>
    <s v="Free Shipping"/>
    <s v="No"/>
    <s v="No"/>
    <s v="Debit Card"/>
    <s v="Every 3 Months"/>
  </r>
  <r>
    <n v="757"/>
    <x v="192"/>
    <n v="35"/>
    <x v="1"/>
    <x v="20"/>
    <x v="3"/>
    <n v="32"/>
    <x v="15"/>
    <x v="1"/>
    <s v="Brown"/>
    <s v="Spring"/>
    <n v="3.5"/>
    <s v="No"/>
    <s v="Cash"/>
    <s v="Standard"/>
    <s v="No"/>
    <s v="No"/>
    <s v="Venmo"/>
    <s v="Annually"/>
  </r>
  <r>
    <n v="758"/>
    <x v="50"/>
    <n v="41"/>
    <x v="1"/>
    <x v="9"/>
    <x v="1"/>
    <n v="43"/>
    <x v="3"/>
    <x v="3"/>
    <s v="Olive"/>
    <s v="Winter"/>
    <n v="2.6"/>
    <s v="No"/>
    <s v="Credit Card"/>
    <s v="Free Shipping"/>
    <s v="No"/>
    <s v="No"/>
    <s v="Credit Card"/>
    <s v="Quarterly"/>
  </r>
  <r>
    <n v="759"/>
    <x v="281"/>
    <n v="41"/>
    <x v="1"/>
    <x v="0"/>
    <x v="0"/>
    <n v="41"/>
    <x v="26"/>
    <x v="0"/>
    <s v="Gray"/>
    <s v="Spring"/>
    <n v="4"/>
    <s v="No"/>
    <s v="Bank Transfer"/>
    <s v="2-Day Shipping"/>
    <s v="No"/>
    <s v="No"/>
    <s v="Venmo"/>
    <s v="Monthly"/>
  </r>
  <r>
    <n v="760"/>
    <x v="68"/>
    <n v="19"/>
    <x v="1"/>
    <x v="3"/>
    <x v="3"/>
    <n v="82"/>
    <x v="18"/>
    <x v="2"/>
    <s v="Lavender"/>
    <s v="Summer"/>
    <n v="3.7"/>
    <s v="No"/>
    <s v="Cash"/>
    <s v="Next Day Air"/>
    <s v="No"/>
    <s v="No"/>
    <s v="PayPal"/>
    <s v="Bi-Weekly"/>
  </r>
  <r>
    <n v="761"/>
    <x v="318"/>
    <n v="27"/>
    <x v="1"/>
    <x v="12"/>
    <x v="3"/>
    <n v="78"/>
    <x v="4"/>
    <x v="0"/>
    <s v="Indigo"/>
    <s v="Winter"/>
    <n v="3"/>
    <s v="No"/>
    <s v="Bank Transfer"/>
    <s v="Next Day Air"/>
    <s v="No"/>
    <s v="No"/>
    <s v="Credit Card"/>
    <s v="Every 3 Months"/>
  </r>
  <r>
    <n v="762"/>
    <x v="29"/>
    <n v="32"/>
    <x v="1"/>
    <x v="22"/>
    <x v="3"/>
    <n v="32"/>
    <x v="20"/>
    <x v="0"/>
    <s v="Blue"/>
    <s v="Summer"/>
    <n v="2.9"/>
    <s v="No"/>
    <s v="Bank Transfer"/>
    <s v="Store Pickup"/>
    <s v="No"/>
    <s v="No"/>
    <s v="Credit Card"/>
    <s v="Monthly"/>
  </r>
  <r>
    <n v="763"/>
    <x v="52"/>
    <n v="26"/>
    <x v="1"/>
    <x v="1"/>
    <x v="1"/>
    <n v="30"/>
    <x v="43"/>
    <x v="0"/>
    <s v="Cyan"/>
    <s v="Fall"/>
    <n v="4.5"/>
    <s v="No"/>
    <s v="Credit Card"/>
    <s v="Express"/>
    <s v="No"/>
    <s v="No"/>
    <s v="Debit Card"/>
    <s v="Bi-Weekly"/>
  </r>
  <r>
    <n v="764"/>
    <x v="222"/>
    <n v="58"/>
    <x v="1"/>
    <x v="1"/>
    <x v="1"/>
    <n v="45"/>
    <x v="9"/>
    <x v="2"/>
    <s v="White"/>
    <s v="Winter"/>
    <n v="2.9"/>
    <s v="No"/>
    <s v="Cash"/>
    <s v="Store Pickup"/>
    <s v="No"/>
    <s v="No"/>
    <s v="Venmo"/>
    <s v="Annually"/>
  </r>
  <r>
    <n v="765"/>
    <x v="18"/>
    <n v="54"/>
    <x v="1"/>
    <x v="16"/>
    <x v="1"/>
    <n v="91"/>
    <x v="12"/>
    <x v="0"/>
    <s v="Maroon"/>
    <s v="Spring"/>
    <n v="2.8"/>
    <s v="No"/>
    <s v="Cash"/>
    <s v="Store Pickup"/>
    <s v="No"/>
    <s v="No"/>
    <s v="Credit Card"/>
    <s v="Every 3 Months"/>
  </r>
  <r>
    <n v="766"/>
    <x v="235"/>
    <n v="31"/>
    <x v="1"/>
    <x v="24"/>
    <x v="1"/>
    <n v="53"/>
    <x v="32"/>
    <x v="2"/>
    <s v="White"/>
    <s v="Winter"/>
    <n v="4.5"/>
    <s v="No"/>
    <s v="Debit Card"/>
    <s v="Next Day Air"/>
    <s v="No"/>
    <s v="No"/>
    <s v="Venmo"/>
    <s v="Fortnightly"/>
  </r>
  <r>
    <n v="767"/>
    <x v="106"/>
    <n v="36"/>
    <x v="1"/>
    <x v="20"/>
    <x v="3"/>
    <n v="31"/>
    <x v="3"/>
    <x v="0"/>
    <s v="Magenta"/>
    <s v="Fall"/>
    <n v="4.5"/>
    <s v="No"/>
    <s v="Cash"/>
    <s v="2-Day Shipping"/>
    <s v="No"/>
    <s v="No"/>
    <s v="Credit Card"/>
    <s v="Bi-Weekly"/>
  </r>
  <r>
    <n v="768"/>
    <x v="153"/>
    <n v="38"/>
    <x v="1"/>
    <x v="18"/>
    <x v="3"/>
    <n v="22"/>
    <x v="46"/>
    <x v="0"/>
    <s v="Orange"/>
    <s v="Fall"/>
    <n v="4.7"/>
    <s v="No"/>
    <s v="Bank Transfer"/>
    <s v="Next Day Air"/>
    <s v="No"/>
    <s v="No"/>
    <s v="Bank Transfer"/>
    <s v="Quarterly"/>
  </r>
  <r>
    <n v="769"/>
    <x v="155"/>
    <n v="31"/>
    <x v="1"/>
    <x v="13"/>
    <x v="1"/>
    <n v="34"/>
    <x v="30"/>
    <x v="0"/>
    <s v="White"/>
    <s v="Spring"/>
    <n v="3.6"/>
    <s v="No"/>
    <s v="Debit Card"/>
    <s v="Express"/>
    <s v="No"/>
    <s v="No"/>
    <s v="PayPal"/>
    <s v="Weekly"/>
  </r>
  <r>
    <n v="770"/>
    <x v="127"/>
    <n v="52"/>
    <x v="1"/>
    <x v="20"/>
    <x v="3"/>
    <n v="63"/>
    <x v="25"/>
    <x v="3"/>
    <s v="Peach"/>
    <s v="Spring"/>
    <n v="4.4000000000000004"/>
    <s v="No"/>
    <s v="Venmo"/>
    <s v="Standard"/>
    <s v="No"/>
    <s v="No"/>
    <s v="Venmo"/>
    <s v="Annually"/>
  </r>
  <r>
    <n v="771"/>
    <x v="210"/>
    <n v="61"/>
    <x v="1"/>
    <x v="4"/>
    <x v="1"/>
    <n v="83"/>
    <x v="41"/>
    <x v="0"/>
    <s v="Violet"/>
    <s v="Winter"/>
    <n v="3.1"/>
    <s v="No"/>
    <s v="Credit Card"/>
    <s v="Standard"/>
    <s v="No"/>
    <s v="No"/>
    <s v="Debit Card"/>
    <s v="Bi-Weekly"/>
  </r>
  <r>
    <n v="772"/>
    <x v="319"/>
    <n v="22"/>
    <x v="1"/>
    <x v="23"/>
    <x v="1"/>
    <n v="91"/>
    <x v="26"/>
    <x v="1"/>
    <s v="Maroon"/>
    <s v="Winter"/>
    <n v="4.0999999999999996"/>
    <s v="No"/>
    <s v="Bank Transfer"/>
    <s v="2-Day Shipping"/>
    <s v="No"/>
    <s v="No"/>
    <s v="Debit Card"/>
    <s v="Every 3 Months"/>
  </r>
  <r>
    <n v="773"/>
    <x v="124"/>
    <n v="42"/>
    <x v="1"/>
    <x v="21"/>
    <x v="0"/>
    <n v="67"/>
    <x v="41"/>
    <x v="0"/>
    <s v="Silver"/>
    <s v="Winter"/>
    <n v="2.6"/>
    <s v="No"/>
    <s v="Venmo"/>
    <s v="Free Shipping"/>
    <s v="No"/>
    <s v="No"/>
    <s v="Credit Card"/>
    <s v="Annually"/>
  </r>
  <r>
    <n v="774"/>
    <x v="90"/>
    <n v="57"/>
    <x v="1"/>
    <x v="2"/>
    <x v="2"/>
    <n v="48"/>
    <x v="37"/>
    <x v="1"/>
    <s v="Olive"/>
    <s v="Spring"/>
    <n v="3.6"/>
    <s v="No"/>
    <s v="Venmo"/>
    <s v="Standard"/>
    <s v="No"/>
    <s v="No"/>
    <s v="Credit Card"/>
    <s v="Weekly"/>
  </r>
  <r>
    <n v="775"/>
    <x v="306"/>
    <n v="57"/>
    <x v="1"/>
    <x v="4"/>
    <x v="1"/>
    <n v="40"/>
    <x v="16"/>
    <x v="3"/>
    <s v="Pink"/>
    <s v="Fall"/>
    <n v="4"/>
    <s v="No"/>
    <s v="PayPal"/>
    <s v="Express"/>
    <s v="No"/>
    <s v="No"/>
    <s v="Credit Card"/>
    <s v="Every 3 Months"/>
  </r>
  <r>
    <n v="776"/>
    <x v="79"/>
    <n v="52"/>
    <x v="1"/>
    <x v="21"/>
    <x v="0"/>
    <n v="49"/>
    <x v="5"/>
    <x v="3"/>
    <s v="Orange"/>
    <s v="Fall"/>
    <n v="2.8"/>
    <s v="No"/>
    <s v="Cash"/>
    <s v="Store Pickup"/>
    <s v="No"/>
    <s v="No"/>
    <s v="Debit Card"/>
    <s v="Every 3 Months"/>
  </r>
  <r>
    <n v="777"/>
    <x v="112"/>
    <n v="34"/>
    <x v="1"/>
    <x v="17"/>
    <x v="0"/>
    <n v="36"/>
    <x v="37"/>
    <x v="3"/>
    <s v="Silver"/>
    <s v="Summer"/>
    <n v="3.4"/>
    <s v="No"/>
    <s v="Cash"/>
    <s v="Free Shipping"/>
    <s v="No"/>
    <s v="No"/>
    <s v="Venmo"/>
    <s v="Annually"/>
  </r>
  <r>
    <n v="778"/>
    <x v="173"/>
    <n v="24"/>
    <x v="1"/>
    <x v="20"/>
    <x v="3"/>
    <n v="74"/>
    <x v="8"/>
    <x v="0"/>
    <s v="White"/>
    <s v="Winter"/>
    <n v="3.4"/>
    <s v="No"/>
    <s v="Bank Transfer"/>
    <s v="Free Shipping"/>
    <s v="No"/>
    <s v="No"/>
    <s v="Credit Card"/>
    <s v="Bi-Weekly"/>
  </r>
  <r>
    <n v="779"/>
    <x v="104"/>
    <n v="61"/>
    <x v="1"/>
    <x v="10"/>
    <x v="3"/>
    <n v="68"/>
    <x v="34"/>
    <x v="2"/>
    <s v="Lavender"/>
    <s v="Winter"/>
    <n v="4.5"/>
    <s v="No"/>
    <s v="PayPal"/>
    <s v="2-Day Shipping"/>
    <s v="No"/>
    <s v="No"/>
    <s v="Cash"/>
    <s v="Every 3 Months"/>
  </r>
  <r>
    <n v="780"/>
    <x v="170"/>
    <n v="53"/>
    <x v="1"/>
    <x v="19"/>
    <x v="1"/>
    <n v="56"/>
    <x v="46"/>
    <x v="1"/>
    <s v="Cyan"/>
    <s v="Spring"/>
    <n v="3.9"/>
    <s v="No"/>
    <s v="Credit Card"/>
    <s v="Free Shipping"/>
    <s v="No"/>
    <s v="No"/>
    <s v="Bank Transfer"/>
    <s v="Fortnightly"/>
  </r>
  <r>
    <n v="781"/>
    <x v="38"/>
    <n v="63"/>
    <x v="1"/>
    <x v="13"/>
    <x v="1"/>
    <n v="36"/>
    <x v="4"/>
    <x v="3"/>
    <s v="Black"/>
    <s v="Winter"/>
    <n v="2.5"/>
    <s v="No"/>
    <s v="Debit Card"/>
    <s v="Store Pickup"/>
    <s v="No"/>
    <s v="No"/>
    <s v="Cash"/>
    <s v="Monthly"/>
  </r>
  <r>
    <n v="782"/>
    <x v="10"/>
    <n v="29"/>
    <x v="1"/>
    <x v="23"/>
    <x v="1"/>
    <n v="96"/>
    <x v="35"/>
    <x v="0"/>
    <s v="Orange"/>
    <s v="Summer"/>
    <n v="2.5"/>
    <s v="No"/>
    <s v="Venmo"/>
    <s v="Standard"/>
    <s v="No"/>
    <s v="No"/>
    <s v="Debit Card"/>
    <s v="Bi-Weekly"/>
  </r>
  <r>
    <n v="783"/>
    <x v="222"/>
    <n v="24"/>
    <x v="1"/>
    <x v="8"/>
    <x v="1"/>
    <n v="65"/>
    <x v="38"/>
    <x v="0"/>
    <s v="Maroon"/>
    <s v="Spring"/>
    <n v="4.5"/>
    <s v="No"/>
    <s v="Credit Card"/>
    <s v="Express"/>
    <s v="No"/>
    <s v="No"/>
    <s v="PayPal"/>
    <s v="Every 3 Months"/>
  </r>
  <r>
    <n v="784"/>
    <x v="320"/>
    <n v="23"/>
    <x v="1"/>
    <x v="23"/>
    <x v="1"/>
    <n v="81"/>
    <x v="48"/>
    <x v="1"/>
    <s v="Charcoal"/>
    <s v="Fall"/>
    <n v="2.8"/>
    <s v="No"/>
    <s v="Bank Transfer"/>
    <s v="Store Pickup"/>
    <s v="No"/>
    <s v="No"/>
    <s v="Venmo"/>
    <s v="Every 3 Months"/>
  </r>
  <r>
    <n v="785"/>
    <x v="261"/>
    <n v="65"/>
    <x v="1"/>
    <x v="3"/>
    <x v="3"/>
    <n v="77"/>
    <x v="31"/>
    <x v="1"/>
    <s v="Blue"/>
    <s v="Summer"/>
    <n v="4.5"/>
    <s v="No"/>
    <s v="Debit Card"/>
    <s v="2-Day Shipping"/>
    <s v="No"/>
    <s v="No"/>
    <s v="Cash"/>
    <s v="Quarterly"/>
  </r>
  <r>
    <n v="786"/>
    <x v="177"/>
    <n v="67"/>
    <x v="1"/>
    <x v="9"/>
    <x v="1"/>
    <n v="82"/>
    <x v="46"/>
    <x v="1"/>
    <s v="White"/>
    <s v="Spring"/>
    <n v="4"/>
    <s v="No"/>
    <s v="Credit Card"/>
    <s v="Free Shipping"/>
    <s v="No"/>
    <s v="No"/>
    <s v="Credit Card"/>
    <s v="Every 3 Months"/>
  </r>
  <r>
    <n v="787"/>
    <x v="321"/>
    <n v="52"/>
    <x v="1"/>
    <x v="14"/>
    <x v="1"/>
    <n v="26"/>
    <x v="7"/>
    <x v="2"/>
    <s v="Peach"/>
    <s v="Winter"/>
    <n v="2.8"/>
    <s v="No"/>
    <s v="Bank Transfer"/>
    <s v="2-Day Shipping"/>
    <s v="No"/>
    <s v="No"/>
    <s v="Credit Card"/>
    <s v="Quarterly"/>
  </r>
  <r>
    <n v="788"/>
    <x v="128"/>
    <n v="69"/>
    <x v="1"/>
    <x v="20"/>
    <x v="3"/>
    <n v="93"/>
    <x v="9"/>
    <x v="0"/>
    <s v="Olive"/>
    <s v="Summer"/>
    <n v="3.9"/>
    <s v="No"/>
    <s v="PayPal"/>
    <s v="Standard"/>
    <s v="No"/>
    <s v="No"/>
    <s v="Venmo"/>
    <s v="Fortnightly"/>
  </r>
  <r>
    <n v="789"/>
    <x v="257"/>
    <n v="40"/>
    <x v="1"/>
    <x v="5"/>
    <x v="3"/>
    <n v="60"/>
    <x v="38"/>
    <x v="3"/>
    <s v="Red"/>
    <s v="Summer"/>
    <n v="3"/>
    <s v="No"/>
    <s v="Debit Card"/>
    <s v="Next Day Air"/>
    <s v="No"/>
    <s v="No"/>
    <s v="Bank Transfer"/>
    <s v="Bi-Weekly"/>
  </r>
  <r>
    <n v="790"/>
    <x v="22"/>
    <n v="44"/>
    <x v="1"/>
    <x v="3"/>
    <x v="3"/>
    <n v="64"/>
    <x v="29"/>
    <x v="3"/>
    <s v="Gold"/>
    <s v="Summer"/>
    <n v="4.5999999999999996"/>
    <s v="No"/>
    <s v="Venmo"/>
    <s v="Express"/>
    <s v="No"/>
    <s v="No"/>
    <s v="Debit Card"/>
    <s v="Every 3 Months"/>
  </r>
  <r>
    <n v="791"/>
    <x v="186"/>
    <n v="46"/>
    <x v="1"/>
    <x v="16"/>
    <x v="1"/>
    <n v="71"/>
    <x v="15"/>
    <x v="3"/>
    <s v="Maroon"/>
    <s v="Spring"/>
    <n v="3.2"/>
    <s v="No"/>
    <s v="PayPal"/>
    <s v="Express"/>
    <s v="No"/>
    <s v="No"/>
    <s v="Credit Card"/>
    <s v="Quarterly"/>
  </r>
  <r>
    <n v="792"/>
    <x v="88"/>
    <n v="51"/>
    <x v="1"/>
    <x v="12"/>
    <x v="3"/>
    <n v="96"/>
    <x v="16"/>
    <x v="3"/>
    <s v="Green"/>
    <s v="Fall"/>
    <n v="3.3"/>
    <s v="No"/>
    <s v="Bank Transfer"/>
    <s v="Standard"/>
    <s v="No"/>
    <s v="No"/>
    <s v="PayPal"/>
    <s v="Monthly"/>
  </r>
  <r>
    <n v="793"/>
    <x v="95"/>
    <n v="22"/>
    <x v="1"/>
    <x v="22"/>
    <x v="3"/>
    <n v="76"/>
    <x v="46"/>
    <x v="1"/>
    <s v="Cyan"/>
    <s v="Winter"/>
    <n v="3.6"/>
    <s v="No"/>
    <s v="Debit Card"/>
    <s v="Express"/>
    <s v="No"/>
    <s v="No"/>
    <s v="Bank Transfer"/>
    <s v="Quarterly"/>
  </r>
  <r>
    <n v="794"/>
    <x v="124"/>
    <n v="52"/>
    <x v="1"/>
    <x v="15"/>
    <x v="0"/>
    <n v="26"/>
    <x v="3"/>
    <x v="2"/>
    <s v="Red"/>
    <s v="Fall"/>
    <n v="2.6"/>
    <s v="No"/>
    <s v="Debit Card"/>
    <s v="Free Shipping"/>
    <s v="No"/>
    <s v="No"/>
    <s v="PayPal"/>
    <s v="Bi-Weekly"/>
  </r>
  <r>
    <n v="795"/>
    <x v="30"/>
    <n v="26"/>
    <x v="1"/>
    <x v="20"/>
    <x v="3"/>
    <n v="98"/>
    <x v="42"/>
    <x v="3"/>
    <s v="Peach"/>
    <s v="Spring"/>
    <n v="3.1"/>
    <s v="No"/>
    <s v="Venmo"/>
    <s v="Standard"/>
    <s v="No"/>
    <s v="No"/>
    <s v="PayPal"/>
    <s v="Quarterly"/>
  </r>
  <r>
    <n v="796"/>
    <x v="230"/>
    <n v="46"/>
    <x v="1"/>
    <x v="10"/>
    <x v="3"/>
    <n v="37"/>
    <x v="46"/>
    <x v="1"/>
    <s v="Indigo"/>
    <s v="Spring"/>
    <n v="3.2"/>
    <s v="No"/>
    <s v="Bank Transfer"/>
    <s v="Store Pickup"/>
    <s v="No"/>
    <s v="No"/>
    <s v="PayPal"/>
    <s v="Monthly"/>
  </r>
  <r>
    <n v="797"/>
    <x v="259"/>
    <n v="68"/>
    <x v="1"/>
    <x v="6"/>
    <x v="1"/>
    <n v="81"/>
    <x v="17"/>
    <x v="3"/>
    <s v="Orange"/>
    <s v="Winter"/>
    <n v="3.4"/>
    <s v="No"/>
    <s v="Bank Transfer"/>
    <s v="2-Day Shipping"/>
    <s v="No"/>
    <s v="No"/>
    <s v="Credit Card"/>
    <s v="Annually"/>
  </r>
  <r>
    <n v="798"/>
    <x v="112"/>
    <n v="48"/>
    <x v="1"/>
    <x v="15"/>
    <x v="0"/>
    <n v="33"/>
    <x v="2"/>
    <x v="0"/>
    <s v="Silver"/>
    <s v="Fall"/>
    <n v="3.7"/>
    <s v="No"/>
    <s v="Debit Card"/>
    <s v="Free Shipping"/>
    <s v="No"/>
    <s v="No"/>
    <s v="Bank Transfer"/>
    <s v="Quarterly"/>
  </r>
  <r>
    <n v="799"/>
    <x v="267"/>
    <n v="66"/>
    <x v="1"/>
    <x v="4"/>
    <x v="1"/>
    <n v="64"/>
    <x v="33"/>
    <x v="3"/>
    <s v="Cyan"/>
    <s v="Summer"/>
    <n v="3.3"/>
    <s v="No"/>
    <s v="Bank Transfer"/>
    <s v="Next Day Air"/>
    <s v="No"/>
    <s v="No"/>
    <s v="Bank Transfer"/>
    <s v="Quarterly"/>
  </r>
  <r>
    <n v="800"/>
    <x v="159"/>
    <n v="27"/>
    <x v="1"/>
    <x v="1"/>
    <x v="1"/>
    <n v="37"/>
    <x v="12"/>
    <x v="1"/>
    <s v="Peach"/>
    <s v="Winter"/>
    <n v="3"/>
    <s v="No"/>
    <s v="PayPal"/>
    <s v="2-Day Shipping"/>
    <s v="No"/>
    <s v="No"/>
    <s v="Bank Transfer"/>
    <s v="Weekly"/>
  </r>
  <r>
    <n v="801"/>
    <x v="24"/>
    <n v="43"/>
    <x v="1"/>
    <x v="4"/>
    <x v="1"/>
    <n v="56"/>
    <x v="34"/>
    <x v="1"/>
    <s v="Turquoise"/>
    <s v="Summer"/>
    <n v="5"/>
    <s v="No"/>
    <s v="PayPal"/>
    <s v="2-Day Shipping"/>
    <s v="No"/>
    <s v="No"/>
    <s v="Debit Card"/>
    <s v="Fortnightly"/>
  </r>
  <r>
    <n v="802"/>
    <x v="224"/>
    <n v="60"/>
    <x v="1"/>
    <x v="7"/>
    <x v="2"/>
    <n v="92"/>
    <x v="12"/>
    <x v="0"/>
    <s v="Gray"/>
    <s v="Winter"/>
    <n v="4.3"/>
    <s v="No"/>
    <s v="Credit Card"/>
    <s v="Free Shipping"/>
    <s v="No"/>
    <s v="No"/>
    <s v="Bank Transfer"/>
    <s v="Fortnightly"/>
  </r>
  <r>
    <n v="803"/>
    <x v="212"/>
    <n v="21"/>
    <x v="1"/>
    <x v="5"/>
    <x v="3"/>
    <n v="56"/>
    <x v="48"/>
    <x v="0"/>
    <s v="Olive"/>
    <s v="Spring"/>
    <n v="4.7"/>
    <s v="No"/>
    <s v="Venmo"/>
    <s v="Store Pickup"/>
    <s v="No"/>
    <s v="No"/>
    <s v="Venmo"/>
    <s v="Bi-Weekly"/>
  </r>
  <r>
    <n v="804"/>
    <x v="32"/>
    <n v="57"/>
    <x v="1"/>
    <x v="5"/>
    <x v="3"/>
    <n v="77"/>
    <x v="26"/>
    <x v="2"/>
    <s v="Red"/>
    <s v="Fall"/>
    <n v="3.3"/>
    <s v="No"/>
    <s v="PayPal"/>
    <s v="Next Day Air"/>
    <s v="No"/>
    <s v="No"/>
    <s v="Venmo"/>
    <s v="Bi-Weekly"/>
  </r>
  <r>
    <n v="805"/>
    <x v="11"/>
    <n v="55"/>
    <x v="1"/>
    <x v="18"/>
    <x v="3"/>
    <n v="94"/>
    <x v="4"/>
    <x v="0"/>
    <s v="Beige"/>
    <s v="Winter"/>
    <n v="3.4"/>
    <s v="No"/>
    <s v="Credit Card"/>
    <s v="Free Shipping"/>
    <s v="No"/>
    <s v="No"/>
    <s v="Credit Card"/>
    <s v="Every 3 Months"/>
  </r>
  <r>
    <n v="806"/>
    <x v="111"/>
    <n v="60"/>
    <x v="1"/>
    <x v="0"/>
    <x v="0"/>
    <n v="20"/>
    <x v="18"/>
    <x v="1"/>
    <s v="Cyan"/>
    <s v="Summer"/>
    <n v="4.7"/>
    <s v="No"/>
    <s v="PayPal"/>
    <s v="Express"/>
    <s v="No"/>
    <s v="No"/>
    <s v="Venmo"/>
    <s v="Every 3 Months"/>
  </r>
  <r>
    <n v="807"/>
    <x v="284"/>
    <n v="35"/>
    <x v="1"/>
    <x v="21"/>
    <x v="0"/>
    <n v="66"/>
    <x v="15"/>
    <x v="3"/>
    <s v="Gray"/>
    <s v="Spring"/>
    <n v="4.4000000000000004"/>
    <s v="No"/>
    <s v="Venmo"/>
    <s v="Store Pickup"/>
    <s v="No"/>
    <s v="No"/>
    <s v="Bank Transfer"/>
    <s v="Weekly"/>
  </r>
  <r>
    <n v="808"/>
    <x v="139"/>
    <n v="68"/>
    <x v="1"/>
    <x v="15"/>
    <x v="0"/>
    <n v="85"/>
    <x v="37"/>
    <x v="3"/>
    <s v="Yellow"/>
    <s v="Spring"/>
    <n v="4.7"/>
    <s v="No"/>
    <s v="Bank Transfer"/>
    <s v="Free Shipping"/>
    <s v="No"/>
    <s v="No"/>
    <s v="Venmo"/>
    <s v="Fortnightly"/>
  </r>
  <r>
    <n v="809"/>
    <x v="322"/>
    <n v="47"/>
    <x v="1"/>
    <x v="9"/>
    <x v="1"/>
    <n v="95"/>
    <x v="15"/>
    <x v="3"/>
    <s v="Gray"/>
    <s v="Fall"/>
    <n v="4.5999999999999996"/>
    <s v="No"/>
    <s v="Venmo"/>
    <s v="Next Day Air"/>
    <s v="No"/>
    <s v="No"/>
    <s v="Cash"/>
    <s v="Every 3 Months"/>
  </r>
  <r>
    <n v="810"/>
    <x v="277"/>
    <n v="36"/>
    <x v="1"/>
    <x v="3"/>
    <x v="3"/>
    <n v="30"/>
    <x v="20"/>
    <x v="1"/>
    <s v="Peach"/>
    <s v="Winter"/>
    <n v="4.9000000000000004"/>
    <s v="No"/>
    <s v="Venmo"/>
    <s v="Express"/>
    <s v="No"/>
    <s v="No"/>
    <s v="Credit Card"/>
    <s v="Bi-Weekly"/>
  </r>
  <r>
    <n v="811"/>
    <x v="8"/>
    <n v="52"/>
    <x v="1"/>
    <x v="8"/>
    <x v="1"/>
    <n v="64"/>
    <x v="33"/>
    <x v="3"/>
    <s v="Orange"/>
    <s v="Fall"/>
    <n v="3.1"/>
    <s v="No"/>
    <s v="Cash"/>
    <s v="2-Day Shipping"/>
    <s v="No"/>
    <s v="No"/>
    <s v="Bank Transfer"/>
    <s v="Quarterly"/>
  </r>
  <r>
    <n v="812"/>
    <x v="143"/>
    <n v="56"/>
    <x v="1"/>
    <x v="24"/>
    <x v="1"/>
    <n v="88"/>
    <x v="3"/>
    <x v="3"/>
    <s v="Red"/>
    <s v="Fall"/>
    <n v="3.1"/>
    <s v="No"/>
    <s v="Bank Transfer"/>
    <s v="Next Day Air"/>
    <s v="No"/>
    <s v="No"/>
    <s v="Venmo"/>
    <s v="Fortnightly"/>
  </r>
  <r>
    <n v="813"/>
    <x v="323"/>
    <n v="30"/>
    <x v="1"/>
    <x v="20"/>
    <x v="3"/>
    <n v="77"/>
    <x v="20"/>
    <x v="0"/>
    <s v="Gray"/>
    <s v="Winter"/>
    <n v="4.9000000000000004"/>
    <s v="No"/>
    <s v="PayPal"/>
    <s v="2-Day Shipping"/>
    <s v="No"/>
    <s v="No"/>
    <s v="Credit Card"/>
    <s v="Monthly"/>
  </r>
  <r>
    <n v="814"/>
    <x v="152"/>
    <n v="66"/>
    <x v="1"/>
    <x v="6"/>
    <x v="1"/>
    <n v="77"/>
    <x v="11"/>
    <x v="1"/>
    <s v="Charcoal"/>
    <s v="Winter"/>
    <n v="4.2"/>
    <s v="No"/>
    <s v="Cash"/>
    <s v="2-Day Shipping"/>
    <s v="No"/>
    <s v="No"/>
    <s v="Cash"/>
    <s v="Monthly"/>
  </r>
  <r>
    <n v="815"/>
    <x v="70"/>
    <n v="49"/>
    <x v="1"/>
    <x v="7"/>
    <x v="2"/>
    <n v="92"/>
    <x v="24"/>
    <x v="0"/>
    <s v="Lavender"/>
    <s v="Spring"/>
    <n v="3"/>
    <s v="No"/>
    <s v="PayPal"/>
    <s v="Store Pickup"/>
    <s v="No"/>
    <s v="No"/>
    <s v="Bank Transfer"/>
    <s v="Every 3 Months"/>
  </r>
  <r>
    <n v="816"/>
    <x v="150"/>
    <n v="36"/>
    <x v="1"/>
    <x v="0"/>
    <x v="0"/>
    <n v="37"/>
    <x v="48"/>
    <x v="2"/>
    <s v="Turquoise"/>
    <s v="Spring"/>
    <n v="4.5999999999999996"/>
    <s v="No"/>
    <s v="Cash"/>
    <s v="2-Day Shipping"/>
    <s v="No"/>
    <s v="No"/>
    <s v="Credit Card"/>
    <s v="Monthly"/>
  </r>
  <r>
    <n v="817"/>
    <x v="67"/>
    <n v="18"/>
    <x v="1"/>
    <x v="5"/>
    <x v="3"/>
    <n v="88"/>
    <x v="1"/>
    <x v="3"/>
    <s v="Turquoise"/>
    <s v="Fall"/>
    <n v="3.8"/>
    <s v="No"/>
    <s v="Cash"/>
    <s v="Standard"/>
    <s v="No"/>
    <s v="No"/>
    <s v="PayPal"/>
    <s v="Weekly"/>
  </r>
  <r>
    <n v="818"/>
    <x v="299"/>
    <n v="38"/>
    <x v="1"/>
    <x v="20"/>
    <x v="3"/>
    <n v="93"/>
    <x v="35"/>
    <x v="1"/>
    <s v="Cyan"/>
    <s v="Winter"/>
    <n v="4.8"/>
    <s v="No"/>
    <s v="PayPal"/>
    <s v="Store Pickup"/>
    <s v="No"/>
    <s v="No"/>
    <s v="Venmo"/>
    <s v="Annually"/>
  </r>
  <r>
    <n v="819"/>
    <x v="158"/>
    <n v="42"/>
    <x v="1"/>
    <x v="9"/>
    <x v="1"/>
    <n v="59"/>
    <x v="41"/>
    <x v="0"/>
    <s v="Lavender"/>
    <s v="Winter"/>
    <n v="3.5"/>
    <s v="No"/>
    <s v="Venmo"/>
    <s v="Standard"/>
    <s v="No"/>
    <s v="No"/>
    <s v="Bank Transfer"/>
    <s v="Monthly"/>
  </r>
  <r>
    <n v="820"/>
    <x v="104"/>
    <n v="62"/>
    <x v="1"/>
    <x v="14"/>
    <x v="1"/>
    <n v="68"/>
    <x v="20"/>
    <x v="2"/>
    <s v="Maroon"/>
    <s v="Winter"/>
    <n v="4.7"/>
    <s v="No"/>
    <s v="Bank Transfer"/>
    <s v="Store Pickup"/>
    <s v="No"/>
    <s v="No"/>
    <s v="Credit Card"/>
    <s v="Every 3 Months"/>
  </r>
  <r>
    <n v="821"/>
    <x v="270"/>
    <n v="61"/>
    <x v="1"/>
    <x v="18"/>
    <x v="3"/>
    <n v="94"/>
    <x v="31"/>
    <x v="3"/>
    <s v="Peach"/>
    <s v="Winter"/>
    <n v="2.8"/>
    <s v="No"/>
    <s v="Cash"/>
    <s v="Free Shipping"/>
    <s v="No"/>
    <s v="No"/>
    <s v="Debit Card"/>
    <s v="Weekly"/>
  </r>
  <r>
    <n v="822"/>
    <x v="66"/>
    <n v="65"/>
    <x v="1"/>
    <x v="10"/>
    <x v="3"/>
    <n v="37"/>
    <x v="45"/>
    <x v="3"/>
    <s v="Green"/>
    <s v="Fall"/>
    <n v="4.5"/>
    <s v="No"/>
    <s v="Bank Transfer"/>
    <s v="Standard"/>
    <s v="No"/>
    <s v="No"/>
    <s v="Venmo"/>
    <s v="Annually"/>
  </r>
  <r>
    <n v="823"/>
    <x v="55"/>
    <n v="40"/>
    <x v="1"/>
    <x v="14"/>
    <x v="1"/>
    <n v="24"/>
    <x v="9"/>
    <x v="2"/>
    <s v="Magenta"/>
    <s v="Fall"/>
    <n v="4.4000000000000004"/>
    <s v="No"/>
    <s v="Debit Card"/>
    <s v="2-Day Shipping"/>
    <s v="No"/>
    <s v="No"/>
    <s v="Bank Transfer"/>
    <s v="Every 3 Months"/>
  </r>
  <r>
    <n v="824"/>
    <x v="161"/>
    <n v="36"/>
    <x v="1"/>
    <x v="21"/>
    <x v="0"/>
    <n v="52"/>
    <x v="16"/>
    <x v="0"/>
    <s v="Brown"/>
    <s v="Winter"/>
    <n v="3"/>
    <s v="No"/>
    <s v="Debit Card"/>
    <s v="Free Shipping"/>
    <s v="No"/>
    <s v="No"/>
    <s v="PayPal"/>
    <s v="Monthly"/>
  </r>
  <r>
    <n v="825"/>
    <x v="52"/>
    <n v="61"/>
    <x v="1"/>
    <x v="20"/>
    <x v="3"/>
    <n v="30"/>
    <x v="37"/>
    <x v="3"/>
    <s v="Indigo"/>
    <s v="Winter"/>
    <n v="3.3"/>
    <s v="No"/>
    <s v="PayPal"/>
    <s v="2-Day Shipping"/>
    <s v="No"/>
    <s v="No"/>
    <s v="PayPal"/>
    <s v="Weekly"/>
  </r>
  <r>
    <n v="826"/>
    <x v="324"/>
    <n v="64"/>
    <x v="1"/>
    <x v="15"/>
    <x v="0"/>
    <n v="31"/>
    <x v="48"/>
    <x v="3"/>
    <s v="Peach"/>
    <s v="Fall"/>
    <n v="4.3"/>
    <s v="No"/>
    <s v="Bank Transfer"/>
    <s v="Standard"/>
    <s v="No"/>
    <s v="No"/>
    <s v="Debit Card"/>
    <s v="Annually"/>
  </r>
  <r>
    <n v="827"/>
    <x v="105"/>
    <n v="30"/>
    <x v="1"/>
    <x v="24"/>
    <x v="1"/>
    <n v="67"/>
    <x v="17"/>
    <x v="0"/>
    <s v="Magenta"/>
    <s v="Summer"/>
    <n v="2.9"/>
    <s v="No"/>
    <s v="Debit Card"/>
    <s v="Express"/>
    <s v="No"/>
    <s v="No"/>
    <s v="Venmo"/>
    <s v="Bi-Weekly"/>
  </r>
  <r>
    <n v="828"/>
    <x v="146"/>
    <n v="44"/>
    <x v="1"/>
    <x v="3"/>
    <x v="3"/>
    <n v="58"/>
    <x v="43"/>
    <x v="0"/>
    <s v="Silver"/>
    <s v="Fall"/>
    <n v="3.4"/>
    <s v="No"/>
    <s v="PayPal"/>
    <s v="Express"/>
    <s v="No"/>
    <s v="No"/>
    <s v="Venmo"/>
    <s v="Weekly"/>
  </r>
  <r>
    <n v="829"/>
    <x v="325"/>
    <n v="37"/>
    <x v="1"/>
    <x v="13"/>
    <x v="1"/>
    <n v="34"/>
    <x v="13"/>
    <x v="0"/>
    <s v="Teal"/>
    <s v="Fall"/>
    <n v="3.9"/>
    <s v="No"/>
    <s v="Venmo"/>
    <s v="Express"/>
    <s v="No"/>
    <s v="No"/>
    <s v="PayPal"/>
    <s v="Monthly"/>
  </r>
  <r>
    <n v="830"/>
    <x v="291"/>
    <n v="57"/>
    <x v="1"/>
    <x v="2"/>
    <x v="2"/>
    <n v="40"/>
    <x v="8"/>
    <x v="3"/>
    <s v="White"/>
    <s v="Summer"/>
    <n v="3.5"/>
    <s v="No"/>
    <s v="Bank Transfer"/>
    <s v="2-Day Shipping"/>
    <s v="No"/>
    <s v="No"/>
    <s v="Credit Card"/>
    <s v="Weekly"/>
  </r>
  <r>
    <n v="831"/>
    <x v="312"/>
    <n v="57"/>
    <x v="1"/>
    <x v="17"/>
    <x v="0"/>
    <n v="71"/>
    <x v="39"/>
    <x v="2"/>
    <s v="Beige"/>
    <s v="Spring"/>
    <n v="3.3"/>
    <s v="No"/>
    <s v="Debit Card"/>
    <s v="Next Day Air"/>
    <s v="No"/>
    <s v="No"/>
    <s v="Bank Transfer"/>
    <s v="Fortnightly"/>
  </r>
  <r>
    <n v="832"/>
    <x v="247"/>
    <n v="28"/>
    <x v="1"/>
    <x v="10"/>
    <x v="3"/>
    <n v="69"/>
    <x v="14"/>
    <x v="2"/>
    <s v="White"/>
    <s v="Fall"/>
    <n v="2.7"/>
    <s v="No"/>
    <s v="Credit Card"/>
    <s v="Free Shipping"/>
    <s v="No"/>
    <s v="No"/>
    <s v="Debit Card"/>
    <s v="Quarterly"/>
  </r>
  <r>
    <n v="833"/>
    <x v="126"/>
    <n v="49"/>
    <x v="1"/>
    <x v="17"/>
    <x v="0"/>
    <n v="49"/>
    <x v="8"/>
    <x v="0"/>
    <s v="Olive"/>
    <s v="Summer"/>
    <n v="2.5"/>
    <s v="No"/>
    <s v="Venmo"/>
    <s v="Next Day Air"/>
    <s v="No"/>
    <s v="No"/>
    <s v="Debit Card"/>
    <s v="Annually"/>
  </r>
  <r>
    <n v="834"/>
    <x v="280"/>
    <n v="65"/>
    <x v="1"/>
    <x v="16"/>
    <x v="1"/>
    <n v="81"/>
    <x v="48"/>
    <x v="0"/>
    <s v="Black"/>
    <s v="Fall"/>
    <n v="4.7"/>
    <s v="No"/>
    <s v="Bank Transfer"/>
    <s v="Express"/>
    <s v="No"/>
    <s v="No"/>
    <s v="Credit Card"/>
    <s v="Annually"/>
  </r>
  <r>
    <n v="835"/>
    <x v="312"/>
    <n v="22"/>
    <x v="1"/>
    <x v="8"/>
    <x v="1"/>
    <n v="79"/>
    <x v="31"/>
    <x v="1"/>
    <s v="Teal"/>
    <s v="Summer"/>
    <n v="4.2"/>
    <s v="No"/>
    <s v="Venmo"/>
    <s v="Free Shipping"/>
    <s v="No"/>
    <s v="No"/>
    <s v="Bank Transfer"/>
    <s v="Quarterly"/>
  </r>
  <r>
    <n v="836"/>
    <x v="149"/>
    <n v="25"/>
    <x v="1"/>
    <x v="2"/>
    <x v="2"/>
    <n v="20"/>
    <x v="17"/>
    <x v="0"/>
    <s v="Gold"/>
    <s v="Winter"/>
    <n v="3.7"/>
    <s v="No"/>
    <s v="Debit Card"/>
    <s v="Standard"/>
    <s v="No"/>
    <s v="No"/>
    <s v="Venmo"/>
    <s v="Quarterly"/>
  </r>
  <r>
    <n v="837"/>
    <x v="2"/>
    <n v="69"/>
    <x v="1"/>
    <x v="0"/>
    <x v="0"/>
    <n v="21"/>
    <x v="1"/>
    <x v="3"/>
    <s v="Brown"/>
    <s v="Spring"/>
    <n v="2.7"/>
    <s v="No"/>
    <s v="Bank Transfer"/>
    <s v="Store Pickup"/>
    <s v="No"/>
    <s v="No"/>
    <s v="Credit Card"/>
    <s v="Fortnightly"/>
  </r>
  <r>
    <n v="838"/>
    <x v="241"/>
    <n v="60"/>
    <x v="1"/>
    <x v="3"/>
    <x v="3"/>
    <n v="26"/>
    <x v="45"/>
    <x v="3"/>
    <s v="Teal"/>
    <s v="Winter"/>
    <n v="4.7"/>
    <s v="No"/>
    <s v="Cash"/>
    <s v="Free Shipping"/>
    <s v="No"/>
    <s v="No"/>
    <s v="Venmo"/>
    <s v="Every 3 Months"/>
  </r>
  <r>
    <n v="839"/>
    <x v="26"/>
    <n v="44"/>
    <x v="1"/>
    <x v="1"/>
    <x v="1"/>
    <n v="98"/>
    <x v="39"/>
    <x v="0"/>
    <s v="Brown"/>
    <s v="Fall"/>
    <n v="3.3"/>
    <s v="No"/>
    <s v="PayPal"/>
    <s v="Express"/>
    <s v="No"/>
    <s v="No"/>
    <s v="Venmo"/>
    <s v="Every 3 Months"/>
  </r>
  <r>
    <n v="840"/>
    <x v="308"/>
    <n v="48"/>
    <x v="1"/>
    <x v="22"/>
    <x v="3"/>
    <n v="52"/>
    <x v="0"/>
    <x v="3"/>
    <s v="Cyan"/>
    <s v="Winter"/>
    <n v="3.4"/>
    <s v="No"/>
    <s v="Bank Transfer"/>
    <s v="Store Pickup"/>
    <s v="No"/>
    <s v="No"/>
    <s v="Debit Card"/>
    <s v="Weekly"/>
  </r>
  <r>
    <n v="841"/>
    <x v="60"/>
    <n v="28"/>
    <x v="1"/>
    <x v="4"/>
    <x v="1"/>
    <n v="50"/>
    <x v="32"/>
    <x v="1"/>
    <s v="Charcoal"/>
    <s v="Winter"/>
    <n v="4"/>
    <s v="No"/>
    <s v="PayPal"/>
    <s v="Express"/>
    <s v="No"/>
    <s v="No"/>
    <s v="Cash"/>
    <s v="Bi-Weekly"/>
  </r>
  <r>
    <n v="842"/>
    <x v="39"/>
    <n v="37"/>
    <x v="1"/>
    <x v="14"/>
    <x v="1"/>
    <n v="45"/>
    <x v="46"/>
    <x v="3"/>
    <s v="Pink"/>
    <s v="Winter"/>
    <n v="3"/>
    <s v="No"/>
    <s v="Debit Card"/>
    <s v="Store Pickup"/>
    <s v="No"/>
    <s v="No"/>
    <s v="Credit Card"/>
    <s v="Quarterly"/>
  </r>
  <r>
    <n v="843"/>
    <x v="150"/>
    <n v="59"/>
    <x v="1"/>
    <x v="24"/>
    <x v="1"/>
    <n v="25"/>
    <x v="12"/>
    <x v="0"/>
    <s v="Indigo"/>
    <s v="Winter"/>
    <n v="4.7"/>
    <s v="No"/>
    <s v="Cash"/>
    <s v="Express"/>
    <s v="No"/>
    <s v="No"/>
    <s v="PayPal"/>
    <s v="Annually"/>
  </r>
  <r>
    <n v="844"/>
    <x v="183"/>
    <n v="39"/>
    <x v="1"/>
    <x v="10"/>
    <x v="3"/>
    <n v="99"/>
    <x v="40"/>
    <x v="0"/>
    <s v="White"/>
    <s v="Summer"/>
    <n v="4"/>
    <s v="No"/>
    <s v="Credit Card"/>
    <s v="Store Pickup"/>
    <s v="No"/>
    <s v="No"/>
    <s v="PayPal"/>
    <s v="Every 3 Months"/>
  </r>
  <r>
    <n v="845"/>
    <x v="189"/>
    <n v="27"/>
    <x v="1"/>
    <x v="4"/>
    <x v="1"/>
    <n v="69"/>
    <x v="43"/>
    <x v="3"/>
    <s v="Gold"/>
    <s v="Winter"/>
    <n v="3.1"/>
    <s v="No"/>
    <s v="Debit Card"/>
    <s v="Free Shipping"/>
    <s v="No"/>
    <s v="No"/>
    <s v="Bank Transfer"/>
    <s v="Annually"/>
  </r>
  <r>
    <n v="846"/>
    <x v="326"/>
    <n v="24"/>
    <x v="1"/>
    <x v="13"/>
    <x v="1"/>
    <n v="63"/>
    <x v="7"/>
    <x v="3"/>
    <s v="Black"/>
    <s v="Spring"/>
    <n v="4.3"/>
    <s v="No"/>
    <s v="PayPal"/>
    <s v="2-Day Shipping"/>
    <s v="No"/>
    <s v="No"/>
    <s v="Credit Card"/>
    <s v="Weekly"/>
  </r>
  <r>
    <n v="847"/>
    <x v="53"/>
    <n v="19"/>
    <x v="1"/>
    <x v="2"/>
    <x v="2"/>
    <n v="91"/>
    <x v="7"/>
    <x v="0"/>
    <s v="Gold"/>
    <s v="Spring"/>
    <n v="3.5"/>
    <s v="No"/>
    <s v="Bank Transfer"/>
    <s v="2-Day Shipping"/>
    <s v="No"/>
    <s v="No"/>
    <s v="Credit Card"/>
    <s v="Fortnightly"/>
  </r>
  <r>
    <n v="848"/>
    <x v="297"/>
    <n v="20"/>
    <x v="1"/>
    <x v="9"/>
    <x v="1"/>
    <n v="23"/>
    <x v="14"/>
    <x v="0"/>
    <s v="Green"/>
    <s v="Spring"/>
    <n v="4.2"/>
    <s v="No"/>
    <s v="PayPal"/>
    <s v="Next Day Air"/>
    <s v="No"/>
    <s v="No"/>
    <s v="Venmo"/>
    <s v="Quarterly"/>
  </r>
  <r>
    <n v="849"/>
    <x v="277"/>
    <n v="67"/>
    <x v="1"/>
    <x v="22"/>
    <x v="3"/>
    <n v="82"/>
    <x v="7"/>
    <x v="0"/>
    <s v="Violet"/>
    <s v="Fall"/>
    <n v="4.0999999999999996"/>
    <s v="No"/>
    <s v="Credit Card"/>
    <s v="Free Shipping"/>
    <s v="No"/>
    <s v="No"/>
    <s v="PayPal"/>
    <s v="Monthly"/>
  </r>
  <r>
    <n v="850"/>
    <x v="137"/>
    <n v="26"/>
    <x v="1"/>
    <x v="11"/>
    <x v="3"/>
    <n v="80"/>
    <x v="5"/>
    <x v="0"/>
    <s v="Charcoal"/>
    <s v="Spring"/>
    <n v="4"/>
    <s v="No"/>
    <s v="Debit Card"/>
    <s v="Express"/>
    <s v="No"/>
    <s v="No"/>
    <s v="Bank Transfer"/>
    <s v="Bi-Weekly"/>
  </r>
  <r>
    <n v="851"/>
    <x v="76"/>
    <n v="55"/>
    <x v="1"/>
    <x v="17"/>
    <x v="0"/>
    <n v="75"/>
    <x v="4"/>
    <x v="3"/>
    <s v="Black"/>
    <s v="Summer"/>
    <n v="3.9"/>
    <s v="No"/>
    <s v="Venmo"/>
    <s v="Next Day Air"/>
    <s v="No"/>
    <s v="No"/>
    <s v="Cash"/>
    <s v="Quarterly"/>
  </r>
  <r>
    <n v="852"/>
    <x v="9"/>
    <n v="55"/>
    <x v="1"/>
    <x v="11"/>
    <x v="3"/>
    <n v="30"/>
    <x v="8"/>
    <x v="2"/>
    <s v="Black"/>
    <s v="Fall"/>
    <n v="3.9"/>
    <s v="No"/>
    <s v="Cash"/>
    <s v="Express"/>
    <s v="No"/>
    <s v="No"/>
    <s v="Credit Card"/>
    <s v="Monthly"/>
  </r>
  <r>
    <n v="853"/>
    <x v="63"/>
    <n v="66"/>
    <x v="1"/>
    <x v="9"/>
    <x v="1"/>
    <n v="44"/>
    <x v="12"/>
    <x v="2"/>
    <s v="Silver"/>
    <s v="Fall"/>
    <n v="4.2"/>
    <s v="No"/>
    <s v="Cash"/>
    <s v="2-Day Shipping"/>
    <s v="No"/>
    <s v="No"/>
    <s v="Cash"/>
    <s v="Every 3 Months"/>
  </r>
  <r>
    <n v="854"/>
    <x v="177"/>
    <n v="52"/>
    <x v="1"/>
    <x v="16"/>
    <x v="1"/>
    <n v="92"/>
    <x v="37"/>
    <x v="2"/>
    <s v="Orange"/>
    <s v="Winter"/>
    <n v="4.5999999999999996"/>
    <s v="No"/>
    <s v="Credit Card"/>
    <s v="Next Day Air"/>
    <s v="No"/>
    <s v="No"/>
    <s v="PayPal"/>
    <s v="Weekly"/>
  </r>
  <r>
    <n v="855"/>
    <x v="327"/>
    <n v="37"/>
    <x v="1"/>
    <x v="8"/>
    <x v="1"/>
    <n v="32"/>
    <x v="28"/>
    <x v="1"/>
    <s v="Red"/>
    <s v="Fall"/>
    <n v="3.3"/>
    <s v="No"/>
    <s v="Venmo"/>
    <s v="Standard"/>
    <s v="No"/>
    <s v="No"/>
    <s v="Venmo"/>
    <s v="Weekly"/>
  </r>
  <r>
    <n v="856"/>
    <x v="255"/>
    <n v="38"/>
    <x v="1"/>
    <x v="17"/>
    <x v="0"/>
    <n v="96"/>
    <x v="28"/>
    <x v="0"/>
    <s v="Black"/>
    <s v="Spring"/>
    <n v="3.2"/>
    <s v="No"/>
    <s v="PayPal"/>
    <s v="2-Day Shipping"/>
    <s v="No"/>
    <s v="No"/>
    <s v="Bank Transfer"/>
    <s v="Quarterly"/>
  </r>
  <r>
    <n v="857"/>
    <x v="328"/>
    <n v="55"/>
    <x v="1"/>
    <x v="3"/>
    <x v="3"/>
    <n v="58"/>
    <x v="16"/>
    <x v="0"/>
    <s v="Pink"/>
    <s v="Summer"/>
    <n v="3.5"/>
    <s v="No"/>
    <s v="Debit Card"/>
    <s v="Free Shipping"/>
    <s v="No"/>
    <s v="No"/>
    <s v="PayPal"/>
    <s v="Quarterly"/>
  </r>
  <r>
    <n v="858"/>
    <x v="329"/>
    <n v="44"/>
    <x v="1"/>
    <x v="11"/>
    <x v="3"/>
    <n v="94"/>
    <x v="47"/>
    <x v="2"/>
    <s v="Cyan"/>
    <s v="Winter"/>
    <n v="3.5"/>
    <s v="No"/>
    <s v="Credit Card"/>
    <s v="Express"/>
    <s v="No"/>
    <s v="No"/>
    <s v="Bank Transfer"/>
    <s v="Quarterly"/>
  </r>
  <r>
    <n v="859"/>
    <x v="229"/>
    <n v="23"/>
    <x v="1"/>
    <x v="7"/>
    <x v="2"/>
    <n v="23"/>
    <x v="21"/>
    <x v="3"/>
    <s v="Blue"/>
    <s v="Winter"/>
    <n v="4.4000000000000004"/>
    <s v="No"/>
    <s v="Bank Transfer"/>
    <s v="2-Day Shipping"/>
    <s v="No"/>
    <s v="No"/>
    <s v="Bank Transfer"/>
    <s v="Bi-Weekly"/>
  </r>
  <r>
    <n v="860"/>
    <x v="283"/>
    <n v="29"/>
    <x v="1"/>
    <x v="13"/>
    <x v="1"/>
    <n v="94"/>
    <x v="39"/>
    <x v="3"/>
    <s v="White"/>
    <s v="Winter"/>
    <n v="2.9"/>
    <s v="No"/>
    <s v="Venmo"/>
    <s v="2-Day Shipping"/>
    <s v="No"/>
    <s v="No"/>
    <s v="Credit Card"/>
    <s v="Monthly"/>
  </r>
  <r>
    <n v="861"/>
    <x v="268"/>
    <n v="42"/>
    <x v="1"/>
    <x v="8"/>
    <x v="1"/>
    <n v="36"/>
    <x v="35"/>
    <x v="2"/>
    <s v="Maroon"/>
    <s v="Fall"/>
    <n v="4.4000000000000004"/>
    <s v="No"/>
    <s v="Credit Card"/>
    <s v="Free Shipping"/>
    <s v="No"/>
    <s v="No"/>
    <s v="Credit Card"/>
    <s v="Fortnightly"/>
  </r>
  <r>
    <n v="862"/>
    <x v="285"/>
    <n v="66"/>
    <x v="1"/>
    <x v="7"/>
    <x v="2"/>
    <n v="81"/>
    <x v="22"/>
    <x v="0"/>
    <s v="Violet"/>
    <s v="Spring"/>
    <n v="3.8"/>
    <s v="No"/>
    <s v="Credit Card"/>
    <s v="Free Shipping"/>
    <s v="No"/>
    <s v="No"/>
    <s v="Credit Card"/>
    <s v="Weekly"/>
  </r>
  <r>
    <n v="863"/>
    <x v="92"/>
    <n v="22"/>
    <x v="1"/>
    <x v="7"/>
    <x v="2"/>
    <n v="81"/>
    <x v="39"/>
    <x v="0"/>
    <s v="Maroon"/>
    <s v="Spring"/>
    <n v="3.3"/>
    <s v="No"/>
    <s v="Venmo"/>
    <s v="2-Day Shipping"/>
    <s v="No"/>
    <s v="No"/>
    <s v="Cash"/>
    <s v="Every 3 Months"/>
  </r>
  <r>
    <n v="864"/>
    <x v="97"/>
    <n v="47"/>
    <x v="1"/>
    <x v="15"/>
    <x v="0"/>
    <n v="26"/>
    <x v="13"/>
    <x v="0"/>
    <s v="Silver"/>
    <s v="Spring"/>
    <n v="4.0999999999999996"/>
    <s v="No"/>
    <s v="Credit Card"/>
    <s v="Free Shipping"/>
    <s v="No"/>
    <s v="No"/>
    <s v="Credit Card"/>
    <s v="Bi-Weekly"/>
  </r>
  <r>
    <n v="865"/>
    <x v="193"/>
    <n v="50"/>
    <x v="1"/>
    <x v="5"/>
    <x v="3"/>
    <n v="61"/>
    <x v="44"/>
    <x v="0"/>
    <s v="Gray"/>
    <s v="Summer"/>
    <n v="3"/>
    <s v="No"/>
    <s v="Credit Card"/>
    <s v="Next Day Air"/>
    <s v="No"/>
    <s v="No"/>
    <s v="Venmo"/>
    <s v="Fortnightly"/>
  </r>
  <r>
    <n v="866"/>
    <x v="330"/>
    <n v="58"/>
    <x v="1"/>
    <x v="16"/>
    <x v="1"/>
    <n v="23"/>
    <x v="16"/>
    <x v="0"/>
    <s v="Turquoise"/>
    <s v="Winter"/>
    <n v="3"/>
    <s v="No"/>
    <s v="PayPal"/>
    <s v="Next Day Air"/>
    <s v="No"/>
    <s v="No"/>
    <s v="Bank Transfer"/>
    <s v="Bi-Weekly"/>
  </r>
  <r>
    <n v="867"/>
    <x v="197"/>
    <n v="43"/>
    <x v="1"/>
    <x v="13"/>
    <x v="1"/>
    <n v="58"/>
    <x v="44"/>
    <x v="3"/>
    <s v="Teal"/>
    <s v="Fall"/>
    <n v="3.9"/>
    <s v="No"/>
    <s v="Bank Transfer"/>
    <s v="Express"/>
    <s v="No"/>
    <s v="No"/>
    <s v="Credit Card"/>
    <s v="Every 3 Months"/>
  </r>
  <r>
    <n v="868"/>
    <x v="44"/>
    <n v="38"/>
    <x v="1"/>
    <x v="18"/>
    <x v="3"/>
    <n v="65"/>
    <x v="6"/>
    <x v="0"/>
    <s v="Red"/>
    <s v="Spring"/>
    <n v="3.6"/>
    <s v="No"/>
    <s v="Venmo"/>
    <s v="2-Day Shipping"/>
    <s v="No"/>
    <s v="No"/>
    <s v="Debit Card"/>
    <s v="Quarterly"/>
  </r>
  <r>
    <n v="869"/>
    <x v="47"/>
    <n v="47"/>
    <x v="1"/>
    <x v="16"/>
    <x v="1"/>
    <n v="51"/>
    <x v="32"/>
    <x v="0"/>
    <s v="Indigo"/>
    <s v="Winter"/>
    <n v="3.8"/>
    <s v="No"/>
    <s v="Debit Card"/>
    <s v="2-Day Shipping"/>
    <s v="No"/>
    <s v="No"/>
    <s v="Cash"/>
    <s v="Monthly"/>
  </r>
  <r>
    <n v="870"/>
    <x v="226"/>
    <n v="30"/>
    <x v="1"/>
    <x v="22"/>
    <x v="3"/>
    <n v="31"/>
    <x v="12"/>
    <x v="0"/>
    <s v="Charcoal"/>
    <s v="Summer"/>
    <n v="2.8"/>
    <s v="No"/>
    <s v="Venmo"/>
    <s v="Store Pickup"/>
    <s v="No"/>
    <s v="No"/>
    <s v="Cash"/>
    <s v="Fortnightly"/>
  </r>
  <r>
    <n v="871"/>
    <x v="102"/>
    <n v="22"/>
    <x v="1"/>
    <x v="9"/>
    <x v="1"/>
    <n v="47"/>
    <x v="17"/>
    <x v="1"/>
    <s v="Lavender"/>
    <s v="Spring"/>
    <n v="3.7"/>
    <s v="No"/>
    <s v="Debit Card"/>
    <s v="2-Day Shipping"/>
    <s v="No"/>
    <s v="No"/>
    <s v="Debit Card"/>
    <s v="Annually"/>
  </r>
  <r>
    <n v="872"/>
    <x v="23"/>
    <n v="61"/>
    <x v="1"/>
    <x v="5"/>
    <x v="3"/>
    <n v="51"/>
    <x v="44"/>
    <x v="3"/>
    <s v="Turquoise"/>
    <s v="Summer"/>
    <n v="5"/>
    <s v="No"/>
    <s v="Debit Card"/>
    <s v="Store Pickup"/>
    <s v="No"/>
    <s v="No"/>
    <s v="Cash"/>
    <s v="Weekly"/>
  </r>
  <r>
    <n v="873"/>
    <x v="119"/>
    <n v="27"/>
    <x v="1"/>
    <x v="2"/>
    <x v="2"/>
    <n v="43"/>
    <x v="2"/>
    <x v="0"/>
    <s v="Pink"/>
    <s v="Fall"/>
    <n v="2.6"/>
    <s v="No"/>
    <s v="Credit Card"/>
    <s v="Next Day Air"/>
    <s v="No"/>
    <s v="No"/>
    <s v="Venmo"/>
    <s v="Bi-Weekly"/>
  </r>
  <r>
    <n v="874"/>
    <x v="331"/>
    <n v="38"/>
    <x v="1"/>
    <x v="4"/>
    <x v="1"/>
    <n v="57"/>
    <x v="6"/>
    <x v="3"/>
    <s v="Maroon"/>
    <s v="Fall"/>
    <n v="3.8"/>
    <s v="No"/>
    <s v="Credit Card"/>
    <s v="Free Shipping"/>
    <s v="No"/>
    <s v="No"/>
    <s v="Venmo"/>
    <s v="Annually"/>
  </r>
  <r>
    <n v="875"/>
    <x v="227"/>
    <n v="32"/>
    <x v="1"/>
    <x v="24"/>
    <x v="1"/>
    <n v="70"/>
    <x v="43"/>
    <x v="1"/>
    <s v="Red"/>
    <s v="Summer"/>
    <n v="3"/>
    <s v="No"/>
    <s v="Credit Card"/>
    <s v="Next Day Air"/>
    <s v="No"/>
    <s v="No"/>
    <s v="PayPal"/>
    <s v="Annually"/>
  </r>
  <r>
    <n v="876"/>
    <x v="0"/>
    <n v="60"/>
    <x v="1"/>
    <x v="6"/>
    <x v="1"/>
    <n v="90"/>
    <x v="21"/>
    <x v="0"/>
    <s v="Gold"/>
    <s v="Fall"/>
    <n v="3.1"/>
    <s v="No"/>
    <s v="PayPal"/>
    <s v="Next Day Air"/>
    <s v="No"/>
    <s v="No"/>
    <s v="Debit Card"/>
    <s v="Monthly"/>
  </r>
  <r>
    <n v="877"/>
    <x v="44"/>
    <n v="54"/>
    <x v="1"/>
    <x v="23"/>
    <x v="1"/>
    <n v="60"/>
    <x v="1"/>
    <x v="3"/>
    <s v="Pink"/>
    <s v="Winter"/>
    <n v="3.8"/>
    <s v="No"/>
    <s v="Cash"/>
    <s v="Standard"/>
    <s v="No"/>
    <s v="No"/>
    <s v="Cash"/>
    <s v="Fortnightly"/>
  </r>
  <r>
    <n v="878"/>
    <x v="96"/>
    <n v="44"/>
    <x v="1"/>
    <x v="12"/>
    <x v="3"/>
    <n v="71"/>
    <x v="17"/>
    <x v="3"/>
    <s v="Peach"/>
    <s v="Winter"/>
    <n v="3.4"/>
    <s v="No"/>
    <s v="Venmo"/>
    <s v="Standard"/>
    <s v="No"/>
    <s v="No"/>
    <s v="Credit Card"/>
    <s v="Weekly"/>
  </r>
  <r>
    <n v="879"/>
    <x v="332"/>
    <n v="28"/>
    <x v="1"/>
    <x v="9"/>
    <x v="1"/>
    <n v="87"/>
    <x v="30"/>
    <x v="0"/>
    <s v="White"/>
    <s v="Summer"/>
    <n v="4.2"/>
    <s v="No"/>
    <s v="Venmo"/>
    <s v="Store Pickup"/>
    <s v="No"/>
    <s v="No"/>
    <s v="Bank Transfer"/>
    <s v="Bi-Weekly"/>
  </r>
  <r>
    <n v="880"/>
    <x v="312"/>
    <n v="50"/>
    <x v="1"/>
    <x v="0"/>
    <x v="0"/>
    <n v="76"/>
    <x v="27"/>
    <x v="3"/>
    <s v="Teal"/>
    <s v="Summer"/>
    <n v="4.3"/>
    <s v="No"/>
    <s v="PayPal"/>
    <s v="Free Shipping"/>
    <s v="No"/>
    <s v="No"/>
    <s v="Bank Transfer"/>
    <s v="Bi-Weekly"/>
  </r>
  <r>
    <n v="881"/>
    <x v="333"/>
    <n v="29"/>
    <x v="1"/>
    <x v="15"/>
    <x v="0"/>
    <n v="56"/>
    <x v="42"/>
    <x v="3"/>
    <s v="Gray"/>
    <s v="Winter"/>
    <n v="4.9000000000000004"/>
    <s v="No"/>
    <s v="Venmo"/>
    <s v="2-Day Shipping"/>
    <s v="No"/>
    <s v="No"/>
    <s v="Cash"/>
    <s v="Weekly"/>
  </r>
  <r>
    <n v="882"/>
    <x v="172"/>
    <n v="39"/>
    <x v="1"/>
    <x v="8"/>
    <x v="1"/>
    <n v="38"/>
    <x v="49"/>
    <x v="2"/>
    <s v="Turquoise"/>
    <s v="Winter"/>
    <n v="2.5"/>
    <s v="No"/>
    <s v="Bank Transfer"/>
    <s v="Store Pickup"/>
    <s v="No"/>
    <s v="No"/>
    <s v="Cash"/>
    <s v="Annually"/>
  </r>
  <r>
    <n v="883"/>
    <x v="32"/>
    <n v="36"/>
    <x v="1"/>
    <x v="21"/>
    <x v="0"/>
    <n v="44"/>
    <x v="23"/>
    <x v="0"/>
    <s v="Gray"/>
    <s v="Summer"/>
    <n v="4.8"/>
    <s v="No"/>
    <s v="Credit Card"/>
    <s v="2-Day Shipping"/>
    <s v="No"/>
    <s v="No"/>
    <s v="PayPal"/>
    <s v="Every 3 Months"/>
  </r>
  <r>
    <n v="884"/>
    <x v="107"/>
    <n v="68"/>
    <x v="1"/>
    <x v="24"/>
    <x v="1"/>
    <n v="91"/>
    <x v="1"/>
    <x v="0"/>
    <s v="Beige"/>
    <s v="Summer"/>
    <n v="2.7"/>
    <s v="No"/>
    <s v="Debit Card"/>
    <s v="2-Day Shipping"/>
    <s v="No"/>
    <s v="No"/>
    <s v="Debit Card"/>
    <s v="Bi-Weekly"/>
  </r>
  <r>
    <n v="885"/>
    <x v="303"/>
    <n v="57"/>
    <x v="1"/>
    <x v="22"/>
    <x v="3"/>
    <n v="83"/>
    <x v="25"/>
    <x v="3"/>
    <s v="Peach"/>
    <s v="Winter"/>
    <n v="2.8"/>
    <s v="No"/>
    <s v="Venmo"/>
    <s v="2-Day Shipping"/>
    <s v="No"/>
    <s v="No"/>
    <s v="Bank Transfer"/>
    <s v="Monthly"/>
  </r>
  <r>
    <n v="886"/>
    <x v="75"/>
    <n v="22"/>
    <x v="1"/>
    <x v="7"/>
    <x v="2"/>
    <n v="62"/>
    <x v="5"/>
    <x v="1"/>
    <s v="Green"/>
    <s v="Winter"/>
    <n v="3.5"/>
    <s v="No"/>
    <s v="Venmo"/>
    <s v="2-Day Shipping"/>
    <s v="No"/>
    <s v="No"/>
    <s v="PayPal"/>
    <s v="Annually"/>
  </r>
  <r>
    <n v="887"/>
    <x v="278"/>
    <n v="31"/>
    <x v="1"/>
    <x v="1"/>
    <x v="1"/>
    <n v="60"/>
    <x v="3"/>
    <x v="3"/>
    <s v="Pink"/>
    <s v="Winter"/>
    <n v="4.3"/>
    <s v="No"/>
    <s v="Venmo"/>
    <s v="Standard"/>
    <s v="No"/>
    <s v="No"/>
    <s v="Venmo"/>
    <s v="Bi-Weekly"/>
  </r>
  <r>
    <n v="888"/>
    <x v="240"/>
    <n v="51"/>
    <x v="1"/>
    <x v="15"/>
    <x v="0"/>
    <n v="23"/>
    <x v="29"/>
    <x v="1"/>
    <s v="Maroon"/>
    <s v="Spring"/>
    <n v="4.4000000000000004"/>
    <s v="No"/>
    <s v="Venmo"/>
    <s v="Standard"/>
    <s v="No"/>
    <s v="No"/>
    <s v="Cash"/>
    <s v="Quarterly"/>
  </r>
  <r>
    <n v="889"/>
    <x v="110"/>
    <n v="27"/>
    <x v="1"/>
    <x v="20"/>
    <x v="3"/>
    <n v="27"/>
    <x v="32"/>
    <x v="0"/>
    <s v="Yellow"/>
    <s v="Fall"/>
    <n v="2.8"/>
    <s v="No"/>
    <s v="Debit Card"/>
    <s v="2-Day Shipping"/>
    <s v="No"/>
    <s v="No"/>
    <s v="PayPal"/>
    <s v="Fortnightly"/>
  </r>
  <r>
    <n v="890"/>
    <x v="259"/>
    <n v="49"/>
    <x v="1"/>
    <x v="24"/>
    <x v="1"/>
    <n v="42"/>
    <x v="18"/>
    <x v="1"/>
    <s v="Purple"/>
    <s v="Summer"/>
    <n v="4.5999999999999996"/>
    <s v="No"/>
    <s v="Debit Card"/>
    <s v="Standard"/>
    <s v="No"/>
    <s v="No"/>
    <s v="Bank Transfer"/>
    <s v="Annually"/>
  </r>
  <r>
    <n v="891"/>
    <x v="108"/>
    <n v="53"/>
    <x v="1"/>
    <x v="5"/>
    <x v="3"/>
    <n v="85"/>
    <x v="15"/>
    <x v="1"/>
    <s v="Teal"/>
    <s v="Spring"/>
    <n v="3.8"/>
    <s v="No"/>
    <s v="PayPal"/>
    <s v="Store Pickup"/>
    <s v="No"/>
    <s v="No"/>
    <s v="Debit Card"/>
    <s v="Bi-Weekly"/>
  </r>
  <r>
    <n v="892"/>
    <x v="238"/>
    <n v="36"/>
    <x v="1"/>
    <x v="5"/>
    <x v="3"/>
    <n v="57"/>
    <x v="21"/>
    <x v="0"/>
    <s v="Magenta"/>
    <s v="Fall"/>
    <n v="4.5999999999999996"/>
    <s v="No"/>
    <s v="PayPal"/>
    <s v="Store Pickup"/>
    <s v="No"/>
    <s v="No"/>
    <s v="PayPal"/>
    <s v="Quarterly"/>
  </r>
  <r>
    <n v="893"/>
    <x v="227"/>
    <n v="46"/>
    <x v="1"/>
    <x v="16"/>
    <x v="1"/>
    <n v="56"/>
    <x v="42"/>
    <x v="1"/>
    <s v="Orange"/>
    <s v="Summer"/>
    <n v="4.9000000000000004"/>
    <s v="No"/>
    <s v="PayPal"/>
    <s v="Standard"/>
    <s v="No"/>
    <s v="No"/>
    <s v="Cash"/>
    <s v="Monthly"/>
  </r>
  <r>
    <n v="894"/>
    <x v="334"/>
    <n v="21"/>
    <x v="1"/>
    <x v="0"/>
    <x v="0"/>
    <n v="79"/>
    <x v="36"/>
    <x v="3"/>
    <s v="Peach"/>
    <s v="Winter"/>
    <n v="3.5"/>
    <s v="No"/>
    <s v="Cash"/>
    <s v="Free Shipping"/>
    <s v="No"/>
    <s v="No"/>
    <s v="PayPal"/>
    <s v="Monthly"/>
  </r>
  <r>
    <n v="895"/>
    <x v="80"/>
    <n v="52"/>
    <x v="1"/>
    <x v="24"/>
    <x v="1"/>
    <n v="67"/>
    <x v="27"/>
    <x v="1"/>
    <s v="Maroon"/>
    <s v="Summer"/>
    <n v="3.4"/>
    <s v="No"/>
    <s v="Credit Card"/>
    <s v="Store Pickup"/>
    <s v="No"/>
    <s v="No"/>
    <s v="Debit Card"/>
    <s v="Bi-Weekly"/>
  </r>
  <r>
    <n v="896"/>
    <x v="335"/>
    <n v="25"/>
    <x v="1"/>
    <x v="0"/>
    <x v="0"/>
    <n v="24"/>
    <x v="7"/>
    <x v="3"/>
    <s v="Beige"/>
    <s v="Fall"/>
    <n v="2.9"/>
    <s v="No"/>
    <s v="Debit Card"/>
    <s v="Store Pickup"/>
    <s v="No"/>
    <s v="No"/>
    <s v="Bank Transfer"/>
    <s v="Annually"/>
  </r>
  <r>
    <n v="897"/>
    <x v="147"/>
    <n v="62"/>
    <x v="1"/>
    <x v="21"/>
    <x v="0"/>
    <n v="82"/>
    <x v="43"/>
    <x v="0"/>
    <s v="Violet"/>
    <s v="Spring"/>
    <n v="3.6"/>
    <s v="No"/>
    <s v="Venmo"/>
    <s v="Store Pickup"/>
    <s v="No"/>
    <s v="No"/>
    <s v="Credit Card"/>
    <s v="Quarterly"/>
  </r>
  <r>
    <n v="898"/>
    <x v="32"/>
    <n v="48"/>
    <x v="1"/>
    <x v="18"/>
    <x v="3"/>
    <n v="65"/>
    <x v="40"/>
    <x v="0"/>
    <s v="Turquoise"/>
    <s v="Fall"/>
    <n v="4.5999999999999996"/>
    <s v="No"/>
    <s v="PayPal"/>
    <s v="Standard"/>
    <s v="No"/>
    <s v="No"/>
    <s v="Bank Transfer"/>
    <s v="Annually"/>
  </r>
  <r>
    <n v="899"/>
    <x v="44"/>
    <n v="62"/>
    <x v="1"/>
    <x v="10"/>
    <x v="3"/>
    <n v="38"/>
    <x v="30"/>
    <x v="0"/>
    <s v="Silver"/>
    <s v="Winter"/>
    <n v="3.5"/>
    <s v="No"/>
    <s v="Credit Card"/>
    <s v="Free Shipping"/>
    <s v="No"/>
    <s v="No"/>
    <s v="PayPal"/>
    <s v="Quarterly"/>
  </r>
  <r>
    <n v="900"/>
    <x v="78"/>
    <n v="38"/>
    <x v="1"/>
    <x v="1"/>
    <x v="1"/>
    <n v="48"/>
    <x v="43"/>
    <x v="1"/>
    <s v="Silver"/>
    <s v="Fall"/>
    <n v="4.5999999999999996"/>
    <s v="No"/>
    <s v="Credit Card"/>
    <s v="Next Day Air"/>
    <s v="No"/>
    <s v="No"/>
    <s v="Debit Card"/>
    <s v="Fortnightly"/>
  </r>
  <r>
    <n v="901"/>
    <x v="179"/>
    <n v="53"/>
    <x v="1"/>
    <x v="15"/>
    <x v="0"/>
    <n v="87"/>
    <x v="25"/>
    <x v="0"/>
    <s v="Silver"/>
    <s v="Fall"/>
    <n v="4.8"/>
    <s v="No"/>
    <s v="Bank Transfer"/>
    <s v="Standard"/>
    <s v="No"/>
    <s v="No"/>
    <s v="Bank Transfer"/>
    <s v="Weekly"/>
  </r>
  <r>
    <n v="902"/>
    <x v="180"/>
    <n v="31"/>
    <x v="1"/>
    <x v="1"/>
    <x v="1"/>
    <n v="96"/>
    <x v="25"/>
    <x v="0"/>
    <s v="Pink"/>
    <s v="Spring"/>
    <n v="3.9"/>
    <s v="No"/>
    <s v="Cash"/>
    <s v="Free Shipping"/>
    <s v="No"/>
    <s v="No"/>
    <s v="Cash"/>
    <s v="Weekly"/>
  </r>
  <r>
    <n v="903"/>
    <x v="318"/>
    <n v="65"/>
    <x v="1"/>
    <x v="5"/>
    <x v="3"/>
    <n v="41"/>
    <x v="24"/>
    <x v="1"/>
    <s v="Violet"/>
    <s v="Fall"/>
    <n v="4"/>
    <s v="No"/>
    <s v="Bank Transfer"/>
    <s v="Next Day Air"/>
    <s v="No"/>
    <s v="No"/>
    <s v="Venmo"/>
    <s v="Monthly"/>
  </r>
  <r>
    <n v="904"/>
    <x v="227"/>
    <n v="48"/>
    <x v="1"/>
    <x v="20"/>
    <x v="3"/>
    <n v="42"/>
    <x v="37"/>
    <x v="3"/>
    <s v="Red"/>
    <s v="Winter"/>
    <n v="3.7"/>
    <s v="No"/>
    <s v="Cash"/>
    <s v="2-Day Shipping"/>
    <s v="No"/>
    <s v="No"/>
    <s v="Bank Transfer"/>
    <s v="Every 3 Months"/>
  </r>
  <r>
    <n v="905"/>
    <x v="321"/>
    <n v="52"/>
    <x v="1"/>
    <x v="4"/>
    <x v="1"/>
    <n v="54"/>
    <x v="31"/>
    <x v="0"/>
    <s v="Gray"/>
    <s v="Fall"/>
    <n v="4.7"/>
    <s v="No"/>
    <s v="Venmo"/>
    <s v="Standard"/>
    <s v="No"/>
    <s v="No"/>
    <s v="Bank Transfer"/>
    <s v="Weekly"/>
  </r>
  <r>
    <n v="906"/>
    <x v="222"/>
    <n v="50"/>
    <x v="1"/>
    <x v="8"/>
    <x v="1"/>
    <n v="22"/>
    <x v="27"/>
    <x v="3"/>
    <s v="Brown"/>
    <s v="Winter"/>
    <n v="4.3"/>
    <s v="No"/>
    <s v="Cash"/>
    <s v="Next Day Air"/>
    <s v="No"/>
    <s v="No"/>
    <s v="Venmo"/>
    <s v="Bi-Weekly"/>
  </r>
  <r>
    <n v="907"/>
    <x v="247"/>
    <n v="34"/>
    <x v="1"/>
    <x v="21"/>
    <x v="0"/>
    <n v="56"/>
    <x v="19"/>
    <x v="1"/>
    <s v="White"/>
    <s v="Summer"/>
    <n v="4"/>
    <s v="No"/>
    <s v="Venmo"/>
    <s v="Free Shipping"/>
    <s v="No"/>
    <s v="No"/>
    <s v="PayPal"/>
    <s v="Bi-Weekly"/>
  </r>
  <r>
    <n v="908"/>
    <x v="139"/>
    <n v="45"/>
    <x v="1"/>
    <x v="3"/>
    <x v="3"/>
    <n v="38"/>
    <x v="29"/>
    <x v="3"/>
    <s v="Olive"/>
    <s v="Winter"/>
    <n v="3.5"/>
    <s v="No"/>
    <s v="PayPal"/>
    <s v="Standard"/>
    <s v="No"/>
    <s v="No"/>
    <s v="Bank Transfer"/>
    <s v="Annually"/>
  </r>
  <r>
    <n v="909"/>
    <x v="239"/>
    <n v="55"/>
    <x v="1"/>
    <x v="8"/>
    <x v="1"/>
    <n v="20"/>
    <x v="1"/>
    <x v="1"/>
    <s v="Maroon"/>
    <s v="Winter"/>
    <n v="3.9"/>
    <s v="No"/>
    <s v="Credit Card"/>
    <s v="Next Day Air"/>
    <s v="No"/>
    <s v="No"/>
    <s v="Bank Transfer"/>
    <s v="Weekly"/>
  </r>
  <r>
    <n v="910"/>
    <x v="262"/>
    <n v="57"/>
    <x v="1"/>
    <x v="5"/>
    <x v="3"/>
    <n v="92"/>
    <x v="34"/>
    <x v="0"/>
    <s v="Gray"/>
    <s v="Spring"/>
    <n v="3.5"/>
    <s v="No"/>
    <s v="Venmo"/>
    <s v="Standard"/>
    <s v="No"/>
    <s v="No"/>
    <s v="Credit Card"/>
    <s v="Every 3 Months"/>
  </r>
  <r>
    <n v="911"/>
    <x v="134"/>
    <n v="64"/>
    <x v="1"/>
    <x v="24"/>
    <x v="1"/>
    <n v="55"/>
    <x v="45"/>
    <x v="2"/>
    <s v="Charcoal"/>
    <s v="Fall"/>
    <n v="3.6"/>
    <s v="No"/>
    <s v="PayPal"/>
    <s v="2-Day Shipping"/>
    <s v="No"/>
    <s v="No"/>
    <s v="Cash"/>
    <s v="Every 3 Months"/>
  </r>
  <r>
    <n v="912"/>
    <x v="164"/>
    <n v="63"/>
    <x v="1"/>
    <x v="9"/>
    <x v="1"/>
    <n v="37"/>
    <x v="38"/>
    <x v="0"/>
    <s v="Red"/>
    <s v="Fall"/>
    <n v="3"/>
    <s v="No"/>
    <s v="Venmo"/>
    <s v="Standard"/>
    <s v="No"/>
    <s v="No"/>
    <s v="Debit Card"/>
    <s v="Fortnightly"/>
  </r>
  <r>
    <n v="913"/>
    <x v="2"/>
    <n v="25"/>
    <x v="1"/>
    <x v="9"/>
    <x v="1"/>
    <n v="23"/>
    <x v="2"/>
    <x v="3"/>
    <s v="Silver"/>
    <s v="Spring"/>
    <n v="4.5999999999999996"/>
    <s v="No"/>
    <s v="PayPal"/>
    <s v="Next Day Air"/>
    <s v="No"/>
    <s v="No"/>
    <s v="Cash"/>
    <s v="Quarterly"/>
  </r>
  <r>
    <n v="914"/>
    <x v="72"/>
    <n v="70"/>
    <x v="1"/>
    <x v="16"/>
    <x v="1"/>
    <n v="88"/>
    <x v="21"/>
    <x v="0"/>
    <s v="Brown"/>
    <s v="Fall"/>
    <n v="4.2"/>
    <s v="No"/>
    <s v="Bank Transfer"/>
    <s v="Express"/>
    <s v="No"/>
    <s v="No"/>
    <s v="Cash"/>
    <s v="Bi-Weekly"/>
  </r>
  <r>
    <n v="915"/>
    <x v="286"/>
    <n v="63"/>
    <x v="1"/>
    <x v="17"/>
    <x v="0"/>
    <n v="29"/>
    <x v="6"/>
    <x v="3"/>
    <s v="Black"/>
    <s v="Spring"/>
    <n v="3.4"/>
    <s v="No"/>
    <s v="Cash"/>
    <s v="Standard"/>
    <s v="No"/>
    <s v="No"/>
    <s v="Credit Card"/>
    <s v="Fortnightly"/>
  </r>
  <r>
    <n v="916"/>
    <x v="146"/>
    <n v="60"/>
    <x v="1"/>
    <x v="18"/>
    <x v="3"/>
    <n v="38"/>
    <x v="12"/>
    <x v="1"/>
    <s v="Brown"/>
    <s v="Summer"/>
    <n v="4.4000000000000004"/>
    <s v="No"/>
    <s v="PayPal"/>
    <s v="Free Shipping"/>
    <s v="No"/>
    <s v="No"/>
    <s v="Venmo"/>
    <s v="Annually"/>
  </r>
  <r>
    <n v="917"/>
    <x v="336"/>
    <n v="29"/>
    <x v="1"/>
    <x v="24"/>
    <x v="1"/>
    <n v="70"/>
    <x v="42"/>
    <x v="0"/>
    <s v="Cyan"/>
    <s v="Fall"/>
    <n v="4.9000000000000004"/>
    <s v="No"/>
    <s v="Cash"/>
    <s v="Express"/>
    <s v="No"/>
    <s v="No"/>
    <s v="Bank Transfer"/>
    <s v="Quarterly"/>
  </r>
  <r>
    <n v="918"/>
    <x v="257"/>
    <n v="61"/>
    <x v="1"/>
    <x v="2"/>
    <x v="2"/>
    <n v="95"/>
    <x v="15"/>
    <x v="0"/>
    <s v="Violet"/>
    <s v="Fall"/>
    <n v="3.7"/>
    <s v="No"/>
    <s v="Cash"/>
    <s v="Express"/>
    <s v="No"/>
    <s v="No"/>
    <s v="Venmo"/>
    <s v="Bi-Weekly"/>
  </r>
  <r>
    <n v="919"/>
    <x v="272"/>
    <n v="26"/>
    <x v="1"/>
    <x v="6"/>
    <x v="1"/>
    <n v="95"/>
    <x v="34"/>
    <x v="0"/>
    <s v="Orange"/>
    <s v="Fall"/>
    <n v="4.9000000000000004"/>
    <s v="No"/>
    <s v="Venmo"/>
    <s v="Next Day Air"/>
    <s v="No"/>
    <s v="No"/>
    <s v="Credit Card"/>
    <s v="Weekly"/>
  </r>
  <r>
    <n v="920"/>
    <x v="292"/>
    <n v="52"/>
    <x v="1"/>
    <x v="9"/>
    <x v="1"/>
    <n v="77"/>
    <x v="21"/>
    <x v="3"/>
    <s v="Brown"/>
    <s v="Summer"/>
    <n v="2.7"/>
    <s v="No"/>
    <s v="Debit Card"/>
    <s v="Store Pickup"/>
    <s v="No"/>
    <s v="No"/>
    <s v="Credit Card"/>
    <s v="Every 3 Months"/>
  </r>
  <r>
    <n v="921"/>
    <x v="210"/>
    <n v="39"/>
    <x v="1"/>
    <x v="17"/>
    <x v="0"/>
    <n v="52"/>
    <x v="13"/>
    <x v="3"/>
    <s v="Indigo"/>
    <s v="Fall"/>
    <n v="4.8"/>
    <s v="No"/>
    <s v="Debit Card"/>
    <s v="Express"/>
    <s v="No"/>
    <s v="No"/>
    <s v="Debit Card"/>
    <s v="Monthly"/>
  </r>
  <r>
    <n v="922"/>
    <x v="299"/>
    <n v="23"/>
    <x v="1"/>
    <x v="3"/>
    <x v="3"/>
    <n v="55"/>
    <x v="49"/>
    <x v="0"/>
    <s v="Magenta"/>
    <s v="Spring"/>
    <n v="3.5"/>
    <s v="No"/>
    <s v="Bank Transfer"/>
    <s v="2-Day Shipping"/>
    <s v="No"/>
    <s v="No"/>
    <s v="Cash"/>
    <s v="Annually"/>
  </r>
  <r>
    <n v="923"/>
    <x v="188"/>
    <n v="31"/>
    <x v="1"/>
    <x v="22"/>
    <x v="3"/>
    <n v="73"/>
    <x v="36"/>
    <x v="0"/>
    <s v="Blue"/>
    <s v="Spring"/>
    <n v="4.8"/>
    <s v="No"/>
    <s v="Cash"/>
    <s v="Next Day Air"/>
    <s v="No"/>
    <s v="No"/>
    <s v="Cash"/>
    <s v="Every 3 Months"/>
  </r>
  <r>
    <n v="924"/>
    <x v="11"/>
    <n v="48"/>
    <x v="1"/>
    <x v="7"/>
    <x v="2"/>
    <n v="89"/>
    <x v="40"/>
    <x v="0"/>
    <s v="Gold"/>
    <s v="Winter"/>
    <n v="3.2"/>
    <s v="No"/>
    <s v="Cash"/>
    <s v="2-Day Shipping"/>
    <s v="No"/>
    <s v="No"/>
    <s v="Bank Transfer"/>
    <s v="Quarterly"/>
  </r>
  <r>
    <n v="925"/>
    <x v="310"/>
    <n v="28"/>
    <x v="1"/>
    <x v="14"/>
    <x v="1"/>
    <n v="83"/>
    <x v="19"/>
    <x v="0"/>
    <s v="Charcoal"/>
    <s v="Spring"/>
    <n v="4.3"/>
    <s v="No"/>
    <s v="Bank Transfer"/>
    <s v="Standard"/>
    <s v="No"/>
    <s v="No"/>
    <s v="Cash"/>
    <s v="Fortnightly"/>
  </r>
  <r>
    <n v="926"/>
    <x v="69"/>
    <n v="58"/>
    <x v="1"/>
    <x v="13"/>
    <x v="1"/>
    <n v="36"/>
    <x v="29"/>
    <x v="1"/>
    <s v="Magenta"/>
    <s v="Summer"/>
    <n v="3.3"/>
    <s v="No"/>
    <s v="Bank Transfer"/>
    <s v="Store Pickup"/>
    <s v="No"/>
    <s v="No"/>
    <s v="Debit Card"/>
    <s v="Quarterly"/>
  </r>
  <r>
    <n v="927"/>
    <x v="215"/>
    <n v="41"/>
    <x v="1"/>
    <x v="0"/>
    <x v="0"/>
    <n v="90"/>
    <x v="39"/>
    <x v="2"/>
    <s v="Purple"/>
    <s v="Fall"/>
    <n v="4.8"/>
    <s v="No"/>
    <s v="Cash"/>
    <s v="Express"/>
    <s v="No"/>
    <s v="No"/>
    <s v="Venmo"/>
    <s v="Annually"/>
  </r>
  <r>
    <n v="928"/>
    <x v="23"/>
    <n v="58"/>
    <x v="1"/>
    <x v="11"/>
    <x v="3"/>
    <n v="27"/>
    <x v="39"/>
    <x v="0"/>
    <s v="Magenta"/>
    <s v="Fall"/>
    <n v="3.5"/>
    <s v="No"/>
    <s v="Cash"/>
    <s v="Store Pickup"/>
    <s v="No"/>
    <s v="No"/>
    <s v="Venmo"/>
    <s v="Annually"/>
  </r>
  <r>
    <n v="929"/>
    <x v="188"/>
    <n v="28"/>
    <x v="1"/>
    <x v="18"/>
    <x v="3"/>
    <n v="67"/>
    <x v="17"/>
    <x v="0"/>
    <s v="Maroon"/>
    <s v="Fall"/>
    <n v="4"/>
    <s v="No"/>
    <s v="Venmo"/>
    <s v="2-Day Shipping"/>
    <s v="No"/>
    <s v="No"/>
    <s v="PayPal"/>
    <s v="Bi-Weekly"/>
  </r>
  <r>
    <n v="930"/>
    <x v="157"/>
    <n v="44"/>
    <x v="1"/>
    <x v="10"/>
    <x v="3"/>
    <n v="75"/>
    <x v="6"/>
    <x v="1"/>
    <s v="Magenta"/>
    <s v="Winter"/>
    <n v="4.9000000000000004"/>
    <s v="No"/>
    <s v="Cash"/>
    <s v="2-Day Shipping"/>
    <s v="No"/>
    <s v="No"/>
    <s v="Venmo"/>
    <s v="Weekly"/>
  </r>
  <r>
    <n v="931"/>
    <x v="169"/>
    <n v="39"/>
    <x v="1"/>
    <x v="22"/>
    <x v="3"/>
    <n v="54"/>
    <x v="2"/>
    <x v="0"/>
    <s v="Silver"/>
    <s v="Winter"/>
    <n v="3.3"/>
    <s v="No"/>
    <s v="Credit Card"/>
    <s v="Next Day Air"/>
    <s v="No"/>
    <s v="No"/>
    <s v="Cash"/>
    <s v="Every 3 Months"/>
  </r>
  <r>
    <n v="932"/>
    <x v="46"/>
    <n v="52"/>
    <x v="1"/>
    <x v="8"/>
    <x v="1"/>
    <n v="43"/>
    <x v="8"/>
    <x v="3"/>
    <s v="Lavender"/>
    <s v="Summer"/>
    <n v="4.5"/>
    <s v="No"/>
    <s v="Credit Card"/>
    <s v="Standard"/>
    <s v="No"/>
    <s v="No"/>
    <s v="Debit Card"/>
    <s v="Fortnightly"/>
  </r>
  <r>
    <n v="933"/>
    <x v="201"/>
    <n v="40"/>
    <x v="1"/>
    <x v="12"/>
    <x v="3"/>
    <n v="20"/>
    <x v="8"/>
    <x v="0"/>
    <s v="Olive"/>
    <s v="Spring"/>
    <n v="4.5999999999999996"/>
    <s v="No"/>
    <s v="Credit Card"/>
    <s v="Express"/>
    <s v="No"/>
    <s v="No"/>
    <s v="PayPal"/>
    <s v="Bi-Weekly"/>
  </r>
  <r>
    <n v="934"/>
    <x v="324"/>
    <n v="26"/>
    <x v="1"/>
    <x v="2"/>
    <x v="2"/>
    <n v="44"/>
    <x v="12"/>
    <x v="0"/>
    <s v="Brown"/>
    <s v="Summer"/>
    <n v="3.6"/>
    <s v="No"/>
    <s v="Venmo"/>
    <s v="2-Day Shipping"/>
    <s v="No"/>
    <s v="No"/>
    <s v="Venmo"/>
    <s v="Annually"/>
  </r>
  <r>
    <n v="935"/>
    <x v="196"/>
    <n v="51"/>
    <x v="1"/>
    <x v="7"/>
    <x v="2"/>
    <n v="45"/>
    <x v="42"/>
    <x v="0"/>
    <s v="Cyan"/>
    <s v="Fall"/>
    <n v="2.7"/>
    <s v="No"/>
    <s v="Debit Card"/>
    <s v="Free Shipping"/>
    <s v="No"/>
    <s v="No"/>
    <s v="Bank Transfer"/>
    <s v="Every 3 Months"/>
  </r>
  <r>
    <n v="936"/>
    <x v="111"/>
    <n v="53"/>
    <x v="1"/>
    <x v="10"/>
    <x v="3"/>
    <n v="96"/>
    <x v="44"/>
    <x v="2"/>
    <s v="Magenta"/>
    <s v="Fall"/>
    <n v="3.2"/>
    <s v="No"/>
    <s v="Bank Transfer"/>
    <s v="Standard"/>
    <s v="No"/>
    <s v="No"/>
    <s v="Debit Card"/>
    <s v="Annually"/>
  </r>
  <r>
    <n v="937"/>
    <x v="48"/>
    <n v="69"/>
    <x v="1"/>
    <x v="20"/>
    <x v="3"/>
    <n v="68"/>
    <x v="17"/>
    <x v="0"/>
    <s v="Maroon"/>
    <s v="Spring"/>
    <n v="5"/>
    <s v="No"/>
    <s v="Credit Card"/>
    <s v="2-Day Shipping"/>
    <s v="No"/>
    <s v="No"/>
    <s v="Debit Card"/>
    <s v="Fortnightly"/>
  </r>
  <r>
    <n v="938"/>
    <x v="279"/>
    <n v="31"/>
    <x v="1"/>
    <x v="13"/>
    <x v="1"/>
    <n v="67"/>
    <x v="42"/>
    <x v="0"/>
    <s v="White"/>
    <s v="Winter"/>
    <n v="5"/>
    <s v="No"/>
    <s v="Cash"/>
    <s v="Free Shipping"/>
    <s v="No"/>
    <s v="No"/>
    <s v="Cash"/>
    <s v="Bi-Weekly"/>
  </r>
  <r>
    <n v="939"/>
    <x v="210"/>
    <n v="67"/>
    <x v="1"/>
    <x v="2"/>
    <x v="2"/>
    <n v="20"/>
    <x v="39"/>
    <x v="0"/>
    <s v="Blue"/>
    <s v="Spring"/>
    <n v="3.9"/>
    <s v="No"/>
    <s v="Debit Card"/>
    <s v="Next Day Air"/>
    <s v="No"/>
    <s v="No"/>
    <s v="Credit Card"/>
    <s v="Fortnightly"/>
  </r>
  <r>
    <n v="940"/>
    <x v="270"/>
    <n v="27"/>
    <x v="1"/>
    <x v="0"/>
    <x v="0"/>
    <n v="77"/>
    <x v="12"/>
    <x v="1"/>
    <s v="Gray"/>
    <s v="Fall"/>
    <n v="4.9000000000000004"/>
    <s v="No"/>
    <s v="Bank Transfer"/>
    <s v="Store Pickup"/>
    <s v="No"/>
    <s v="No"/>
    <s v="Bank Transfer"/>
    <s v="Annually"/>
  </r>
  <r>
    <n v="941"/>
    <x v="307"/>
    <n v="65"/>
    <x v="1"/>
    <x v="12"/>
    <x v="3"/>
    <n v="59"/>
    <x v="13"/>
    <x v="0"/>
    <s v="Green"/>
    <s v="Summer"/>
    <n v="4.4000000000000004"/>
    <s v="No"/>
    <s v="Cash"/>
    <s v="Express"/>
    <s v="No"/>
    <s v="No"/>
    <s v="Credit Card"/>
    <s v="Weekly"/>
  </r>
  <r>
    <n v="942"/>
    <x v="1"/>
    <n v="67"/>
    <x v="1"/>
    <x v="20"/>
    <x v="3"/>
    <n v="50"/>
    <x v="3"/>
    <x v="0"/>
    <s v="Olive"/>
    <s v="Winter"/>
    <n v="3"/>
    <s v="No"/>
    <s v="Credit Card"/>
    <s v="2-Day Shipping"/>
    <s v="No"/>
    <s v="No"/>
    <s v="Cash"/>
    <s v="Every 3 Months"/>
  </r>
  <r>
    <n v="943"/>
    <x v="260"/>
    <n v="25"/>
    <x v="1"/>
    <x v="24"/>
    <x v="1"/>
    <n v="52"/>
    <x v="30"/>
    <x v="1"/>
    <s v="Silver"/>
    <s v="Fall"/>
    <n v="4.5999999999999996"/>
    <s v="No"/>
    <s v="Credit Card"/>
    <s v="Store Pickup"/>
    <s v="No"/>
    <s v="No"/>
    <s v="PayPal"/>
    <s v="Quarterly"/>
  </r>
  <r>
    <n v="944"/>
    <x v="63"/>
    <n v="35"/>
    <x v="1"/>
    <x v="5"/>
    <x v="3"/>
    <n v="65"/>
    <x v="30"/>
    <x v="0"/>
    <s v="Blue"/>
    <s v="Winter"/>
    <n v="2.7"/>
    <s v="No"/>
    <s v="Venmo"/>
    <s v="2-Day Shipping"/>
    <s v="No"/>
    <s v="No"/>
    <s v="Venmo"/>
    <s v="Fortnightly"/>
  </r>
  <r>
    <n v="945"/>
    <x v="111"/>
    <n v="32"/>
    <x v="1"/>
    <x v="12"/>
    <x v="3"/>
    <n v="30"/>
    <x v="49"/>
    <x v="0"/>
    <s v="Gray"/>
    <s v="Fall"/>
    <n v="2.8"/>
    <s v="No"/>
    <s v="Cash"/>
    <s v="Standard"/>
    <s v="No"/>
    <s v="No"/>
    <s v="Cash"/>
    <s v="Annually"/>
  </r>
  <r>
    <n v="946"/>
    <x v="124"/>
    <n v="42"/>
    <x v="1"/>
    <x v="1"/>
    <x v="1"/>
    <n v="60"/>
    <x v="29"/>
    <x v="0"/>
    <s v="Maroon"/>
    <s v="Fall"/>
    <n v="4.5999999999999996"/>
    <s v="No"/>
    <s v="Venmo"/>
    <s v="Store Pickup"/>
    <s v="No"/>
    <s v="No"/>
    <s v="Venmo"/>
    <s v="Bi-Weekly"/>
  </r>
  <r>
    <n v="947"/>
    <x v="337"/>
    <n v="29"/>
    <x v="1"/>
    <x v="13"/>
    <x v="1"/>
    <n v="86"/>
    <x v="31"/>
    <x v="3"/>
    <s v="Charcoal"/>
    <s v="Spring"/>
    <n v="4.4000000000000004"/>
    <s v="No"/>
    <s v="PayPal"/>
    <s v="Free Shipping"/>
    <s v="No"/>
    <s v="No"/>
    <s v="Credit Card"/>
    <s v="Bi-Weekly"/>
  </r>
  <r>
    <n v="948"/>
    <x v="183"/>
    <n v="55"/>
    <x v="1"/>
    <x v="14"/>
    <x v="1"/>
    <n v="66"/>
    <x v="31"/>
    <x v="3"/>
    <s v="Pink"/>
    <s v="Winter"/>
    <n v="3"/>
    <s v="No"/>
    <s v="PayPal"/>
    <s v="Standard"/>
    <s v="No"/>
    <s v="No"/>
    <s v="Cash"/>
    <s v="Weekly"/>
  </r>
  <r>
    <n v="949"/>
    <x v="144"/>
    <n v="40"/>
    <x v="1"/>
    <x v="14"/>
    <x v="1"/>
    <n v="96"/>
    <x v="19"/>
    <x v="0"/>
    <s v="Red"/>
    <s v="Fall"/>
    <n v="4.9000000000000004"/>
    <s v="No"/>
    <s v="Bank Transfer"/>
    <s v="Express"/>
    <s v="No"/>
    <s v="No"/>
    <s v="PayPal"/>
    <s v="Monthly"/>
  </r>
  <r>
    <n v="950"/>
    <x v="87"/>
    <n v="57"/>
    <x v="1"/>
    <x v="1"/>
    <x v="1"/>
    <n v="53"/>
    <x v="41"/>
    <x v="0"/>
    <s v="Charcoal"/>
    <s v="Fall"/>
    <n v="3.4"/>
    <s v="No"/>
    <s v="Bank Transfer"/>
    <s v="Next Day Air"/>
    <s v="No"/>
    <s v="No"/>
    <s v="Debit Card"/>
    <s v="Every 3 Months"/>
  </r>
  <r>
    <n v="951"/>
    <x v="139"/>
    <n v="45"/>
    <x v="1"/>
    <x v="8"/>
    <x v="1"/>
    <n v="85"/>
    <x v="18"/>
    <x v="2"/>
    <s v="White"/>
    <s v="Summer"/>
    <n v="4.2"/>
    <s v="No"/>
    <s v="Venmo"/>
    <s v="Express"/>
    <s v="No"/>
    <s v="No"/>
    <s v="Bank Transfer"/>
    <s v="Every 3 Months"/>
  </r>
  <r>
    <n v="952"/>
    <x v="44"/>
    <n v="36"/>
    <x v="1"/>
    <x v="4"/>
    <x v="1"/>
    <n v="50"/>
    <x v="44"/>
    <x v="3"/>
    <s v="Turquoise"/>
    <s v="Fall"/>
    <n v="2.9"/>
    <s v="No"/>
    <s v="Credit Card"/>
    <s v="Standard"/>
    <s v="No"/>
    <s v="No"/>
    <s v="Bank Transfer"/>
    <s v="Bi-Weekly"/>
  </r>
  <r>
    <n v="953"/>
    <x v="5"/>
    <n v="28"/>
    <x v="1"/>
    <x v="21"/>
    <x v="0"/>
    <n v="82"/>
    <x v="0"/>
    <x v="0"/>
    <s v="Teal"/>
    <s v="Spring"/>
    <n v="4.7"/>
    <s v="No"/>
    <s v="Bank Transfer"/>
    <s v="2-Day Shipping"/>
    <s v="No"/>
    <s v="No"/>
    <s v="Cash"/>
    <s v="Quarterly"/>
  </r>
  <r>
    <n v="954"/>
    <x v="321"/>
    <n v="54"/>
    <x v="1"/>
    <x v="11"/>
    <x v="3"/>
    <n v="62"/>
    <x v="7"/>
    <x v="0"/>
    <s v="Lavender"/>
    <s v="Spring"/>
    <n v="3.1"/>
    <s v="No"/>
    <s v="Credit Card"/>
    <s v="2-Day Shipping"/>
    <s v="No"/>
    <s v="No"/>
    <s v="PayPal"/>
    <s v="Quarterly"/>
  </r>
  <r>
    <n v="955"/>
    <x v="214"/>
    <n v="19"/>
    <x v="1"/>
    <x v="20"/>
    <x v="3"/>
    <n v="23"/>
    <x v="15"/>
    <x v="1"/>
    <s v="Maroon"/>
    <s v="Winter"/>
    <n v="4.9000000000000004"/>
    <s v="No"/>
    <s v="Debit Card"/>
    <s v="Free Shipping"/>
    <s v="No"/>
    <s v="No"/>
    <s v="PayPal"/>
    <s v="Bi-Weekly"/>
  </r>
  <r>
    <n v="956"/>
    <x v="208"/>
    <n v="34"/>
    <x v="1"/>
    <x v="19"/>
    <x v="1"/>
    <n v="45"/>
    <x v="2"/>
    <x v="0"/>
    <s v="Brown"/>
    <s v="Spring"/>
    <n v="2.7"/>
    <s v="No"/>
    <s v="Credit Card"/>
    <s v="Free Shipping"/>
    <s v="No"/>
    <s v="No"/>
    <s v="Cash"/>
    <s v="Fortnightly"/>
  </r>
  <r>
    <n v="957"/>
    <x v="156"/>
    <n v="38"/>
    <x v="1"/>
    <x v="3"/>
    <x v="3"/>
    <n v="31"/>
    <x v="46"/>
    <x v="0"/>
    <s v="Olive"/>
    <s v="Fall"/>
    <n v="4.2"/>
    <s v="No"/>
    <s v="Bank Transfer"/>
    <s v="Free Shipping"/>
    <s v="No"/>
    <s v="No"/>
    <s v="Credit Card"/>
    <s v="Weekly"/>
  </r>
  <r>
    <n v="958"/>
    <x v="292"/>
    <n v="56"/>
    <x v="1"/>
    <x v="1"/>
    <x v="1"/>
    <n v="80"/>
    <x v="18"/>
    <x v="0"/>
    <s v="Gray"/>
    <s v="Fall"/>
    <n v="4.4000000000000004"/>
    <s v="No"/>
    <s v="Debit Card"/>
    <s v="Standard"/>
    <s v="No"/>
    <s v="No"/>
    <s v="Credit Card"/>
    <s v="Bi-Weekly"/>
  </r>
  <r>
    <n v="959"/>
    <x v="58"/>
    <n v="53"/>
    <x v="1"/>
    <x v="2"/>
    <x v="2"/>
    <n v="99"/>
    <x v="46"/>
    <x v="2"/>
    <s v="Cyan"/>
    <s v="Summer"/>
    <n v="2.6"/>
    <s v="No"/>
    <s v="Debit Card"/>
    <s v="Next Day Air"/>
    <s v="No"/>
    <s v="No"/>
    <s v="PayPal"/>
    <s v="Monthly"/>
  </r>
  <r>
    <n v="960"/>
    <x v="113"/>
    <n v="24"/>
    <x v="1"/>
    <x v="9"/>
    <x v="1"/>
    <n v="95"/>
    <x v="14"/>
    <x v="3"/>
    <s v="Yellow"/>
    <s v="Winter"/>
    <n v="2.9"/>
    <s v="No"/>
    <s v="Debit Card"/>
    <s v="2-Day Shipping"/>
    <s v="No"/>
    <s v="No"/>
    <s v="Venmo"/>
    <s v="Every 3 Months"/>
  </r>
  <r>
    <n v="961"/>
    <x v="94"/>
    <n v="24"/>
    <x v="1"/>
    <x v="2"/>
    <x v="2"/>
    <n v="81"/>
    <x v="30"/>
    <x v="3"/>
    <s v="Pink"/>
    <s v="Winter"/>
    <n v="4.0999999999999996"/>
    <s v="No"/>
    <s v="Debit Card"/>
    <s v="2-Day Shipping"/>
    <s v="No"/>
    <s v="No"/>
    <s v="Venmo"/>
    <s v="Weekly"/>
  </r>
  <r>
    <n v="962"/>
    <x v="338"/>
    <n v="64"/>
    <x v="1"/>
    <x v="13"/>
    <x v="1"/>
    <n v="69"/>
    <x v="19"/>
    <x v="3"/>
    <s v="Teal"/>
    <s v="Spring"/>
    <n v="4.8"/>
    <s v="No"/>
    <s v="Credit Card"/>
    <s v="Express"/>
    <s v="No"/>
    <s v="No"/>
    <s v="Debit Card"/>
    <s v="Bi-Weekly"/>
  </r>
  <r>
    <n v="963"/>
    <x v="227"/>
    <n v="27"/>
    <x v="1"/>
    <x v="1"/>
    <x v="1"/>
    <n v="24"/>
    <x v="5"/>
    <x v="2"/>
    <s v="Red"/>
    <s v="Winter"/>
    <n v="4.5"/>
    <s v="No"/>
    <s v="PayPal"/>
    <s v="Standard"/>
    <s v="No"/>
    <s v="No"/>
    <s v="Cash"/>
    <s v="Every 3 Months"/>
  </r>
  <r>
    <n v="964"/>
    <x v="36"/>
    <n v="62"/>
    <x v="1"/>
    <x v="5"/>
    <x v="3"/>
    <n v="59"/>
    <x v="47"/>
    <x v="0"/>
    <s v="Black"/>
    <s v="Fall"/>
    <n v="4.9000000000000004"/>
    <s v="No"/>
    <s v="Cash"/>
    <s v="Next Day Air"/>
    <s v="No"/>
    <s v="No"/>
    <s v="Debit Card"/>
    <s v="Annually"/>
  </r>
  <r>
    <n v="965"/>
    <x v="323"/>
    <n v="25"/>
    <x v="1"/>
    <x v="16"/>
    <x v="1"/>
    <n v="60"/>
    <x v="45"/>
    <x v="0"/>
    <s v="Violet"/>
    <s v="Summer"/>
    <n v="3.5"/>
    <s v="No"/>
    <s v="Bank Transfer"/>
    <s v="Store Pickup"/>
    <s v="No"/>
    <s v="No"/>
    <s v="Cash"/>
    <s v="Quarterly"/>
  </r>
  <r>
    <n v="966"/>
    <x v="197"/>
    <n v="57"/>
    <x v="1"/>
    <x v="18"/>
    <x v="3"/>
    <n v="83"/>
    <x v="14"/>
    <x v="1"/>
    <s v="Cyan"/>
    <s v="Winter"/>
    <n v="3.9"/>
    <s v="No"/>
    <s v="Venmo"/>
    <s v="Standard"/>
    <s v="No"/>
    <s v="No"/>
    <s v="PayPal"/>
    <s v="Fortnightly"/>
  </r>
  <r>
    <n v="967"/>
    <x v="184"/>
    <n v="41"/>
    <x v="1"/>
    <x v="22"/>
    <x v="3"/>
    <n v="63"/>
    <x v="40"/>
    <x v="1"/>
    <s v="Pink"/>
    <s v="Spring"/>
    <n v="2.7"/>
    <s v="No"/>
    <s v="Debit Card"/>
    <s v="2-Day Shipping"/>
    <s v="No"/>
    <s v="No"/>
    <s v="Cash"/>
    <s v="Quarterly"/>
  </r>
  <r>
    <n v="968"/>
    <x v="339"/>
    <n v="60"/>
    <x v="1"/>
    <x v="23"/>
    <x v="1"/>
    <n v="75"/>
    <x v="16"/>
    <x v="2"/>
    <s v="Lavender"/>
    <s v="Spring"/>
    <n v="4"/>
    <s v="No"/>
    <s v="Venmo"/>
    <s v="Express"/>
    <s v="No"/>
    <s v="No"/>
    <s v="PayPal"/>
    <s v="Annually"/>
  </r>
  <r>
    <n v="969"/>
    <x v="106"/>
    <n v="54"/>
    <x v="1"/>
    <x v="17"/>
    <x v="0"/>
    <n v="57"/>
    <x v="20"/>
    <x v="3"/>
    <s v="Yellow"/>
    <s v="Fall"/>
    <n v="4.0999999999999996"/>
    <s v="No"/>
    <s v="Bank Transfer"/>
    <s v="Free Shipping"/>
    <s v="No"/>
    <s v="No"/>
    <s v="Venmo"/>
    <s v="Quarterly"/>
  </r>
  <r>
    <n v="970"/>
    <x v="166"/>
    <n v="52"/>
    <x v="1"/>
    <x v="21"/>
    <x v="0"/>
    <n v="99"/>
    <x v="44"/>
    <x v="0"/>
    <s v="Pink"/>
    <s v="Winter"/>
    <n v="3.7"/>
    <s v="No"/>
    <s v="Venmo"/>
    <s v="Standard"/>
    <s v="No"/>
    <s v="No"/>
    <s v="PayPal"/>
    <s v="Fortnightly"/>
  </r>
  <r>
    <n v="971"/>
    <x v="232"/>
    <n v="40"/>
    <x v="1"/>
    <x v="7"/>
    <x v="2"/>
    <n v="45"/>
    <x v="3"/>
    <x v="3"/>
    <s v="Orange"/>
    <s v="Spring"/>
    <n v="2.8"/>
    <s v="No"/>
    <s v="Cash"/>
    <s v="Free Shipping"/>
    <s v="No"/>
    <s v="No"/>
    <s v="PayPal"/>
    <s v="Fortnightly"/>
  </r>
  <r>
    <n v="972"/>
    <x v="50"/>
    <n v="37"/>
    <x v="1"/>
    <x v="9"/>
    <x v="1"/>
    <n v="80"/>
    <x v="42"/>
    <x v="0"/>
    <s v="Pink"/>
    <s v="Fall"/>
    <n v="3.6"/>
    <s v="No"/>
    <s v="PayPal"/>
    <s v="2-Day Shipping"/>
    <s v="No"/>
    <s v="No"/>
    <s v="PayPal"/>
    <s v="Every 3 Months"/>
  </r>
  <r>
    <n v="973"/>
    <x v="4"/>
    <n v="62"/>
    <x v="1"/>
    <x v="3"/>
    <x v="3"/>
    <n v="20"/>
    <x v="2"/>
    <x v="0"/>
    <s v="Pink"/>
    <s v="Fall"/>
    <n v="4"/>
    <s v="No"/>
    <s v="Cash"/>
    <s v="Standard"/>
    <s v="No"/>
    <s v="No"/>
    <s v="Bank Transfer"/>
    <s v="Annually"/>
  </r>
  <r>
    <n v="974"/>
    <x v="53"/>
    <n v="40"/>
    <x v="1"/>
    <x v="19"/>
    <x v="1"/>
    <n v="81"/>
    <x v="38"/>
    <x v="0"/>
    <s v="Lavender"/>
    <s v="Fall"/>
    <n v="3.2"/>
    <s v="No"/>
    <s v="Credit Card"/>
    <s v="Free Shipping"/>
    <s v="No"/>
    <s v="No"/>
    <s v="Bank Transfer"/>
    <s v="Quarterly"/>
  </r>
  <r>
    <n v="975"/>
    <x v="340"/>
    <n v="37"/>
    <x v="1"/>
    <x v="11"/>
    <x v="3"/>
    <n v="77"/>
    <x v="13"/>
    <x v="0"/>
    <s v="Olive"/>
    <s v="Fall"/>
    <n v="2.7"/>
    <s v="No"/>
    <s v="Venmo"/>
    <s v="2-Day Shipping"/>
    <s v="No"/>
    <s v="No"/>
    <s v="Cash"/>
    <s v="Annually"/>
  </r>
  <r>
    <n v="976"/>
    <x v="337"/>
    <n v="18"/>
    <x v="1"/>
    <x v="21"/>
    <x v="0"/>
    <n v="71"/>
    <x v="28"/>
    <x v="0"/>
    <s v="Teal"/>
    <s v="Spring"/>
    <n v="3"/>
    <s v="No"/>
    <s v="Cash"/>
    <s v="Standard"/>
    <s v="No"/>
    <s v="No"/>
    <s v="PayPal"/>
    <s v="Weekly"/>
  </r>
  <r>
    <n v="977"/>
    <x v="131"/>
    <n v="29"/>
    <x v="1"/>
    <x v="2"/>
    <x v="2"/>
    <n v="86"/>
    <x v="18"/>
    <x v="1"/>
    <s v="Silver"/>
    <s v="Summer"/>
    <n v="4.3"/>
    <s v="No"/>
    <s v="Debit Card"/>
    <s v="Store Pickup"/>
    <s v="No"/>
    <s v="No"/>
    <s v="Credit Card"/>
    <s v="Fortnightly"/>
  </r>
  <r>
    <n v="978"/>
    <x v="341"/>
    <n v="66"/>
    <x v="1"/>
    <x v="10"/>
    <x v="3"/>
    <n v="91"/>
    <x v="28"/>
    <x v="0"/>
    <s v="Magenta"/>
    <s v="Fall"/>
    <n v="2.6"/>
    <s v="No"/>
    <s v="Debit Card"/>
    <s v="Express"/>
    <s v="No"/>
    <s v="No"/>
    <s v="PayPal"/>
    <s v="Annually"/>
  </r>
  <r>
    <n v="979"/>
    <x v="210"/>
    <n v="70"/>
    <x v="1"/>
    <x v="17"/>
    <x v="0"/>
    <n v="41"/>
    <x v="43"/>
    <x v="2"/>
    <s v="Indigo"/>
    <s v="Winter"/>
    <n v="3.8"/>
    <s v="No"/>
    <s v="Credit Card"/>
    <s v="Free Shipping"/>
    <s v="No"/>
    <s v="No"/>
    <s v="Cash"/>
    <s v="Monthly"/>
  </r>
  <r>
    <n v="980"/>
    <x v="221"/>
    <n v="36"/>
    <x v="1"/>
    <x v="4"/>
    <x v="1"/>
    <n v="99"/>
    <x v="48"/>
    <x v="1"/>
    <s v="Gold"/>
    <s v="Spring"/>
    <n v="2.9"/>
    <s v="No"/>
    <s v="PayPal"/>
    <s v="Express"/>
    <s v="No"/>
    <s v="No"/>
    <s v="Cash"/>
    <s v="Quarterly"/>
  </r>
  <r>
    <n v="981"/>
    <x v="197"/>
    <n v="49"/>
    <x v="1"/>
    <x v="19"/>
    <x v="1"/>
    <n v="35"/>
    <x v="24"/>
    <x v="3"/>
    <s v="Green"/>
    <s v="Fall"/>
    <n v="4.0999999999999996"/>
    <s v="No"/>
    <s v="Bank Transfer"/>
    <s v="Express"/>
    <s v="No"/>
    <s v="No"/>
    <s v="Debit Card"/>
    <s v="Fortnightly"/>
  </r>
  <r>
    <n v="982"/>
    <x v="342"/>
    <n v="62"/>
    <x v="1"/>
    <x v="20"/>
    <x v="3"/>
    <n v="73"/>
    <x v="1"/>
    <x v="0"/>
    <s v="Red"/>
    <s v="Summer"/>
    <n v="4.0999999999999996"/>
    <s v="No"/>
    <s v="Cash"/>
    <s v="Standard"/>
    <s v="No"/>
    <s v="No"/>
    <s v="Cash"/>
    <s v="Fortnightly"/>
  </r>
  <r>
    <n v="983"/>
    <x v="110"/>
    <n v="62"/>
    <x v="1"/>
    <x v="13"/>
    <x v="1"/>
    <n v="84"/>
    <x v="14"/>
    <x v="0"/>
    <s v="Violet"/>
    <s v="Spring"/>
    <n v="2.5"/>
    <s v="No"/>
    <s v="Venmo"/>
    <s v="Free Shipping"/>
    <s v="No"/>
    <s v="No"/>
    <s v="PayPal"/>
    <s v="Fortnightly"/>
  </r>
  <r>
    <n v="984"/>
    <x v="130"/>
    <n v="35"/>
    <x v="1"/>
    <x v="7"/>
    <x v="2"/>
    <n v="84"/>
    <x v="9"/>
    <x v="3"/>
    <s v="Lavender"/>
    <s v="Winter"/>
    <n v="4.2"/>
    <s v="No"/>
    <s v="Cash"/>
    <s v="Next Day Air"/>
    <s v="No"/>
    <s v="No"/>
    <s v="Debit Card"/>
    <s v="Monthly"/>
  </r>
  <r>
    <n v="985"/>
    <x v="36"/>
    <n v="64"/>
    <x v="1"/>
    <x v="11"/>
    <x v="3"/>
    <n v="71"/>
    <x v="34"/>
    <x v="3"/>
    <s v="Silver"/>
    <s v="Winter"/>
    <n v="4"/>
    <s v="No"/>
    <s v="Venmo"/>
    <s v="Free Shipping"/>
    <s v="No"/>
    <s v="No"/>
    <s v="Venmo"/>
    <s v="Every 3 Months"/>
  </r>
  <r>
    <n v="986"/>
    <x v="343"/>
    <n v="30"/>
    <x v="1"/>
    <x v="19"/>
    <x v="1"/>
    <n v="87"/>
    <x v="1"/>
    <x v="1"/>
    <s v="Cyan"/>
    <s v="Fall"/>
    <n v="5"/>
    <s v="No"/>
    <s v="Credit Card"/>
    <s v="Next Day Air"/>
    <s v="No"/>
    <s v="No"/>
    <s v="Venmo"/>
    <s v="Quarterly"/>
  </r>
  <r>
    <n v="987"/>
    <x v="45"/>
    <n v="58"/>
    <x v="1"/>
    <x v="16"/>
    <x v="1"/>
    <n v="52"/>
    <x v="16"/>
    <x v="0"/>
    <s v="Green"/>
    <s v="Winter"/>
    <n v="4.9000000000000004"/>
    <s v="No"/>
    <s v="Venmo"/>
    <s v="Standard"/>
    <s v="No"/>
    <s v="No"/>
    <s v="Venmo"/>
    <s v="Annually"/>
  </r>
  <r>
    <n v="988"/>
    <x v="344"/>
    <n v="57"/>
    <x v="1"/>
    <x v="9"/>
    <x v="1"/>
    <n v="58"/>
    <x v="31"/>
    <x v="3"/>
    <s v="Orange"/>
    <s v="Summer"/>
    <n v="4"/>
    <s v="No"/>
    <s v="Credit Card"/>
    <s v="Express"/>
    <s v="No"/>
    <s v="No"/>
    <s v="PayPal"/>
    <s v="Every 3 Months"/>
  </r>
  <r>
    <n v="989"/>
    <x v="74"/>
    <n v="22"/>
    <x v="1"/>
    <x v="20"/>
    <x v="3"/>
    <n v="60"/>
    <x v="36"/>
    <x v="0"/>
    <s v="Magenta"/>
    <s v="Winter"/>
    <n v="3"/>
    <s v="No"/>
    <s v="Bank Transfer"/>
    <s v="Next Day Air"/>
    <s v="No"/>
    <s v="No"/>
    <s v="Cash"/>
    <s v="Every 3 Months"/>
  </r>
  <r>
    <n v="990"/>
    <x v="110"/>
    <n v="61"/>
    <x v="1"/>
    <x v="3"/>
    <x v="3"/>
    <n v="76"/>
    <x v="44"/>
    <x v="0"/>
    <s v="Lavender"/>
    <s v="Fall"/>
    <n v="4"/>
    <s v="No"/>
    <s v="Bank Transfer"/>
    <s v="Store Pickup"/>
    <s v="No"/>
    <s v="No"/>
    <s v="Debit Card"/>
    <s v="Bi-Weekly"/>
  </r>
  <r>
    <n v="991"/>
    <x v="345"/>
    <n v="65"/>
    <x v="1"/>
    <x v="19"/>
    <x v="1"/>
    <n v="88"/>
    <x v="20"/>
    <x v="1"/>
    <s v="Blue"/>
    <s v="Fall"/>
    <n v="3"/>
    <s v="No"/>
    <s v="Credit Card"/>
    <s v="2-Day Shipping"/>
    <s v="No"/>
    <s v="No"/>
    <s v="Bank Transfer"/>
    <s v="Bi-Weekly"/>
  </r>
  <r>
    <n v="992"/>
    <x v="38"/>
    <n v="57"/>
    <x v="1"/>
    <x v="3"/>
    <x v="3"/>
    <n v="64"/>
    <x v="31"/>
    <x v="0"/>
    <s v="Turquoise"/>
    <s v="Summer"/>
    <n v="4.4000000000000004"/>
    <s v="No"/>
    <s v="Credit Card"/>
    <s v="Next Day Air"/>
    <s v="No"/>
    <s v="No"/>
    <s v="Cash"/>
    <s v="Annually"/>
  </r>
  <r>
    <n v="993"/>
    <x v="159"/>
    <n v="64"/>
    <x v="1"/>
    <x v="7"/>
    <x v="2"/>
    <n v="57"/>
    <x v="29"/>
    <x v="0"/>
    <s v="Yellow"/>
    <s v="Spring"/>
    <n v="4.9000000000000004"/>
    <s v="No"/>
    <s v="Venmo"/>
    <s v="Standard"/>
    <s v="No"/>
    <s v="No"/>
    <s v="Credit Card"/>
    <s v="Monthly"/>
  </r>
  <r>
    <n v="994"/>
    <x v="254"/>
    <n v="28"/>
    <x v="1"/>
    <x v="14"/>
    <x v="1"/>
    <n v="96"/>
    <x v="17"/>
    <x v="0"/>
    <s v="Olive"/>
    <s v="Spring"/>
    <n v="4.2"/>
    <s v="No"/>
    <s v="Venmo"/>
    <s v="Next Day Air"/>
    <s v="No"/>
    <s v="No"/>
    <s v="Debit Card"/>
    <s v="Monthly"/>
  </r>
  <r>
    <n v="995"/>
    <x v="20"/>
    <n v="42"/>
    <x v="1"/>
    <x v="1"/>
    <x v="1"/>
    <n v="20"/>
    <x v="11"/>
    <x v="0"/>
    <s v="Red"/>
    <s v="Winter"/>
    <n v="3.9"/>
    <s v="No"/>
    <s v="Credit Card"/>
    <s v="Free Shipping"/>
    <s v="No"/>
    <s v="No"/>
    <s v="PayPal"/>
    <s v="Monthly"/>
  </r>
  <r>
    <n v="996"/>
    <x v="346"/>
    <n v="49"/>
    <x v="1"/>
    <x v="24"/>
    <x v="1"/>
    <n v="64"/>
    <x v="33"/>
    <x v="3"/>
    <s v="Purple"/>
    <s v="Winter"/>
    <n v="3.2"/>
    <s v="No"/>
    <s v="Venmo"/>
    <s v="Free Shipping"/>
    <s v="No"/>
    <s v="No"/>
    <s v="Cash"/>
    <s v="Quarterly"/>
  </r>
  <r>
    <n v="997"/>
    <x v="286"/>
    <n v="37"/>
    <x v="1"/>
    <x v="20"/>
    <x v="3"/>
    <n v="92"/>
    <x v="26"/>
    <x v="1"/>
    <s v="Brown"/>
    <s v="Summer"/>
    <n v="3.9"/>
    <s v="No"/>
    <s v="Bank Transfer"/>
    <s v="Express"/>
    <s v="No"/>
    <s v="No"/>
    <s v="Debit Card"/>
    <s v="Quarterly"/>
  </r>
  <r>
    <n v="998"/>
    <x v="316"/>
    <n v="57"/>
    <x v="1"/>
    <x v="6"/>
    <x v="1"/>
    <n v="65"/>
    <x v="14"/>
    <x v="1"/>
    <s v="Yellow"/>
    <s v="Spring"/>
    <n v="3.5"/>
    <s v="No"/>
    <s v="Debit Card"/>
    <s v="Express"/>
    <s v="No"/>
    <s v="No"/>
    <s v="Bank Transfer"/>
    <s v="Annually"/>
  </r>
  <r>
    <n v="999"/>
    <x v="172"/>
    <n v="66"/>
    <x v="1"/>
    <x v="13"/>
    <x v="1"/>
    <n v="78"/>
    <x v="23"/>
    <x v="3"/>
    <s v="White"/>
    <s v="Spring"/>
    <n v="3.9"/>
    <s v="No"/>
    <s v="Cash"/>
    <s v="2-Day Shipping"/>
    <s v="No"/>
    <s v="No"/>
    <s v="Credit Card"/>
    <s v="Every 3 Months"/>
  </r>
  <r>
    <n v="1000"/>
    <x v="291"/>
    <n v="52"/>
    <x v="1"/>
    <x v="12"/>
    <x v="3"/>
    <n v="49"/>
    <x v="26"/>
    <x v="3"/>
    <s v="White"/>
    <s v="Spring"/>
    <n v="4.5"/>
    <s v="No"/>
    <s v="PayPal"/>
    <s v="Store Pickup"/>
    <s v="No"/>
    <s v="No"/>
    <s v="Bank Transfer"/>
    <s v="Bi-Weekl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1"/>
    <x v="0"/>
    <s v="05"/>
    <n v="90"/>
    <n v="4.5"/>
  </r>
  <r>
    <n v="2"/>
    <x v="1"/>
    <s v="05"/>
    <n v="85"/>
    <n v="4.25"/>
  </r>
  <r>
    <n v="3"/>
    <x v="2"/>
    <s v="10"/>
    <n v="72"/>
    <n v="7.2"/>
  </r>
  <r>
    <n v="4"/>
    <x v="0"/>
    <s v="05"/>
    <n v="36"/>
    <n v="1.8"/>
  </r>
  <r>
    <n v="5"/>
    <x v="0"/>
    <s v="05"/>
    <n v="90"/>
    <n v="4.5"/>
  </r>
  <r>
    <n v="6"/>
    <x v="1"/>
    <s v="05"/>
    <n v="51"/>
    <n v="2.5500000000000003"/>
  </r>
  <r>
    <n v="7"/>
    <x v="2"/>
    <s v="10"/>
    <n v="88"/>
    <n v="8.8000000000000007"/>
  </r>
  <r>
    <n v="8"/>
    <x v="0"/>
    <s v="05"/>
    <n v="94"/>
    <n v="4.7"/>
  </r>
  <r>
    <n v="9"/>
    <x v="3"/>
    <s v="15"/>
    <n v="79"/>
    <n v="11.85"/>
  </r>
  <r>
    <n v="10"/>
    <x v="2"/>
    <s v="10"/>
    <n v="67"/>
    <n v="6.7"/>
  </r>
  <r>
    <n v="11"/>
    <x v="1"/>
    <s v="05"/>
    <n v="38"/>
    <n v="1.9000000000000001"/>
  </r>
  <r>
    <n v="12"/>
    <x v="2"/>
    <s v="10"/>
    <n v="91"/>
    <n v="9.1"/>
  </r>
  <r>
    <n v="13"/>
    <x v="1"/>
    <s v="05"/>
    <n v="33"/>
    <n v="1.6500000000000001"/>
  </r>
  <r>
    <n v="14"/>
    <x v="3"/>
    <s v="15"/>
    <n v="69"/>
    <n v="10.35"/>
  </r>
  <r>
    <n v="15"/>
    <x v="1"/>
    <s v="05"/>
    <n v="37"/>
    <n v="1.85"/>
  </r>
  <r>
    <n v="16"/>
    <x v="1"/>
    <s v="05"/>
    <n v="39"/>
    <n v="1.9500000000000002"/>
  </r>
  <r>
    <n v="17"/>
    <x v="2"/>
    <s v="10"/>
    <n v="53"/>
    <n v="5.3000000000000007"/>
  </r>
  <r>
    <n v="18"/>
    <x v="0"/>
    <s v="05"/>
    <n v="43"/>
    <n v="2.15"/>
  </r>
  <r>
    <n v="19"/>
    <x v="0"/>
    <s v="05"/>
    <n v="55"/>
    <n v="2.75"/>
  </r>
  <r>
    <n v="20"/>
    <x v="1"/>
    <s v="05"/>
    <n v="28"/>
    <n v="1.4000000000000001"/>
  </r>
  <r>
    <n v="21"/>
    <x v="3"/>
    <s v="15"/>
    <n v="28"/>
    <n v="4.2"/>
  </r>
  <r>
    <n v="22"/>
    <x v="1"/>
    <s v="05"/>
    <n v="73"/>
    <n v="3.6500000000000004"/>
  </r>
  <r>
    <n v="23"/>
    <x v="2"/>
    <s v="10"/>
    <n v="79"/>
    <n v="7.9"/>
  </r>
  <r>
    <n v="24"/>
    <x v="0"/>
    <s v="05"/>
    <n v="36"/>
    <n v="1.8"/>
  </r>
  <r>
    <n v="25"/>
    <x v="3"/>
    <s v="15"/>
    <n v="33"/>
    <n v="4.95"/>
  </r>
  <r>
    <n v="26"/>
    <x v="1"/>
    <s v="05"/>
    <n v="85"/>
    <n v="4.25"/>
  </r>
  <r>
    <n v="27"/>
    <x v="1"/>
    <s v="05"/>
    <n v="91"/>
    <n v="4.55"/>
  </r>
  <r>
    <n v="28"/>
    <x v="2"/>
    <s v="10"/>
    <n v="96"/>
    <n v="9.6000000000000014"/>
  </r>
  <r>
    <n v="29"/>
    <x v="0"/>
    <s v="05"/>
    <n v="32"/>
    <n v="1.6"/>
  </r>
  <r>
    <n v="30"/>
    <x v="0"/>
    <s v="05"/>
    <n v="41"/>
    <n v="2.0500000000000003"/>
  </r>
  <r>
    <n v="31"/>
    <x v="1"/>
    <s v="05"/>
    <n v="53"/>
    <n v="2.6500000000000004"/>
  </r>
  <r>
    <n v="32"/>
    <x v="1"/>
    <s v="05"/>
    <n v="62"/>
    <n v="3.1"/>
  </r>
  <r>
    <n v="33"/>
    <x v="2"/>
    <s v="10"/>
    <n v="100"/>
    <n v="10"/>
  </r>
  <r>
    <n v="34"/>
    <x v="0"/>
    <s v="05"/>
    <n v="73"/>
    <n v="3.6500000000000004"/>
  </r>
  <r>
    <n v="35"/>
    <x v="3"/>
    <s v="15"/>
    <n v="85"/>
    <n v="12.75"/>
  </r>
  <r>
    <n v="36"/>
    <x v="2"/>
    <s v="10"/>
    <n v="67"/>
    <n v="6.7"/>
  </r>
  <r>
    <n v="37"/>
    <x v="1"/>
    <s v="05"/>
    <n v="85"/>
    <n v="4.25"/>
  </r>
  <r>
    <n v="38"/>
    <x v="2"/>
    <s v="10"/>
    <n v="94"/>
    <n v="9.4"/>
  </r>
  <r>
    <n v="39"/>
    <x v="1"/>
    <s v="05"/>
    <n v="76"/>
    <n v="3.8000000000000003"/>
  </r>
  <r>
    <n v="40"/>
    <x v="3"/>
    <s v="15"/>
    <n v="40"/>
    <n v="6"/>
  </r>
  <r>
    <n v="41"/>
    <x v="1"/>
    <s v="05"/>
    <n v="89"/>
    <n v="4.45"/>
  </r>
  <r>
    <n v="42"/>
    <x v="1"/>
    <s v="05"/>
    <n v="86"/>
    <n v="4.3"/>
  </r>
  <r>
    <n v="43"/>
    <x v="2"/>
    <s v="10"/>
    <n v="54"/>
    <n v="5.4"/>
  </r>
  <r>
    <n v="44"/>
    <x v="0"/>
    <s v="05"/>
    <n v="36"/>
    <n v="1.8"/>
  </r>
  <r>
    <n v="45"/>
    <x v="0"/>
    <s v="05"/>
    <n v="67"/>
    <n v="3.35"/>
  </r>
  <r>
    <n v="46"/>
    <x v="1"/>
    <s v="05"/>
    <n v="29"/>
    <n v="1.4500000000000002"/>
  </r>
  <r>
    <n v="47"/>
    <x v="3"/>
    <s v="15"/>
    <n v="58"/>
    <n v="8.6999999999999993"/>
  </r>
  <r>
    <n v="48"/>
    <x v="1"/>
    <s v="05"/>
    <n v="43"/>
    <n v="2.15"/>
  </r>
  <r>
    <n v="49"/>
    <x v="2"/>
    <s v="10"/>
    <n v="29"/>
    <n v="2.9000000000000004"/>
  </r>
  <r>
    <n v="50"/>
    <x v="0"/>
    <s v="05"/>
    <n v="28"/>
    <n v="1.4000000000000001"/>
  </r>
  <r>
    <n v="51"/>
    <x v="3"/>
    <s v="15"/>
    <n v="46"/>
    <n v="6.8999999999999995"/>
  </r>
  <r>
    <n v="52"/>
    <x v="2"/>
    <s v="10"/>
    <n v="95"/>
    <n v="9.5"/>
  </r>
  <r>
    <n v="53"/>
    <x v="1"/>
    <s v="05"/>
    <n v="90"/>
    <n v="4.5"/>
  </r>
  <r>
    <n v="54"/>
    <x v="2"/>
    <s v="10"/>
    <n v="85"/>
    <n v="8.5"/>
  </r>
  <r>
    <n v="55"/>
    <x v="1"/>
    <s v="05"/>
    <n v="26"/>
    <n v="1.3"/>
  </r>
  <r>
    <n v="56"/>
    <x v="3"/>
    <s v="15"/>
    <n v="73"/>
    <n v="10.95"/>
  </r>
  <r>
    <n v="57"/>
    <x v="1"/>
    <s v="05"/>
    <n v="27"/>
    <n v="1.35"/>
  </r>
  <r>
    <n v="58"/>
    <x v="1"/>
    <s v="05"/>
    <n v="25"/>
    <n v="1.25"/>
  </r>
  <r>
    <n v="59"/>
    <x v="2"/>
    <s v="10"/>
    <n v="67"/>
    <n v="6.7"/>
  </r>
  <r>
    <n v="60"/>
    <x v="0"/>
    <s v="05"/>
    <n v="42"/>
    <n v="2.1"/>
  </r>
  <r>
    <n v="61"/>
    <x v="0"/>
    <s v="05"/>
    <n v="33"/>
    <n v="1.6500000000000001"/>
  </r>
  <r>
    <n v="62"/>
    <x v="1"/>
    <s v="05"/>
    <n v="70"/>
    <n v="3.5"/>
  </r>
  <r>
    <n v="63"/>
    <x v="3"/>
    <s v="15"/>
    <n v="88"/>
    <n v="13.2"/>
  </r>
  <r>
    <n v="64"/>
    <x v="1"/>
    <s v="05"/>
    <n v="78"/>
    <n v="3.9000000000000004"/>
  </r>
  <r>
    <n v="65"/>
    <x v="2"/>
    <s v="10"/>
    <n v="45"/>
    <n v="4.5"/>
  </r>
  <r>
    <n v="66"/>
    <x v="0"/>
    <s v="05"/>
    <n v="97"/>
    <n v="4.8500000000000005"/>
  </r>
  <r>
    <n v="67"/>
    <x v="1"/>
    <s v="05"/>
    <n v="92"/>
    <n v="4.6000000000000005"/>
  </r>
  <r>
    <n v="68"/>
    <x v="2"/>
    <s v="10"/>
    <n v="50"/>
    <n v="5"/>
  </r>
  <r>
    <n v="69"/>
    <x v="0"/>
    <s v="05"/>
    <n v="57"/>
    <n v="2.85"/>
  </r>
  <r>
    <n v="70"/>
    <x v="0"/>
    <s v="05"/>
    <n v="88"/>
    <n v="4.4000000000000004"/>
  </r>
  <r>
    <n v="71"/>
    <x v="1"/>
    <s v="05"/>
    <n v="68"/>
    <n v="3.4000000000000004"/>
  </r>
  <r>
    <n v="72"/>
    <x v="2"/>
    <s v="10"/>
    <n v="51"/>
    <n v="5.1000000000000005"/>
  </r>
  <r>
    <n v="73"/>
    <x v="0"/>
    <s v="05"/>
    <n v="88"/>
    <n v="4.4000000000000004"/>
  </r>
  <r>
    <n v="74"/>
    <x v="3"/>
    <s v="15"/>
    <n v="85"/>
    <n v="12.75"/>
  </r>
  <r>
    <n v="75"/>
    <x v="2"/>
    <s v="10"/>
    <n v="42"/>
    <n v="4.2"/>
  </r>
  <r>
    <n v="76"/>
    <x v="1"/>
    <s v="05"/>
    <n v="53"/>
    <n v="2.6500000000000004"/>
  </r>
  <r>
    <n v="77"/>
    <x v="2"/>
    <s v="10"/>
    <n v="54"/>
    <n v="5.4"/>
  </r>
  <r>
    <n v="78"/>
    <x v="1"/>
    <s v="05"/>
    <n v="69"/>
    <n v="3.45"/>
  </r>
  <r>
    <n v="79"/>
    <x v="3"/>
    <s v="15"/>
    <n v="33"/>
    <n v="4.95"/>
  </r>
  <r>
    <n v="80"/>
    <x v="1"/>
    <s v="05"/>
    <n v="26"/>
    <n v="1.3"/>
  </r>
  <r>
    <n v="81"/>
    <x v="1"/>
    <s v="05"/>
    <n v="60"/>
    <n v="3"/>
  </r>
  <r>
    <n v="82"/>
    <x v="2"/>
    <s v="10"/>
    <n v="84"/>
    <n v="8.4"/>
  </r>
  <r>
    <n v="83"/>
    <x v="0"/>
    <s v="05"/>
    <n v="29"/>
    <n v="1.4500000000000002"/>
  </r>
  <r>
    <n v="84"/>
    <x v="0"/>
    <s v="05"/>
    <n v="85"/>
    <n v="4.25"/>
  </r>
  <r>
    <n v="85"/>
    <x v="1"/>
    <s v="05"/>
    <n v="77"/>
    <n v="3.85"/>
  </r>
  <r>
    <n v="86"/>
    <x v="3"/>
    <s v="15"/>
    <n v="22"/>
    <n v="3.3"/>
  </r>
  <r>
    <n v="87"/>
    <x v="1"/>
    <s v="05"/>
    <n v="82"/>
    <n v="4.1000000000000005"/>
  </r>
  <r>
    <n v="88"/>
    <x v="2"/>
    <s v="10"/>
    <n v="36"/>
    <n v="3.6"/>
  </r>
  <r>
    <n v="89"/>
    <x v="0"/>
    <s v="05"/>
    <n v="95"/>
    <n v="4.75"/>
  </r>
  <r>
    <n v="90"/>
    <x v="3"/>
    <s v="15"/>
    <n v="70"/>
    <n v="10.5"/>
  </r>
  <r>
    <n v="91"/>
    <x v="1"/>
    <s v="05"/>
    <n v="41"/>
    <n v="2.0500000000000003"/>
  </r>
  <r>
    <n v="92"/>
    <x v="1"/>
    <s v="05"/>
    <n v="51"/>
    <n v="2.5500000000000003"/>
  </r>
  <r>
    <n v="93"/>
    <x v="2"/>
    <s v="10"/>
    <n v="98"/>
    <n v="9.8000000000000007"/>
  </r>
  <r>
    <n v="94"/>
    <x v="0"/>
    <s v="05"/>
    <n v="85"/>
    <n v="4.25"/>
  </r>
  <r>
    <n v="95"/>
    <x v="0"/>
    <s v="05"/>
    <n v="47"/>
    <n v="2.35"/>
  </r>
  <r>
    <n v="96"/>
    <x v="1"/>
    <s v="05"/>
    <n v="20"/>
    <n v="1"/>
  </r>
  <r>
    <n v="97"/>
    <x v="1"/>
    <s v="05"/>
    <n v="36"/>
    <n v="1.8"/>
  </r>
  <r>
    <n v="98"/>
    <x v="2"/>
    <s v="10"/>
    <n v="71"/>
    <n v="7.1000000000000005"/>
  </r>
  <r>
    <n v="99"/>
    <x v="0"/>
    <s v="05"/>
    <n v="41"/>
    <n v="2.0500000000000003"/>
  </r>
  <r>
    <n v="100"/>
    <x v="3"/>
    <s v="15"/>
    <n v="68"/>
    <n v="10.199999999999999"/>
  </r>
  <r>
    <n v="101"/>
    <x v="2"/>
    <s v="10"/>
    <n v="76"/>
    <n v="7.6000000000000005"/>
  </r>
  <r>
    <n v="102"/>
    <x v="1"/>
    <s v="05"/>
    <n v="96"/>
    <n v="4.8000000000000007"/>
  </r>
  <r>
    <n v="103"/>
    <x v="2"/>
    <s v="10"/>
    <n v="88"/>
    <n v="8.8000000000000007"/>
  </r>
  <r>
    <n v="104"/>
    <x v="1"/>
    <s v="05"/>
    <n v="88"/>
    <n v="4.4000000000000004"/>
  </r>
  <r>
    <n v="105"/>
    <x v="3"/>
    <s v="15"/>
    <n v="40"/>
    <n v="6"/>
  </r>
  <r>
    <n v="106"/>
    <x v="1"/>
    <s v="05"/>
    <n v="83"/>
    <n v="4.1500000000000004"/>
  </r>
  <r>
    <n v="107"/>
    <x v="1"/>
    <s v="05"/>
    <n v="78"/>
    <n v="3.9000000000000004"/>
  </r>
  <r>
    <n v="108"/>
    <x v="2"/>
    <s v="10"/>
    <n v="32"/>
    <n v="3.2"/>
  </r>
  <r>
    <n v="109"/>
    <x v="0"/>
    <s v="05"/>
    <n v="29"/>
    <n v="1.4500000000000002"/>
  </r>
  <r>
    <n v="110"/>
    <x v="0"/>
    <s v="05"/>
    <n v="76"/>
    <n v="3.8000000000000003"/>
  </r>
  <r>
    <n v="111"/>
    <x v="1"/>
    <s v="05"/>
    <n v="39"/>
    <n v="1.9500000000000002"/>
  </r>
  <r>
    <n v="112"/>
    <x v="3"/>
    <s v="15"/>
    <n v="93"/>
    <n v="13.95"/>
  </r>
  <r>
    <n v="113"/>
    <x v="1"/>
    <s v="05"/>
    <n v="82"/>
    <n v="4.1000000000000005"/>
  </r>
  <r>
    <n v="114"/>
    <x v="2"/>
    <s v="10"/>
    <n v="99"/>
    <n v="9.9"/>
  </r>
  <r>
    <n v="115"/>
    <x v="0"/>
    <s v="05"/>
    <n v="31"/>
    <n v="1.55"/>
  </r>
  <r>
    <n v="116"/>
    <x v="3"/>
    <s v="15"/>
    <n v="81"/>
    <n v="12.15"/>
  </r>
  <r>
    <n v="117"/>
    <x v="2"/>
    <s v="10"/>
    <n v="40"/>
    <n v="4"/>
  </r>
  <r>
    <n v="118"/>
    <x v="1"/>
    <s v="05"/>
    <n v="23"/>
    <n v="1.1500000000000001"/>
  </r>
  <r>
    <n v="119"/>
    <x v="2"/>
    <s v="10"/>
    <n v="40"/>
    <n v="4"/>
  </r>
  <r>
    <n v="120"/>
    <x v="1"/>
    <s v="05"/>
    <n v="52"/>
    <n v="2.6"/>
  </r>
  <r>
    <n v="121"/>
    <x v="3"/>
    <s v="15"/>
    <n v="28"/>
    <n v="4.2"/>
  </r>
  <r>
    <n v="122"/>
    <x v="1"/>
    <s v="05"/>
    <n v="46"/>
    <n v="2.3000000000000003"/>
  </r>
  <r>
    <n v="123"/>
    <x v="1"/>
    <s v="05"/>
    <n v="50"/>
    <n v="2.5"/>
  </r>
  <r>
    <n v="124"/>
    <x v="2"/>
    <s v="10"/>
    <n v="45"/>
    <n v="4.5"/>
  </r>
  <r>
    <n v="125"/>
    <x v="0"/>
    <s v="05"/>
    <n v="100"/>
    <n v="5"/>
  </r>
  <r>
    <n v="126"/>
    <x v="0"/>
    <s v="05"/>
    <n v="99"/>
    <n v="4.95"/>
  </r>
  <r>
    <n v="127"/>
    <x v="1"/>
    <s v="05"/>
    <n v="91"/>
    <n v="4.55"/>
  </r>
  <r>
    <n v="128"/>
    <x v="3"/>
    <s v="15"/>
    <n v="81"/>
    <n v="12.15"/>
  </r>
  <r>
    <n v="129"/>
    <x v="1"/>
    <s v="05"/>
    <n v="52"/>
    <n v="2.6"/>
  </r>
  <r>
    <n v="130"/>
    <x v="2"/>
    <s v="10"/>
    <n v="56"/>
    <n v="5.6000000000000005"/>
  </r>
  <r>
    <n v="131"/>
    <x v="0"/>
    <s v="05"/>
    <n v="43"/>
    <n v="2.15"/>
  </r>
  <r>
    <n v="132"/>
    <x v="1"/>
    <s v="05"/>
    <n v="84"/>
    <n v="4.2"/>
  </r>
  <r>
    <n v="133"/>
    <x v="2"/>
    <s v="10"/>
    <n v="85"/>
    <n v="8.5"/>
  </r>
  <r>
    <n v="134"/>
    <x v="0"/>
    <s v="05"/>
    <n v="42"/>
    <n v="2.1"/>
  </r>
  <r>
    <n v="135"/>
    <x v="0"/>
    <s v="05"/>
    <n v="68"/>
    <n v="3.4000000000000004"/>
  </r>
  <r>
    <n v="136"/>
    <x v="1"/>
    <s v="05"/>
    <n v="40"/>
    <n v="2"/>
  </r>
  <r>
    <n v="137"/>
    <x v="2"/>
    <s v="10"/>
    <n v="65"/>
    <n v="6.5"/>
  </r>
  <r>
    <n v="138"/>
    <x v="0"/>
    <s v="05"/>
    <n v="62"/>
    <n v="3.1"/>
  </r>
  <r>
    <n v="139"/>
    <x v="3"/>
    <s v="15"/>
    <n v="49"/>
    <n v="7.35"/>
  </r>
  <r>
    <n v="140"/>
    <x v="2"/>
    <s v="10"/>
    <n v="41"/>
    <n v="4.1000000000000005"/>
  </r>
  <r>
    <n v="141"/>
    <x v="1"/>
    <s v="05"/>
    <n v="39"/>
    <n v="1.9500000000000002"/>
  </r>
  <r>
    <n v="142"/>
    <x v="2"/>
    <s v="10"/>
    <n v="37"/>
    <n v="3.7"/>
  </r>
  <r>
    <n v="143"/>
    <x v="1"/>
    <s v="05"/>
    <n v="23"/>
    <n v="1.1500000000000001"/>
  </r>
  <r>
    <n v="144"/>
    <x v="3"/>
    <s v="15"/>
    <n v="88"/>
    <n v="13.2"/>
  </r>
  <r>
    <n v="145"/>
    <x v="1"/>
    <s v="05"/>
    <n v="51"/>
    <n v="2.5500000000000003"/>
  </r>
  <r>
    <n v="146"/>
    <x v="1"/>
    <s v="05"/>
    <n v="22"/>
    <n v="1.1000000000000001"/>
  </r>
  <r>
    <n v="147"/>
    <x v="2"/>
    <s v="10"/>
    <n v="48"/>
    <n v="4.8000000000000007"/>
  </r>
  <r>
    <n v="148"/>
    <x v="0"/>
    <s v="05"/>
    <n v="27"/>
    <n v="1.35"/>
  </r>
  <r>
    <n v="149"/>
    <x v="0"/>
    <s v="05"/>
    <n v="32"/>
    <n v="1.6"/>
  </r>
  <r>
    <n v="150"/>
    <x v="1"/>
    <s v="05"/>
    <n v="74"/>
    <n v="3.7"/>
  </r>
  <r>
    <n v="151"/>
    <x v="3"/>
    <s v="15"/>
    <n v="64"/>
    <n v="9.6"/>
  </r>
  <r>
    <n v="152"/>
    <x v="1"/>
    <s v="05"/>
    <n v="77"/>
    <n v="3.85"/>
  </r>
  <r>
    <n v="153"/>
    <x v="2"/>
    <s v="10"/>
    <n v="62"/>
    <n v="6.2"/>
  </r>
  <r>
    <n v="154"/>
    <x v="0"/>
    <s v="05"/>
    <n v="33"/>
    <n v="1.6500000000000001"/>
  </r>
  <r>
    <n v="155"/>
    <x v="3"/>
    <s v="15"/>
    <n v="86"/>
    <n v="12.9"/>
  </r>
  <r>
    <n v="156"/>
    <x v="1"/>
    <s v="05"/>
    <n v="52"/>
    <n v="2.6"/>
  </r>
  <r>
    <n v="157"/>
    <x v="1"/>
    <s v="05"/>
    <n v="41"/>
    <n v="2.0500000000000003"/>
  </r>
  <r>
    <n v="158"/>
    <x v="2"/>
    <s v="10"/>
    <n v="78"/>
    <n v="7.8000000000000007"/>
  </r>
  <r>
    <n v="159"/>
    <x v="0"/>
    <s v="05"/>
    <n v="86"/>
    <n v="4.3"/>
  </r>
  <r>
    <n v="160"/>
    <x v="0"/>
    <s v="05"/>
    <n v="70"/>
    <n v="3.5"/>
  </r>
  <r>
    <n v="161"/>
    <x v="1"/>
    <s v="05"/>
    <n v="29"/>
    <n v="1.4500000000000002"/>
  </r>
  <r>
    <n v="162"/>
    <x v="1"/>
    <s v="05"/>
    <n v="77"/>
    <n v="3.85"/>
  </r>
  <r>
    <n v="163"/>
    <x v="2"/>
    <s v="10"/>
    <n v="90"/>
    <n v="9"/>
  </r>
  <r>
    <n v="164"/>
    <x v="0"/>
    <s v="05"/>
    <n v="23"/>
    <n v="1.1500000000000001"/>
  </r>
  <r>
    <n v="165"/>
    <x v="3"/>
    <s v="15"/>
    <n v="54"/>
    <n v="8.1"/>
  </r>
  <r>
    <n v="166"/>
    <x v="2"/>
    <s v="10"/>
    <n v="51"/>
    <n v="5.1000000000000005"/>
  </r>
  <r>
    <n v="167"/>
    <x v="1"/>
    <s v="05"/>
    <n v="72"/>
    <n v="3.6"/>
  </r>
  <r>
    <n v="168"/>
    <x v="2"/>
    <s v="10"/>
    <n v="27"/>
    <n v="2.7"/>
  </r>
  <r>
    <n v="169"/>
    <x v="1"/>
    <s v="05"/>
    <n v="63"/>
    <n v="3.1500000000000004"/>
  </r>
  <r>
    <n v="170"/>
    <x v="3"/>
    <s v="15"/>
    <n v="70"/>
    <n v="10.5"/>
  </r>
  <r>
    <n v="171"/>
    <x v="1"/>
    <s v="05"/>
    <n v="33"/>
    <n v="1.6500000000000001"/>
  </r>
  <r>
    <n v="172"/>
    <x v="1"/>
    <s v="05"/>
    <n v="60"/>
    <n v="3"/>
  </r>
  <r>
    <n v="173"/>
    <x v="2"/>
    <s v="10"/>
    <n v="20"/>
    <n v="2"/>
  </r>
  <r>
    <n v="174"/>
    <x v="0"/>
    <s v="05"/>
    <n v="20"/>
    <n v="1"/>
  </r>
  <r>
    <n v="175"/>
    <x v="0"/>
    <s v="05"/>
    <n v="24"/>
    <n v="1.2000000000000002"/>
  </r>
  <r>
    <n v="176"/>
    <x v="1"/>
    <s v="05"/>
    <n v="32"/>
    <n v="1.6"/>
  </r>
  <r>
    <n v="177"/>
    <x v="3"/>
    <s v="15"/>
    <n v="68"/>
    <n v="10.199999999999999"/>
  </r>
  <r>
    <n v="178"/>
    <x v="1"/>
    <s v="05"/>
    <n v="79"/>
    <n v="3.95"/>
  </r>
  <r>
    <n v="179"/>
    <x v="2"/>
    <s v="10"/>
    <n v="68"/>
    <n v="6.8000000000000007"/>
  </r>
  <r>
    <n v="180"/>
    <x v="0"/>
    <s v="05"/>
    <n v="98"/>
    <n v="4.9000000000000004"/>
  </r>
  <r>
    <n v="181"/>
    <x v="3"/>
    <s v="15"/>
    <n v="83"/>
    <n v="12.45"/>
  </r>
  <r>
    <n v="182"/>
    <x v="2"/>
    <s v="10"/>
    <n v="55"/>
    <n v="5.5"/>
  </r>
  <r>
    <n v="183"/>
    <x v="1"/>
    <s v="05"/>
    <n v="89"/>
    <n v="4.45"/>
  </r>
  <r>
    <n v="184"/>
    <x v="2"/>
    <s v="10"/>
    <n v="30"/>
    <n v="3"/>
  </r>
  <r>
    <n v="185"/>
    <x v="1"/>
    <s v="05"/>
    <n v="60"/>
    <n v="3"/>
  </r>
  <r>
    <n v="186"/>
    <x v="3"/>
    <s v="15"/>
    <n v="62"/>
    <n v="9.2999999999999989"/>
  </r>
  <r>
    <n v="187"/>
    <x v="1"/>
    <s v="05"/>
    <n v="29"/>
    <n v="1.4500000000000002"/>
  </r>
  <r>
    <n v="188"/>
    <x v="1"/>
    <s v="05"/>
    <n v="82"/>
    <n v="4.1000000000000005"/>
  </r>
  <r>
    <n v="189"/>
    <x v="2"/>
    <s v="10"/>
    <n v="38"/>
    <n v="3.8000000000000003"/>
  </r>
  <r>
    <n v="190"/>
    <x v="0"/>
    <s v="05"/>
    <n v="59"/>
    <n v="2.95"/>
  </r>
  <r>
    <n v="191"/>
    <x v="0"/>
    <s v="05"/>
    <n v="68"/>
    <n v="3.4000000000000004"/>
  </r>
  <r>
    <n v="192"/>
    <x v="1"/>
    <s v="05"/>
    <n v="95"/>
    <n v="4.75"/>
  </r>
  <r>
    <n v="193"/>
    <x v="3"/>
    <s v="15"/>
    <n v="21"/>
    <n v="3.15"/>
  </r>
  <r>
    <n v="194"/>
    <x v="1"/>
    <s v="05"/>
    <n v="42"/>
    <n v="2.1"/>
  </r>
  <r>
    <n v="195"/>
    <x v="2"/>
    <s v="10"/>
    <n v="63"/>
    <n v="6.3000000000000007"/>
  </r>
  <r>
    <n v="196"/>
    <x v="0"/>
    <s v="05"/>
    <n v="41"/>
    <n v="2.0500000000000003"/>
  </r>
  <r>
    <n v="197"/>
    <x v="1"/>
    <s v="05"/>
    <n v="90"/>
    <n v="4.5"/>
  </r>
  <r>
    <n v="198"/>
    <x v="2"/>
    <s v="10"/>
    <n v="90"/>
    <n v="9"/>
  </r>
  <r>
    <n v="199"/>
    <x v="0"/>
    <s v="05"/>
    <n v="70"/>
    <n v="3.5"/>
  </r>
  <r>
    <n v="200"/>
    <x v="0"/>
    <s v="05"/>
    <n v="22"/>
    <n v="1.1000000000000001"/>
  </r>
  <r>
    <n v="201"/>
    <x v="1"/>
    <s v="05"/>
    <n v="57"/>
    <n v="2.85"/>
  </r>
  <r>
    <n v="202"/>
    <x v="2"/>
    <s v="10"/>
    <n v="32"/>
    <n v="3.2"/>
  </r>
  <r>
    <n v="203"/>
    <x v="0"/>
    <s v="05"/>
    <n v="53"/>
    <n v="2.6500000000000004"/>
  </r>
  <r>
    <n v="204"/>
    <x v="3"/>
    <s v="15"/>
    <n v="56"/>
    <n v="8.4"/>
  </r>
  <r>
    <n v="205"/>
    <x v="2"/>
    <s v="10"/>
    <n v="69"/>
    <n v="6.9"/>
  </r>
  <r>
    <n v="206"/>
    <x v="1"/>
    <s v="05"/>
    <n v="48"/>
    <n v="2.4000000000000004"/>
  </r>
  <r>
    <n v="207"/>
    <x v="2"/>
    <s v="10"/>
    <n v="66"/>
    <n v="6.6000000000000005"/>
  </r>
  <r>
    <n v="208"/>
    <x v="1"/>
    <s v="05"/>
    <n v="45"/>
    <n v="2.25"/>
  </r>
  <r>
    <n v="209"/>
    <x v="3"/>
    <s v="15"/>
    <n v="71"/>
    <n v="10.65"/>
  </r>
  <r>
    <n v="210"/>
    <x v="1"/>
    <s v="05"/>
    <n v="46"/>
    <n v="2.3000000000000003"/>
  </r>
  <r>
    <n v="211"/>
    <x v="1"/>
    <s v="05"/>
    <n v="95"/>
    <n v="4.75"/>
  </r>
  <r>
    <n v="212"/>
    <x v="2"/>
    <s v="10"/>
    <n v="22"/>
    <n v="2.2000000000000002"/>
  </r>
  <r>
    <n v="213"/>
    <x v="0"/>
    <s v="05"/>
    <n v="94"/>
    <n v="4.7"/>
  </r>
  <r>
    <n v="214"/>
    <x v="0"/>
    <s v="05"/>
    <n v="26"/>
    <n v="1.3"/>
  </r>
  <r>
    <n v="215"/>
    <x v="1"/>
    <s v="05"/>
    <n v="65"/>
    <n v="3.25"/>
  </r>
  <r>
    <n v="216"/>
    <x v="3"/>
    <s v="15"/>
    <n v="72"/>
    <n v="10.799999999999999"/>
  </r>
  <r>
    <n v="217"/>
    <x v="1"/>
    <s v="05"/>
    <n v="45"/>
    <n v="2.25"/>
  </r>
  <r>
    <n v="218"/>
    <x v="2"/>
    <s v="10"/>
    <n v="78"/>
    <n v="7.8000000000000007"/>
  </r>
  <r>
    <n v="219"/>
    <x v="0"/>
    <s v="05"/>
    <n v="82"/>
    <n v="4.1000000000000005"/>
  </r>
  <r>
    <n v="220"/>
    <x v="3"/>
    <s v="15"/>
    <n v="39"/>
    <n v="5.85"/>
  </r>
  <r>
    <n v="221"/>
    <x v="1"/>
    <s v="05"/>
    <n v="30"/>
    <n v="1.5"/>
  </r>
  <r>
    <n v="222"/>
    <x v="1"/>
    <s v="05"/>
    <n v="56"/>
    <n v="2.8000000000000003"/>
  </r>
  <r>
    <n v="223"/>
    <x v="2"/>
    <s v="10"/>
    <n v="96"/>
    <n v="9.6000000000000014"/>
  </r>
  <r>
    <n v="224"/>
    <x v="0"/>
    <s v="05"/>
    <n v="94"/>
    <n v="4.7"/>
  </r>
  <r>
    <n v="225"/>
    <x v="0"/>
    <s v="05"/>
    <n v="63"/>
    <n v="3.1500000000000004"/>
  </r>
  <r>
    <n v="226"/>
    <x v="1"/>
    <s v="05"/>
    <n v="29"/>
    <n v="1.4500000000000002"/>
  </r>
  <r>
    <n v="227"/>
    <x v="1"/>
    <s v="05"/>
    <n v="48"/>
    <n v="2.4000000000000004"/>
  </r>
  <r>
    <n v="228"/>
    <x v="2"/>
    <s v="10"/>
    <n v="72"/>
    <n v="7.2"/>
  </r>
  <r>
    <n v="229"/>
    <x v="0"/>
    <s v="05"/>
    <n v="33"/>
    <n v="1.6500000000000001"/>
  </r>
  <r>
    <n v="230"/>
    <x v="3"/>
    <s v="15"/>
    <n v="60"/>
    <n v="9"/>
  </r>
  <r>
    <n v="231"/>
    <x v="2"/>
    <s v="10"/>
    <n v="41"/>
    <n v="4.1000000000000005"/>
  </r>
  <r>
    <n v="232"/>
    <x v="1"/>
    <s v="05"/>
    <n v="42"/>
    <n v="2.1"/>
  </r>
  <r>
    <n v="233"/>
    <x v="2"/>
    <s v="10"/>
    <n v="65"/>
    <n v="6.5"/>
  </r>
  <r>
    <n v="234"/>
    <x v="1"/>
    <s v="05"/>
    <n v="99"/>
    <n v="4.95"/>
  </r>
  <r>
    <n v="235"/>
    <x v="3"/>
    <s v="15"/>
    <n v="54"/>
    <n v="8.1"/>
  </r>
  <r>
    <n v="236"/>
    <x v="1"/>
    <s v="05"/>
    <n v="77"/>
    <n v="3.85"/>
  </r>
  <r>
    <n v="237"/>
    <x v="1"/>
    <s v="05"/>
    <n v="84"/>
    <n v="4.2"/>
  </r>
  <r>
    <n v="238"/>
    <x v="2"/>
    <s v="10"/>
    <n v="51"/>
    <n v="5.1000000000000005"/>
  </r>
  <r>
    <n v="239"/>
    <x v="0"/>
    <s v="05"/>
    <n v="64"/>
    <n v="3.2"/>
  </r>
  <r>
    <n v="240"/>
    <x v="0"/>
    <s v="05"/>
    <n v="29"/>
    <n v="1.4500000000000002"/>
  </r>
  <r>
    <n v="241"/>
    <x v="1"/>
    <s v="05"/>
    <n v="91"/>
    <n v="4.55"/>
  </r>
  <r>
    <n v="242"/>
    <x v="3"/>
    <s v="15"/>
    <n v="98"/>
    <n v="14.7"/>
  </r>
  <r>
    <n v="243"/>
    <x v="1"/>
    <s v="05"/>
    <n v="99"/>
    <n v="4.95"/>
  </r>
  <r>
    <n v="244"/>
    <x v="2"/>
    <s v="10"/>
    <n v="24"/>
    <n v="2.4000000000000004"/>
  </r>
  <r>
    <n v="245"/>
    <x v="0"/>
    <s v="05"/>
    <n v="35"/>
    <n v="1.75"/>
  </r>
  <r>
    <n v="246"/>
    <x v="3"/>
    <s v="15"/>
    <n v="91"/>
    <n v="13.65"/>
  </r>
  <r>
    <n v="247"/>
    <x v="2"/>
    <s v="10"/>
    <n v="97"/>
    <n v="9.7000000000000011"/>
  </r>
  <r>
    <n v="248"/>
    <x v="1"/>
    <s v="05"/>
    <n v="36"/>
    <n v="1.8"/>
  </r>
  <r>
    <n v="249"/>
    <x v="2"/>
    <s v="10"/>
    <n v="99"/>
    <n v="9.9"/>
  </r>
  <r>
    <n v="250"/>
    <x v="1"/>
    <s v="05"/>
    <n v="67"/>
    <n v="3.35"/>
  </r>
  <r>
    <n v="251"/>
    <x v="3"/>
    <s v="15"/>
    <n v="90"/>
    <n v="13.5"/>
  </r>
  <r>
    <n v="252"/>
    <x v="1"/>
    <s v="05"/>
    <n v="98"/>
    <n v="4.9000000000000004"/>
  </r>
  <r>
    <n v="253"/>
    <x v="1"/>
    <s v="05"/>
    <n v="42"/>
    <n v="2.1"/>
  </r>
  <r>
    <n v="254"/>
    <x v="2"/>
    <s v="10"/>
    <n v="45"/>
    <n v="4.5"/>
  </r>
  <r>
    <n v="255"/>
    <x v="0"/>
    <s v="05"/>
    <n v="47"/>
    <n v="2.35"/>
  </r>
  <r>
    <n v="256"/>
    <x v="0"/>
    <s v="05"/>
    <n v="84"/>
    <n v="4.2"/>
  </r>
  <r>
    <n v="257"/>
    <x v="1"/>
    <s v="05"/>
    <n v="97"/>
    <n v="4.8500000000000005"/>
  </r>
  <r>
    <n v="258"/>
    <x v="3"/>
    <s v="15"/>
    <n v="99"/>
    <n v="14.85"/>
  </r>
  <r>
    <n v="259"/>
    <x v="1"/>
    <s v="05"/>
    <n v="90"/>
    <n v="4.5"/>
  </r>
  <r>
    <n v="260"/>
    <x v="2"/>
    <s v="10"/>
    <n v="79"/>
    <n v="7.9"/>
  </r>
  <r>
    <n v="261"/>
    <x v="0"/>
    <s v="05"/>
    <n v="83"/>
    <n v="4.1500000000000004"/>
  </r>
  <r>
    <n v="262"/>
    <x v="1"/>
    <s v="05"/>
    <n v="70"/>
    <n v="3.5"/>
  </r>
  <r>
    <n v="263"/>
    <x v="2"/>
    <s v="10"/>
    <n v="95"/>
    <n v="9.5"/>
  </r>
  <r>
    <n v="264"/>
    <x v="0"/>
    <s v="05"/>
    <n v="51"/>
    <n v="2.5500000000000003"/>
  </r>
  <r>
    <n v="265"/>
    <x v="0"/>
    <s v="05"/>
    <n v="95"/>
    <n v="4.75"/>
  </r>
  <r>
    <n v="266"/>
    <x v="1"/>
    <s v="05"/>
    <n v="36"/>
    <n v="1.8"/>
  </r>
  <r>
    <n v="267"/>
    <x v="2"/>
    <s v="10"/>
    <n v="52"/>
    <n v="5.2"/>
  </r>
  <r>
    <n v="268"/>
    <x v="0"/>
    <s v="05"/>
    <n v="29"/>
    <n v="1.4500000000000002"/>
  </r>
  <r>
    <n v="269"/>
    <x v="3"/>
    <s v="15"/>
    <n v="25"/>
    <n v="3.75"/>
  </r>
  <r>
    <n v="270"/>
    <x v="2"/>
    <s v="10"/>
    <n v="46"/>
    <n v="4.6000000000000005"/>
  </r>
  <r>
    <n v="271"/>
    <x v="1"/>
    <s v="05"/>
    <n v="80"/>
    <n v="4"/>
  </r>
  <r>
    <n v="272"/>
    <x v="2"/>
    <s v="10"/>
    <n v="53"/>
    <n v="5.3000000000000007"/>
  </r>
  <r>
    <n v="273"/>
    <x v="1"/>
    <s v="05"/>
    <n v="96"/>
    <n v="4.8000000000000007"/>
  </r>
  <r>
    <n v="274"/>
    <x v="3"/>
    <s v="15"/>
    <n v="64"/>
    <n v="9.6"/>
  </r>
  <r>
    <n v="275"/>
    <x v="1"/>
    <s v="05"/>
    <n v="33"/>
    <n v="1.6500000000000001"/>
  </r>
  <r>
    <n v="276"/>
    <x v="1"/>
    <s v="05"/>
    <n v="28"/>
    <n v="1.4000000000000001"/>
  </r>
  <r>
    <n v="277"/>
    <x v="2"/>
    <s v="10"/>
    <n v="94"/>
    <n v="9.4"/>
  </r>
  <r>
    <n v="278"/>
    <x v="0"/>
    <s v="05"/>
    <n v="75"/>
    <n v="3.75"/>
  </r>
  <r>
    <n v="279"/>
    <x v="0"/>
    <s v="05"/>
    <n v="81"/>
    <n v="4.05"/>
  </r>
  <r>
    <n v="280"/>
    <x v="1"/>
    <s v="05"/>
    <n v="71"/>
    <n v="3.5500000000000003"/>
  </r>
  <r>
    <n v="281"/>
    <x v="3"/>
    <s v="15"/>
    <n v="72"/>
    <n v="10.799999999999999"/>
  </r>
  <r>
    <n v="282"/>
    <x v="1"/>
    <s v="05"/>
    <n v="59"/>
    <n v="2.95"/>
  </r>
  <r>
    <n v="283"/>
    <x v="2"/>
    <s v="10"/>
    <n v="33"/>
    <n v="3.3000000000000003"/>
  </r>
  <r>
    <n v="284"/>
    <x v="0"/>
    <s v="05"/>
    <n v="30"/>
    <n v="1.5"/>
  </r>
  <r>
    <n v="285"/>
    <x v="3"/>
    <s v="15"/>
    <n v="97"/>
    <n v="14.549999999999999"/>
  </r>
  <r>
    <n v="286"/>
    <x v="1"/>
    <s v="05"/>
    <n v="36"/>
    <n v="1.8"/>
  </r>
  <r>
    <n v="287"/>
    <x v="1"/>
    <s v="05"/>
    <n v="48"/>
    <n v="2.4000000000000004"/>
  </r>
  <r>
    <n v="288"/>
    <x v="2"/>
    <s v="10"/>
    <n v="46"/>
    <n v="4.6000000000000005"/>
  </r>
  <r>
    <n v="289"/>
    <x v="0"/>
    <s v="05"/>
    <n v="27"/>
    <n v="1.35"/>
  </r>
  <r>
    <n v="290"/>
    <x v="0"/>
    <s v="05"/>
    <n v="73"/>
    <n v="3.6500000000000004"/>
  </r>
  <r>
    <n v="291"/>
    <x v="1"/>
    <s v="05"/>
    <n v="76"/>
    <n v="3.8000000000000003"/>
  </r>
  <r>
    <n v="292"/>
    <x v="1"/>
    <s v="05"/>
    <n v="25"/>
    <n v="1.25"/>
  </r>
  <r>
    <n v="293"/>
    <x v="2"/>
    <s v="10"/>
    <n v="25"/>
    <n v="2.5"/>
  </r>
  <r>
    <n v="294"/>
    <x v="0"/>
    <s v="05"/>
    <n v="96"/>
    <n v="4.8000000000000007"/>
  </r>
  <r>
    <n v="295"/>
    <x v="3"/>
    <s v="15"/>
    <n v="84"/>
    <n v="12.6"/>
  </r>
  <r>
    <n v="296"/>
    <x v="2"/>
    <s v="10"/>
    <n v="67"/>
    <n v="6.7"/>
  </r>
  <r>
    <n v="297"/>
    <x v="1"/>
    <s v="05"/>
    <n v="20"/>
    <n v="1"/>
  </r>
  <r>
    <n v="298"/>
    <x v="2"/>
    <s v="10"/>
    <n v="58"/>
    <n v="5.8000000000000007"/>
  </r>
  <r>
    <n v="299"/>
    <x v="1"/>
    <s v="05"/>
    <n v="65"/>
    <n v="3.25"/>
  </r>
  <r>
    <n v="300"/>
    <x v="3"/>
    <s v="15"/>
    <n v="53"/>
    <n v="7.9499999999999993"/>
  </r>
  <r>
    <n v="301"/>
    <x v="1"/>
    <s v="05"/>
    <n v="23"/>
    <n v="1.1500000000000001"/>
  </r>
  <r>
    <n v="302"/>
    <x v="1"/>
    <s v="05"/>
    <n v="42"/>
    <n v="2.1"/>
  </r>
  <r>
    <n v="303"/>
    <x v="2"/>
    <s v="10"/>
    <n v="36"/>
    <n v="3.6"/>
  </r>
  <r>
    <n v="304"/>
    <x v="0"/>
    <s v="05"/>
    <n v="82"/>
    <n v="4.1000000000000005"/>
  </r>
  <r>
    <n v="305"/>
    <x v="0"/>
    <s v="05"/>
    <n v="53"/>
    <n v="2.6500000000000004"/>
  </r>
  <r>
    <n v="306"/>
    <x v="1"/>
    <s v="05"/>
    <n v="89"/>
    <n v="4.45"/>
  </r>
  <r>
    <n v="307"/>
    <x v="3"/>
    <s v="15"/>
    <n v="55"/>
    <n v="8.25"/>
  </r>
  <r>
    <n v="308"/>
    <x v="1"/>
    <s v="05"/>
    <n v="96"/>
    <n v="4.8000000000000007"/>
  </r>
  <r>
    <n v="309"/>
    <x v="2"/>
    <s v="10"/>
    <n v="68"/>
    <n v="6.8000000000000007"/>
  </r>
  <r>
    <n v="310"/>
    <x v="0"/>
    <s v="05"/>
    <n v="76"/>
    <n v="3.8000000000000003"/>
  </r>
  <r>
    <n v="311"/>
    <x v="3"/>
    <s v="15"/>
    <n v="83"/>
    <n v="12.45"/>
  </r>
  <r>
    <n v="312"/>
    <x v="2"/>
    <s v="10"/>
    <n v="33"/>
    <n v="3.3000000000000003"/>
  </r>
  <r>
    <n v="313"/>
    <x v="1"/>
    <s v="05"/>
    <n v="96"/>
    <n v="4.8000000000000007"/>
  </r>
  <r>
    <n v="314"/>
    <x v="2"/>
    <s v="10"/>
    <n v="21"/>
    <n v="2.1"/>
  </r>
  <r>
    <n v="315"/>
    <x v="1"/>
    <s v="05"/>
    <n v="70"/>
    <n v="3.5"/>
  </r>
  <r>
    <n v="316"/>
    <x v="3"/>
    <s v="15"/>
    <n v="56"/>
    <n v="8.4"/>
  </r>
  <r>
    <n v="317"/>
    <x v="1"/>
    <s v="05"/>
    <n v="61"/>
    <n v="3.0500000000000003"/>
  </r>
  <r>
    <n v="318"/>
    <x v="1"/>
    <s v="05"/>
    <n v="99"/>
    <n v="4.95"/>
  </r>
  <r>
    <n v="319"/>
    <x v="2"/>
    <s v="10"/>
    <n v="90"/>
    <n v="9"/>
  </r>
  <r>
    <n v="320"/>
    <x v="0"/>
    <s v="05"/>
    <n v="79"/>
    <n v="3.95"/>
  </r>
  <r>
    <n v="321"/>
    <x v="0"/>
    <s v="05"/>
    <n v="52"/>
    <n v="2.6"/>
  </r>
  <r>
    <n v="322"/>
    <x v="1"/>
    <s v="05"/>
    <n v="80"/>
    <n v="4"/>
  </r>
  <r>
    <n v="323"/>
    <x v="3"/>
    <s v="15"/>
    <n v="79"/>
    <n v="11.85"/>
  </r>
  <r>
    <n v="324"/>
    <x v="1"/>
    <s v="05"/>
    <n v="73"/>
    <n v="3.6500000000000004"/>
  </r>
  <r>
    <n v="325"/>
    <x v="2"/>
    <s v="10"/>
    <n v="22"/>
    <n v="2.2000000000000002"/>
  </r>
  <r>
    <n v="326"/>
    <x v="0"/>
    <s v="05"/>
    <n v="92"/>
    <n v="4.6000000000000005"/>
  </r>
  <r>
    <n v="327"/>
    <x v="1"/>
    <s v="05"/>
    <n v="79"/>
    <n v="3.95"/>
  </r>
  <r>
    <n v="328"/>
    <x v="2"/>
    <s v="10"/>
    <n v="50"/>
    <n v="5"/>
  </r>
  <r>
    <n v="329"/>
    <x v="0"/>
    <s v="05"/>
    <n v="86"/>
    <n v="4.3"/>
  </r>
  <r>
    <n v="330"/>
    <x v="0"/>
    <s v="05"/>
    <n v="23"/>
    <n v="1.1500000000000001"/>
  </r>
  <r>
    <n v="331"/>
    <x v="1"/>
    <s v="05"/>
    <n v="68"/>
    <n v="3.4000000000000004"/>
  </r>
  <r>
    <n v="332"/>
    <x v="2"/>
    <s v="10"/>
    <n v="64"/>
    <n v="6.4"/>
  </r>
  <r>
    <n v="333"/>
    <x v="0"/>
    <s v="05"/>
    <n v="62"/>
    <n v="3.1"/>
  </r>
  <r>
    <n v="334"/>
    <x v="3"/>
    <s v="15"/>
    <n v="83"/>
    <n v="12.45"/>
  </r>
  <r>
    <n v="335"/>
    <x v="2"/>
    <s v="10"/>
    <n v="53"/>
    <n v="5.3000000000000007"/>
  </r>
  <r>
    <n v="336"/>
    <x v="1"/>
    <s v="05"/>
    <n v="57"/>
    <n v="2.85"/>
  </r>
  <r>
    <n v="337"/>
    <x v="2"/>
    <s v="10"/>
    <n v="78"/>
    <n v="7.8000000000000007"/>
  </r>
  <r>
    <n v="338"/>
    <x v="1"/>
    <s v="05"/>
    <n v="93"/>
    <n v="4.6500000000000004"/>
  </r>
  <r>
    <n v="339"/>
    <x v="3"/>
    <s v="15"/>
    <n v="99"/>
    <n v="14.85"/>
  </r>
  <r>
    <n v="340"/>
    <x v="1"/>
    <s v="05"/>
    <n v="49"/>
    <n v="2.4500000000000002"/>
  </r>
  <r>
    <n v="341"/>
    <x v="1"/>
    <s v="05"/>
    <n v="61"/>
    <n v="3.0500000000000003"/>
  </r>
  <r>
    <n v="342"/>
    <x v="2"/>
    <s v="10"/>
    <n v="60"/>
    <n v="6"/>
  </r>
  <r>
    <n v="343"/>
    <x v="0"/>
    <s v="05"/>
    <n v="23"/>
    <n v="1.1500000000000001"/>
  </r>
  <r>
    <n v="344"/>
    <x v="0"/>
    <s v="05"/>
    <n v="100"/>
    <n v="5"/>
  </r>
  <r>
    <n v="345"/>
    <x v="1"/>
    <s v="05"/>
    <n v="33"/>
    <n v="1.6500000000000001"/>
  </r>
  <r>
    <n v="346"/>
    <x v="3"/>
    <s v="15"/>
    <n v="32"/>
    <n v="4.8"/>
  </r>
  <r>
    <n v="347"/>
    <x v="1"/>
    <s v="05"/>
    <n v="21"/>
    <n v="1.05"/>
  </r>
  <r>
    <n v="348"/>
    <x v="2"/>
    <s v="10"/>
    <n v="59"/>
    <n v="5.9"/>
  </r>
  <r>
    <n v="349"/>
    <x v="0"/>
    <s v="05"/>
    <n v="67"/>
    <n v="3.35"/>
  </r>
  <r>
    <n v="350"/>
    <x v="3"/>
    <s v="15"/>
    <n v="24"/>
    <n v="3.5999999999999996"/>
  </r>
  <r>
    <n v="351"/>
    <x v="1"/>
    <s v="05"/>
    <n v="84"/>
    <n v="4.2"/>
  </r>
  <r>
    <n v="352"/>
    <x v="1"/>
    <s v="05"/>
    <n v="97"/>
    <n v="4.8500000000000005"/>
  </r>
  <r>
    <n v="353"/>
    <x v="2"/>
    <s v="10"/>
    <n v="63"/>
    <n v="6.3000000000000007"/>
  </r>
  <r>
    <n v="354"/>
    <x v="0"/>
    <s v="05"/>
    <n v="85"/>
    <n v="4.25"/>
  </r>
  <r>
    <n v="355"/>
    <x v="0"/>
    <s v="05"/>
    <n v="51"/>
    <n v="2.5500000000000003"/>
  </r>
  <r>
    <n v="356"/>
    <x v="1"/>
    <s v="05"/>
    <n v="21"/>
    <n v="1.05"/>
  </r>
  <r>
    <n v="357"/>
    <x v="1"/>
    <s v="05"/>
    <n v="95"/>
    <n v="4.75"/>
  </r>
  <r>
    <n v="358"/>
    <x v="2"/>
    <s v="10"/>
    <n v="91"/>
    <n v="9.1"/>
  </r>
  <r>
    <n v="359"/>
    <x v="0"/>
    <s v="05"/>
    <n v="32"/>
    <n v="1.6"/>
  </r>
  <r>
    <n v="360"/>
    <x v="3"/>
    <s v="15"/>
    <n v="90"/>
    <n v="13.5"/>
  </r>
  <r>
    <n v="361"/>
    <x v="2"/>
    <s v="10"/>
    <n v="75"/>
    <n v="7.5"/>
  </r>
  <r>
    <n v="362"/>
    <x v="1"/>
    <s v="05"/>
    <n v="67"/>
    <n v="3.35"/>
  </r>
  <r>
    <n v="363"/>
    <x v="2"/>
    <s v="10"/>
    <n v="64"/>
    <n v="6.4"/>
  </r>
  <r>
    <n v="364"/>
    <x v="1"/>
    <s v="05"/>
    <n v="61"/>
    <n v="3.0500000000000003"/>
  </r>
  <r>
    <n v="365"/>
    <x v="3"/>
    <s v="15"/>
    <n v="54"/>
    <n v="8.1"/>
  </r>
  <r>
    <n v="366"/>
    <x v="1"/>
    <s v="05"/>
    <n v="64"/>
    <n v="3.2"/>
  </r>
  <r>
    <n v="367"/>
    <x v="1"/>
    <s v="05"/>
    <n v="35"/>
    <n v="1.75"/>
  </r>
  <r>
    <n v="368"/>
    <x v="2"/>
    <s v="10"/>
    <n v="86"/>
    <n v="8.6"/>
  </r>
  <r>
    <n v="369"/>
    <x v="0"/>
    <s v="05"/>
    <n v="23"/>
    <n v="1.1500000000000001"/>
  </r>
  <r>
    <n v="370"/>
    <x v="0"/>
    <s v="05"/>
    <n v="38"/>
    <n v="1.9000000000000001"/>
  </r>
  <r>
    <n v="371"/>
    <x v="1"/>
    <s v="05"/>
    <n v="29"/>
    <n v="1.4500000000000002"/>
  </r>
  <r>
    <n v="372"/>
    <x v="3"/>
    <s v="15"/>
    <n v="43"/>
    <n v="6.45"/>
  </r>
  <r>
    <n v="373"/>
    <x v="1"/>
    <s v="05"/>
    <n v="32"/>
    <n v="1.6"/>
  </r>
  <r>
    <n v="374"/>
    <x v="2"/>
    <s v="10"/>
    <n v="30"/>
    <n v="3"/>
  </r>
  <r>
    <n v="375"/>
    <x v="0"/>
    <s v="05"/>
    <n v="81"/>
    <n v="4.05"/>
  </r>
  <r>
    <n v="376"/>
    <x v="3"/>
    <s v="15"/>
    <n v="21"/>
    <n v="3.15"/>
  </r>
  <r>
    <n v="377"/>
    <x v="2"/>
    <s v="10"/>
    <n v="100"/>
    <n v="10"/>
  </r>
  <r>
    <n v="378"/>
    <x v="1"/>
    <s v="05"/>
    <n v="58"/>
    <n v="2.9000000000000004"/>
  </r>
  <r>
    <n v="379"/>
    <x v="2"/>
    <s v="10"/>
    <n v="50"/>
    <n v="5"/>
  </r>
  <r>
    <n v="380"/>
    <x v="1"/>
    <s v="05"/>
    <n v="100"/>
    <n v="5"/>
  </r>
  <r>
    <n v="381"/>
    <x v="3"/>
    <s v="15"/>
    <n v="56"/>
    <n v="8.4"/>
  </r>
  <r>
    <n v="382"/>
    <x v="1"/>
    <s v="05"/>
    <n v="53"/>
    <n v="2.6500000000000004"/>
  </r>
  <r>
    <n v="383"/>
    <x v="1"/>
    <s v="05"/>
    <n v="40"/>
    <n v="2"/>
  </r>
  <r>
    <n v="384"/>
    <x v="2"/>
    <s v="10"/>
    <n v="97"/>
    <n v="9.7000000000000011"/>
  </r>
  <r>
    <n v="385"/>
    <x v="0"/>
    <s v="05"/>
    <n v="60"/>
    <n v="3"/>
  </r>
  <r>
    <n v="386"/>
    <x v="0"/>
    <s v="05"/>
    <n v="95"/>
    <n v="4.75"/>
  </r>
  <r>
    <n v="387"/>
    <x v="1"/>
    <s v="05"/>
    <n v="92"/>
    <n v="4.6000000000000005"/>
  </r>
  <r>
    <n v="388"/>
    <x v="3"/>
    <s v="15"/>
    <n v="93"/>
    <n v="13.95"/>
  </r>
  <r>
    <n v="389"/>
    <x v="1"/>
    <s v="05"/>
    <n v="57"/>
    <n v="2.85"/>
  </r>
  <r>
    <n v="390"/>
    <x v="2"/>
    <s v="10"/>
    <n v="95"/>
    <n v="9.5"/>
  </r>
  <r>
    <n v="391"/>
    <x v="0"/>
    <s v="05"/>
    <n v="72"/>
    <n v="3.6"/>
  </r>
  <r>
    <n v="392"/>
    <x v="1"/>
    <s v="05"/>
    <n v="39"/>
    <n v="1.9500000000000002"/>
  </r>
  <r>
    <n v="393"/>
    <x v="2"/>
    <s v="10"/>
    <n v="71"/>
    <n v="7.1000000000000005"/>
  </r>
  <r>
    <n v="394"/>
    <x v="0"/>
    <s v="05"/>
    <n v="67"/>
    <n v="3.35"/>
  </r>
  <r>
    <n v="395"/>
    <x v="0"/>
    <s v="05"/>
    <n v="26"/>
    <n v="1.3"/>
  </r>
  <r>
    <n v="396"/>
    <x v="1"/>
    <s v="05"/>
    <n v="44"/>
    <n v="2.2000000000000002"/>
  </r>
  <r>
    <n v="397"/>
    <x v="2"/>
    <s v="10"/>
    <n v="32"/>
    <n v="3.2"/>
  </r>
  <r>
    <n v="398"/>
    <x v="0"/>
    <s v="05"/>
    <n v="30"/>
    <n v="1.5"/>
  </r>
  <r>
    <n v="399"/>
    <x v="3"/>
    <s v="15"/>
    <n v="20"/>
    <n v="3"/>
  </r>
  <r>
    <n v="400"/>
    <x v="2"/>
    <s v="10"/>
    <n v="30"/>
    <n v="3"/>
  </r>
  <r>
    <n v="401"/>
    <x v="1"/>
    <s v="05"/>
    <n v="54"/>
    <n v="2.7"/>
  </r>
  <r>
    <n v="402"/>
    <x v="2"/>
    <s v="10"/>
    <n v="91"/>
    <n v="9.1"/>
  </r>
  <r>
    <n v="403"/>
    <x v="1"/>
    <s v="05"/>
    <n v="73"/>
    <n v="3.6500000000000004"/>
  </r>
  <r>
    <n v="404"/>
    <x v="3"/>
    <s v="15"/>
    <n v="66"/>
    <n v="9.9"/>
  </r>
  <r>
    <n v="405"/>
    <x v="1"/>
    <s v="05"/>
    <n v="59"/>
    <n v="2.95"/>
  </r>
  <r>
    <n v="406"/>
    <x v="1"/>
    <s v="05"/>
    <n v="75"/>
    <n v="3.75"/>
  </r>
  <r>
    <n v="407"/>
    <x v="2"/>
    <s v="10"/>
    <n v="63"/>
    <n v="6.3000000000000007"/>
  </r>
  <r>
    <n v="408"/>
    <x v="0"/>
    <s v="05"/>
    <n v="89"/>
    <n v="4.45"/>
  </r>
  <r>
    <n v="409"/>
    <x v="0"/>
    <s v="05"/>
    <n v="44"/>
    <n v="2.2000000000000002"/>
  </r>
  <r>
    <n v="410"/>
    <x v="1"/>
    <s v="05"/>
    <n v="43"/>
    <n v="2.15"/>
  </r>
  <r>
    <n v="411"/>
    <x v="3"/>
    <s v="15"/>
    <n v="46"/>
    <n v="6.8999999999999995"/>
  </r>
  <r>
    <n v="412"/>
    <x v="1"/>
    <s v="05"/>
    <n v="32"/>
    <n v="1.6"/>
  </r>
  <r>
    <n v="413"/>
    <x v="2"/>
    <s v="10"/>
    <n v="26"/>
    <n v="2.6"/>
  </r>
  <r>
    <n v="414"/>
    <x v="0"/>
    <s v="05"/>
    <n v="47"/>
    <n v="2.35"/>
  </r>
  <r>
    <n v="415"/>
    <x v="3"/>
    <s v="15"/>
    <n v="93"/>
    <n v="13.95"/>
  </r>
  <r>
    <n v="416"/>
    <x v="1"/>
    <s v="05"/>
    <n v="77"/>
    <n v="3.85"/>
  </r>
  <r>
    <n v="417"/>
    <x v="1"/>
    <s v="05"/>
    <n v="41"/>
    <n v="2.0500000000000003"/>
  </r>
  <r>
    <n v="418"/>
    <x v="2"/>
    <s v="10"/>
    <n v="95"/>
    <n v="9.5"/>
  </r>
  <r>
    <n v="419"/>
    <x v="0"/>
    <s v="05"/>
    <n v="25"/>
    <n v="1.25"/>
  </r>
  <r>
    <n v="420"/>
    <x v="0"/>
    <s v="05"/>
    <n v="72"/>
    <n v="3.6"/>
  </r>
  <r>
    <n v="421"/>
    <x v="1"/>
    <s v="05"/>
    <n v="35"/>
    <n v="1.75"/>
  </r>
  <r>
    <n v="422"/>
    <x v="1"/>
    <s v="05"/>
    <n v="72"/>
    <n v="3.6"/>
  </r>
  <r>
    <n v="423"/>
    <x v="2"/>
    <s v="10"/>
    <n v="62"/>
    <n v="6.2"/>
  </r>
  <r>
    <n v="424"/>
    <x v="0"/>
    <s v="05"/>
    <n v="41"/>
    <n v="2.0500000000000003"/>
  </r>
  <r>
    <n v="425"/>
    <x v="3"/>
    <s v="15"/>
    <n v="64"/>
    <n v="9.6"/>
  </r>
  <r>
    <n v="426"/>
    <x v="2"/>
    <s v="10"/>
    <n v="72"/>
    <n v="7.2"/>
  </r>
  <r>
    <n v="427"/>
    <x v="1"/>
    <s v="05"/>
    <n v="78"/>
    <n v="3.9000000000000004"/>
  </r>
  <r>
    <n v="428"/>
    <x v="2"/>
    <s v="10"/>
    <n v="46"/>
    <n v="4.6000000000000005"/>
  </r>
  <r>
    <n v="429"/>
    <x v="1"/>
    <s v="05"/>
    <n v="58"/>
    <n v="2.9000000000000004"/>
  </r>
  <r>
    <n v="430"/>
    <x v="3"/>
    <s v="15"/>
    <n v="32"/>
    <n v="4.8"/>
  </r>
  <r>
    <n v="431"/>
    <x v="1"/>
    <s v="05"/>
    <n v="35"/>
    <n v="1.75"/>
  </r>
  <r>
    <n v="432"/>
    <x v="1"/>
    <s v="05"/>
    <n v="28"/>
    <n v="1.4000000000000001"/>
  </r>
  <r>
    <n v="433"/>
    <x v="2"/>
    <s v="10"/>
    <n v="24"/>
    <n v="2.4000000000000004"/>
  </r>
  <r>
    <n v="434"/>
    <x v="0"/>
    <s v="05"/>
    <n v="22"/>
    <n v="1.1000000000000001"/>
  </r>
  <r>
    <n v="435"/>
    <x v="0"/>
    <s v="05"/>
    <n v="65"/>
    <n v="3.25"/>
  </r>
  <r>
    <n v="436"/>
    <x v="1"/>
    <s v="05"/>
    <n v="36"/>
    <n v="1.8"/>
  </r>
  <r>
    <n v="437"/>
    <x v="3"/>
    <s v="15"/>
    <n v="80"/>
    <n v="12"/>
  </r>
  <r>
    <n v="438"/>
    <x v="1"/>
    <s v="05"/>
    <n v="42"/>
    <n v="2.1"/>
  </r>
  <r>
    <n v="439"/>
    <x v="2"/>
    <s v="10"/>
    <n v="66"/>
    <n v="6.6000000000000005"/>
  </r>
  <r>
    <n v="440"/>
    <x v="0"/>
    <s v="05"/>
    <n v="37"/>
    <n v="1.85"/>
  </r>
  <r>
    <n v="441"/>
    <x v="3"/>
    <s v="15"/>
    <n v="24"/>
    <n v="3.5999999999999996"/>
  </r>
  <r>
    <n v="442"/>
    <x v="2"/>
    <s v="10"/>
    <n v="41"/>
    <n v="4.1000000000000005"/>
  </r>
  <r>
    <n v="443"/>
    <x v="1"/>
    <s v="05"/>
    <n v="64"/>
    <n v="3.2"/>
  </r>
  <r>
    <n v="444"/>
    <x v="2"/>
    <s v="10"/>
    <n v="62"/>
    <n v="6.2"/>
  </r>
  <r>
    <n v="445"/>
    <x v="4"/>
    <s v=""/>
    <n v="35"/>
    <e v="#VALUE!"/>
  </r>
  <r>
    <n v="446"/>
    <x v="4"/>
    <s v=""/>
    <n v="48"/>
    <e v="#VALUE!"/>
  </r>
  <r>
    <n v="447"/>
    <x v="4"/>
    <s v=""/>
    <n v="88"/>
    <e v="#VALUE!"/>
  </r>
  <r>
    <n v="448"/>
    <x v="4"/>
    <s v=""/>
    <n v="87"/>
    <e v="#VALUE!"/>
  </r>
  <r>
    <n v="449"/>
    <x v="4"/>
    <s v=""/>
    <n v="41"/>
    <e v="#VALUE!"/>
  </r>
  <r>
    <n v="450"/>
    <x v="4"/>
    <s v=""/>
    <n v="41"/>
    <e v="#VALUE!"/>
  </r>
  <r>
    <n v="451"/>
    <x v="4"/>
    <s v=""/>
    <n v="83"/>
    <e v="#VALUE!"/>
  </r>
  <r>
    <n v="452"/>
    <x v="4"/>
    <s v=""/>
    <n v="29"/>
    <e v="#VALUE!"/>
  </r>
  <r>
    <n v="453"/>
    <x v="4"/>
    <s v=""/>
    <n v="84"/>
    <e v="#VALUE!"/>
  </r>
  <r>
    <n v="454"/>
    <x v="4"/>
    <s v=""/>
    <n v="20"/>
    <e v="#VALUE!"/>
  </r>
  <r>
    <n v="455"/>
    <x v="4"/>
    <s v=""/>
    <n v="28"/>
    <e v="#VALUE!"/>
  </r>
  <r>
    <n v="456"/>
    <x v="4"/>
    <s v=""/>
    <n v="61"/>
    <e v="#VALUE!"/>
  </r>
  <r>
    <n v="457"/>
    <x v="4"/>
    <s v=""/>
    <n v="98"/>
    <e v="#VALUE!"/>
  </r>
  <r>
    <n v="458"/>
    <x v="4"/>
    <s v=""/>
    <n v="44"/>
    <e v="#VALUE!"/>
  </r>
  <r>
    <n v="459"/>
    <x v="4"/>
    <s v=""/>
    <n v="23"/>
    <e v="#VALUE!"/>
  </r>
  <r>
    <n v="460"/>
    <x v="4"/>
    <s v=""/>
    <n v="93"/>
    <e v="#VALUE!"/>
  </r>
  <r>
    <n v="461"/>
    <x v="4"/>
    <s v=""/>
    <n v="85"/>
    <e v="#VALUE!"/>
  </r>
  <r>
    <n v="462"/>
    <x v="4"/>
    <s v=""/>
    <n v="20"/>
    <e v="#VALUE!"/>
  </r>
  <r>
    <n v="463"/>
    <x v="4"/>
    <s v=""/>
    <n v="94"/>
    <e v="#VALUE!"/>
  </r>
  <r>
    <n v="464"/>
    <x v="4"/>
    <s v=""/>
    <n v="44"/>
    <e v="#VALUE!"/>
  </r>
  <r>
    <n v="465"/>
    <x v="4"/>
    <s v=""/>
    <n v="42"/>
    <e v="#VALUE!"/>
  </r>
  <r>
    <n v="466"/>
    <x v="4"/>
    <s v=""/>
    <n v="88"/>
    <e v="#VALUE!"/>
  </r>
  <r>
    <n v="467"/>
    <x v="4"/>
    <s v=""/>
    <n v="89"/>
    <e v="#VALUE!"/>
  </r>
  <r>
    <n v="468"/>
    <x v="4"/>
    <s v=""/>
    <n v="75"/>
    <e v="#VALUE!"/>
  </r>
  <r>
    <n v="469"/>
    <x v="4"/>
    <s v=""/>
    <n v="62"/>
    <e v="#VALUE!"/>
  </r>
  <r>
    <n v="470"/>
    <x v="4"/>
    <s v=""/>
    <n v="81"/>
    <e v="#VALUE!"/>
  </r>
  <r>
    <n v="471"/>
    <x v="4"/>
    <s v=""/>
    <n v="33"/>
    <e v="#VALUE!"/>
  </r>
  <r>
    <n v="472"/>
    <x v="4"/>
    <s v=""/>
    <n v="88"/>
    <e v="#VALUE!"/>
  </r>
  <r>
    <n v="473"/>
    <x v="4"/>
    <s v=""/>
    <n v="34"/>
    <e v="#VALUE!"/>
  </r>
  <r>
    <n v="474"/>
    <x v="4"/>
    <s v=""/>
    <n v="98"/>
    <e v="#VALUE!"/>
  </r>
  <r>
    <n v="475"/>
    <x v="4"/>
    <s v=""/>
    <n v="92"/>
    <e v="#VALUE!"/>
  </r>
  <r>
    <n v="476"/>
    <x v="4"/>
    <s v=""/>
    <n v="48"/>
    <e v="#VALUE!"/>
  </r>
  <r>
    <n v="477"/>
    <x v="4"/>
    <s v=""/>
    <n v="57"/>
    <e v="#VALUE!"/>
  </r>
  <r>
    <n v="478"/>
    <x v="4"/>
    <s v=""/>
    <n v="42"/>
    <e v="#VALUE!"/>
  </r>
  <r>
    <n v="479"/>
    <x v="4"/>
    <s v=""/>
    <n v="62"/>
    <e v="#VALUE!"/>
  </r>
  <r>
    <n v="480"/>
    <x v="4"/>
    <s v=""/>
    <n v="72"/>
    <e v="#VALUE!"/>
  </r>
  <r>
    <n v="481"/>
    <x v="4"/>
    <s v=""/>
    <n v="39"/>
    <e v="#VALUE!"/>
  </r>
  <r>
    <n v="482"/>
    <x v="4"/>
    <s v=""/>
    <n v="86"/>
    <e v="#VALUE!"/>
  </r>
  <r>
    <n v="483"/>
    <x v="4"/>
    <s v=""/>
    <n v="50"/>
    <e v="#VALUE!"/>
  </r>
  <r>
    <n v="484"/>
    <x v="4"/>
    <s v=""/>
    <n v="75"/>
    <e v="#VALUE!"/>
  </r>
  <r>
    <n v="485"/>
    <x v="4"/>
    <s v=""/>
    <n v="60"/>
    <e v="#VALUE!"/>
  </r>
  <r>
    <n v="486"/>
    <x v="4"/>
    <s v=""/>
    <n v="80"/>
    <e v="#VALUE!"/>
  </r>
  <r>
    <n v="487"/>
    <x v="4"/>
    <s v=""/>
    <n v="96"/>
    <e v="#VALUE!"/>
  </r>
  <r>
    <n v="488"/>
    <x v="4"/>
    <s v=""/>
    <n v="29"/>
    <e v="#VALUE!"/>
  </r>
  <r>
    <n v="489"/>
    <x v="4"/>
    <s v=""/>
    <n v="35"/>
    <e v="#VALUE!"/>
  </r>
  <r>
    <n v="490"/>
    <x v="4"/>
    <s v=""/>
    <n v="75"/>
    <e v="#VALUE!"/>
  </r>
  <r>
    <n v="491"/>
    <x v="4"/>
    <s v=""/>
    <n v="98"/>
    <e v="#VALUE!"/>
  </r>
  <r>
    <n v="492"/>
    <x v="4"/>
    <s v=""/>
    <n v="78"/>
    <e v="#VALUE!"/>
  </r>
  <r>
    <n v="493"/>
    <x v="4"/>
    <s v=""/>
    <n v="100"/>
    <e v="#VALUE!"/>
  </r>
  <r>
    <n v="494"/>
    <x v="4"/>
    <s v=""/>
    <n v="76"/>
    <e v="#VALUE!"/>
  </r>
  <r>
    <n v="495"/>
    <x v="4"/>
    <s v=""/>
    <n v="61"/>
    <e v="#VALUE!"/>
  </r>
  <r>
    <n v="496"/>
    <x v="4"/>
    <s v=""/>
    <n v="21"/>
    <e v="#VALUE!"/>
  </r>
  <r>
    <n v="497"/>
    <x v="4"/>
    <s v=""/>
    <n v="58"/>
    <e v="#VALUE!"/>
  </r>
  <r>
    <n v="498"/>
    <x v="4"/>
    <s v=""/>
    <n v="44"/>
    <e v="#VALUE!"/>
  </r>
  <r>
    <n v="499"/>
    <x v="4"/>
    <s v=""/>
    <n v="33"/>
    <e v="#VALUE!"/>
  </r>
  <r>
    <n v="500"/>
    <x v="4"/>
    <s v=""/>
    <n v="58"/>
    <e v="#VALUE!"/>
  </r>
  <r>
    <n v="501"/>
    <x v="4"/>
    <s v=""/>
    <n v="91"/>
    <e v="#VALUE!"/>
  </r>
  <r>
    <n v="502"/>
    <x v="4"/>
    <s v=""/>
    <n v="89"/>
    <e v="#VALUE!"/>
  </r>
  <r>
    <n v="503"/>
    <x v="4"/>
    <s v=""/>
    <n v="74"/>
    <e v="#VALUE!"/>
  </r>
  <r>
    <n v="504"/>
    <x v="4"/>
    <s v=""/>
    <n v="90"/>
    <e v="#VALUE!"/>
  </r>
  <r>
    <n v="505"/>
    <x v="4"/>
    <s v=""/>
    <n v="40"/>
    <e v="#VALUE!"/>
  </r>
  <r>
    <n v="506"/>
    <x v="4"/>
    <s v=""/>
    <n v="76"/>
    <e v="#VALUE!"/>
  </r>
  <r>
    <n v="507"/>
    <x v="4"/>
    <s v=""/>
    <n v="71"/>
    <e v="#VALUE!"/>
  </r>
  <r>
    <n v="508"/>
    <x v="4"/>
    <s v=""/>
    <n v="97"/>
    <e v="#VALUE!"/>
  </r>
  <r>
    <n v="509"/>
    <x v="4"/>
    <s v=""/>
    <n v="74"/>
    <e v="#VALUE!"/>
  </r>
  <r>
    <n v="510"/>
    <x v="4"/>
    <s v=""/>
    <n v="84"/>
    <e v="#VALUE!"/>
  </r>
  <r>
    <n v="511"/>
    <x v="4"/>
    <s v=""/>
    <n v="63"/>
    <e v="#VALUE!"/>
  </r>
  <r>
    <n v="512"/>
    <x v="4"/>
    <s v=""/>
    <n v="32"/>
    <e v="#VALUE!"/>
  </r>
  <r>
    <n v="513"/>
    <x v="4"/>
    <s v=""/>
    <n v="33"/>
    <e v="#VALUE!"/>
  </r>
  <r>
    <n v="514"/>
    <x v="4"/>
    <s v=""/>
    <n v="36"/>
    <e v="#VALUE!"/>
  </r>
  <r>
    <n v="515"/>
    <x v="4"/>
    <s v=""/>
    <n v="68"/>
    <e v="#VALUE!"/>
  </r>
  <r>
    <n v="516"/>
    <x v="4"/>
    <s v=""/>
    <n v="60"/>
    <e v="#VALUE!"/>
  </r>
  <r>
    <n v="517"/>
    <x v="4"/>
    <s v=""/>
    <n v="23"/>
    <e v="#VALUE!"/>
  </r>
  <r>
    <n v="518"/>
    <x v="4"/>
    <s v=""/>
    <n v="89"/>
    <e v="#VALUE!"/>
  </r>
  <r>
    <n v="519"/>
    <x v="4"/>
    <s v=""/>
    <n v="99"/>
    <e v="#VALUE!"/>
  </r>
  <r>
    <n v="520"/>
    <x v="4"/>
    <s v=""/>
    <n v="53"/>
    <e v="#VALUE!"/>
  </r>
  <r>
    <n v="521"/>
    <x v="4"/>
    <s v=""/>
    <n v="45"/>
    <e v="#VALUE!"/>
  </r>
  <r>
    <n v="522"/>
    <x v="4"/>
    <s v=""/>
    <n v="49"/>
    <e v="#VALUE!"/>
  </r>
  <r>
    <n v="523"/>
    <x v="4"/>
    <s v=""/>
    <n v="37"/>
    <e v="#VALUE!"/>
  </r>
  <r>
    <n v="524"/>
    <x v="4"/>
    <s v=""/>
    <n v="82"/>
    <e v="#VALUE!"/>
  </r>
  <r>
    <n v="525"/>
    <x v="4"/>
    <s v=""/>
    <n v="67"/>
    <e v="#VALUE!"/>
  </r>
  <r>
    <n v="526"/>
    <x v="4"/>
    <s v=""/>
    <n v="72"/>
    <e v="#VALUE!"/>
  </r>
  <r>
    <n v="527"/>
    <x v="4"/>
    <s v=""/>
    <n v="59"/>
    <e v="#VALUE!"/>
  </r>
  <r>
    <n v="528"/>
    <x v="4"/>
    <s v=""/>
    <n v="51"/>
    <e v="#VALUE!"/>
  </r>
  <r>
    <n v="529"/>
    <x v="4"/>
    <s v=""/>
    <n v="31"/>
    <e v="#VALUE!"/>
  </r>
  <r>
    <n v="530"/>
    <x v="4"/>
    <s v=""/>
    <n v="51"/>
    <e v="#VALUE!"/>
  </r>
  <r>
    <n v="531"/>
    <x v="4"/>
    <s v=""/>
    <n v="98"/>
    <e v="#VALUE!"/>
  </r>
  <r>
    <n v="532"/>
    <x v="4"/>
    <s v=""/>
    <n v="91"/>
    <e v="#VALUE!"/>
  </r>
  <r>
    <n v="533"/>
    <x v="4"/>
    <s v=""/>
    <n v="42"/>
    <e v="#VALUE!"/>
  </r>
  <r>
    <n v="534"/>
    <x v="4"/>
    <s v=""/>
    <n v="26"/>
    <e v="#VALUE!"/>
  </r>
  <r>
    <n v="535"/>
    <x v="4"/>
    <s v=""/>
    <n v="32"/>
    <e v="#VALUE!"/>
  </r>
  <r>
    <n v="536"/>
    <x v="4"/>
    <s v=""/>
    <n v="33"/>
    <e v="#VALUE!"/>
  </r>
  <r>
    <n v="537"/>
    <x v="4"/>
    <s v=""/>
    <n v="23"/>
    <e v="#VALUE!"/>
  </r>
  <r>
    <n v="538"/>
    <x v="4"/>
    <s v=""/>
    <n v="29"/>
    <e v="#VALUE!"/>
  </r>
  <r>
    <n v="539"/>
    <x v="4"/>
    <s v=""/>
    <n v="35"/>
    <e v="#VALUE!"/>
  </r>
  <r>
    <n v="540"/>
    <x v="4"/>
    <s v=""/>
    <n v="73"/>
    <e v="#VALUE!"/>
  </r>
  <r>
    <n v="541"/>
    <x v="4"/>
    <s v=""/>
    <n v="23"/>
    <e v="#VALUE!"/>
  </r>
  <r>
    <n v="542"/>
    <x v="4"/>
    <s v=""/>
    <n v="67"/>
    <e v="#VALUE!"/>
  </r>
  <r>
    <n v="543"/>
    <x v="4"/>
    <s v=""/>
    <n v="70"/>
    <e v="#VALUE!"/>
  </r>
  <r>
    <n v="544"/>
    <x v="4"/>
    <s v=""/>
    <n v="63"/>
    <e v="#VALUE!"/>
  </r>
  <r>
    <n v="545"/>
    <x v="4"/>
    <s v=""/>
    <n v="25"/>
    <e v="#VALUE!"/>
  </r>
  <r>
    <n v="546"/>
    <x v="4"/>
    <s v=""/>
    <n v="33"/>
    <e v="#VALUE!"/>
  </r>
  <r>
    <n v="547"/>
    <x v="4"/>
    <s v=""/>
    <n v="50"/>
    <e v="#VALUE!"/>
  </r>
  <r>
    <n v="548"/>
    <x v="4"/>
    <s v=""/>
    <n v="92"/>
    <e v="#VALUE!"/>
  </r>
  <r>
    <n v="549"/>
    <x v="4"/>
    <s v=""/>
    <n v="81"/>
    <e v="#VALUE!"/>
  </r>
  <r>
    <n v="550"/>
    <x v="4"/>
    <s v=""/>
    <n v="53"/>
    <e v="#VALUE!"/>
  </r>
  <r>
    <n v="551"/>
    <x v="4"/>
    <s v=""/>
    <n v="28"/>
    <e v="#VALUE!"/>
  </r>
  <r>
    <n v="552"/>
    <x v="4"/>
    <s v=""/>
    <n v="42"/>
    <e v="#VALUE!"/>
  </r>
  <r>
    <n v="553"/>
    <x v="4"/>
    <s v=""/>
    <n v="78"/>
    <e v="#VALUE!"/>
  </r>
  <r>
    <n v="554"/>
    <x v="4"/>
    <s v=""/>
    <n v="94"/>
    <e v="#VALUE!"/>
  </r>
  <r>
    <n v="555"/>
    <x v="4"/>
    <s v=""/>
    <n v="49"/>
    <e v="#VALUE!"/>
  </r>
  <r>
    <n v="556"/>
    <x v="4"/>
    <s v=""/>
    <n v="89"/>
    <e v="#VALUE!"/>
  </r>
  <r>
    <n v="557"/>
    <x v="4"/>
    <s v=""/>
    <n v="57"/>
    <e v="#VALUE!"/>
  </r>
  <r>
    <n v="558"/>
    <x v="4"/>
    <s v=""/>
    <n v="78"/>
    <e v="#VALUE!"/>
  </r>
  <r>
    <n v="559"/>
    <x v="4"/>
    <s v=""/>
    <n v="88"/>
    <e v="#VALUE!"/>
  </r>
  <r>
    <n v="560"/>
    <x v="4"/>
    <s v=""/>
    <n v="35"/>
    <e v="#VALUE!"/>
  </r>
  <r>
    <n v="561"/>
    <x v="4"/>
    <s v=""/>
    <n v="34"/>
    <e v="#VALUE!"/>
  </r>
  <r>
    <n v="562"/>
    <x v="4"/>
    <s v=""/>
    <n v="23"/>
    <e v="#VALUE!"/>
  </r>
  <r>
    <n v="563"/>
    <x v="4"/>
    <s v=""/>
    <n v="98"/>
    <e v="#VALUE!"/>
  </r>
  <r>
    <n v="564"/>
    <x v="4"/>
    <s v=""/>
    <n v="36"/>
    <e v="#VALUE!"/>
  </r>
  <r>
    <n v="565"/>
    <x v="4"/>
    <s v=""/>
    <n v="45"/>
    <e v="#VALUE!"/>
  </r>
  <r>
    <n v="566"/>
    <x v="4"/>
    <s v=""/>
    <n v="66"/>
    <e v="#VALUE!"/>
  </r>
  <r>
    <n v="567"/>
    <x v="4"/>
    <s v=""/>
    <n v="23"/>
    <e v="#VALUE!"/>
  </r>
  <r>
    <n v="568"/>
    <x v="4"/>
    <s v=""/>
    <n v="48"/>
    <e v="#VALUE!"/>
  </r>
  <r>
    <n v="569"/>
    <x v="4"/>
    <s v=""/>
    <n v="51"/>
    <e v="#VALUE!"/>
  </r>
  <r>
    <n v="570"/>
    <x v="4"/>
    <s v=""/>
    <n v="83"/>
    <e v="#VALUE!"/>
  </r>
  <r>
    <n v="571"/>
    <x v="4"/>
    <s v=""/>
    <n v="68"/>
    <e v="#VALUE!"/>
  </r>
  <r>
    <n v="572"/>
    <x v="4"/>
    <s v=""/>
    <n v="60"/>
    <e v="#VALUE!"/>
  </r>
  <r>
    <n v="573"/>
    <x v="4"/>
    <s v=""/>
    <n v="20"/>
    <e v="#VALUE!"/>
  </r>
  <r>
    <n v="574"/>
    <x v="4"/>
    <s v=""/>
    <n v="55"/>
    <e v="#VALUE!"/>
  </r>
  <r>
    <n v="575"/>
    <x v="4"/>
    <s v=""/>
    <n v="88"/>
    <e v="#VALUE!"/>
  </r>
  <r>
    <n v="576"/>
    <x v="4"/>
    <s v=""/>
    <n v="50"/>
    <e v="#VALUE!"/>
  </r>
  <r>
    <n v="577"/>
    <x v="4"/>
    <s v=""/>
    <n v="91"/>
    <e v="#VALUE!"/>
  </r>
  <r>
    <n v="578"/>
    <x v="4"/>
    <s v=""/>
    <n v="37"/>
    <e v="#VALUE!"/>
  </r>
  <r>
    <n v="579"/>
    <x v="4"/>
    <s v=""/>
    <n v="32"/>
    <e v="#VALUE!"/>
  </r>
  <r>
    <n v="580"/>
    <x v="4"/>
    <s v=""/>
    <n v="94"/>
    <e v="#VALUE!"/>
  </r>
  <r>
    <n v="581"/>
    <x v="4"/>
    <s v=""/>
    <n v="69"/>
    <e v="#VALUE!"/>
  </r>
  <r>
    <n v="582"/>
    <x v="4"/>
    <s v=""/>
    <n v="29"/>
    <e v="#VALUE!"/>
  </r>
  <r>
    <n v="583"/>
    <x v="4"/>
    <s v=""/>
    <n v="88"/>
    <e v="#VALUE!"/>
  </r>
  <r>
    <n v="584"/>
    <x v="4"/>
    <s v=""/>
    <n v="47"/>
    <e v="#VALUE!"/>
  </r>
  <r>
    <n v="585"/>
    <x v="4"/>
    <s v=""/>
    <n v="20"/>
    <e v="#VALUE!"/>
  </r>
  <r>
    <n v="586"/>
    <x v="4"/>
    <s v=""/>
    <n v="89"/>
    <e v="#VALUE!"/>
  </r>
  <r>
    <n v="587"/>
    <x v="4"/>
    <s v=""/>
    <n v="27"/>
    <e v="#VALUE!"/>
  </r>
  <r>
    <n v="588"/>
    <x v="4"/>
    <s v=""/>
    <n v="62"/>
    <e v="#VALUE!"/>
  </r>
  <r>
    <n v="589"/>
    <x v="4"/>
    <s v=""/>
    <n v="25"/>
    <e v="#VALUE!"/>
  </r>
  <r>
    <n v="590"/>
    <x v="4"/>
    <s v=""/>
    <n v="74"/>
    <e v="#VALUE!"/>
  </r>
  <r>
    <n v="591"/>
    <x v="4"/>
    <s v=""/>
    <n v="97"/>
    <e v="#VALUE!"/>
  </r>
  <r>
    <n v="592"/>
    <x v="4"/>
    <s v=""/>
    <n v="31"/>
    <e v="#VALUE!"/>
  </r>
  <r>
    <n v="593"/>
    <x v="4"/>
    <s v=""/>
    <n v="82"/>
    <e v="#VALUE!"/>
  </r>
  <r>
    <n v="594"/>
    <x v="4"/>
    <s v=""/>
    <n v="96"/>
    <e v="#VALUE!"/>
  </r>
  <r>
    <n v="595"/>
    <x v="4"/>
    <s v=""/>
    <n v="90"/>
    <e v="#VALUE!"/>
  </r>
  <r>
    <n v="596"/>
    <x v="4"/>
    <s v=""/>
    <n v="96"/>
    <e v="#VALUE!"/>
  </r>
  <r>
    <n v="597"/>
    <x v="4"/>
    <s v=""/>
    <n v="79"/>
    <e v="#VALUE!"/>
  </r>
  <r>
    <n v="598"/>
    <x v="4"/>
    <s v=""/>
    <n v="39"/>
    <e v="#VALUE!"/>
  </r>
  <r>
    <n v="599"/>
    <x v="4"/>
    <s v=""/>
    <n v="71"/>
    <e v="#VALUE!"/>
  </r>
  <r>
    <n v="600"/>
    <x v="4"/>
    <s v=""/>
    <n v="22"/>
    <e v="#VALUE!"/>
  </r>
  <r>
    <n v="601"/>
    <x v="4"/>
    <s v=""/>
    <n v="40"/>
    <e v="#VALUE!"/>
  </r>
  <r>
    <n v="602"/>
    <x v="4"/>
    <s v=""/>
    <n v="92"/>
    <e v="#VALUE!"/>
  </r>
  <r>
    <n v="603"/>
    <x v="4"/>
    <s v=""/>
    <n v="99"/>
    <e v="#VALUE!"/>
  </r>
  <r>
    <n v="604"/>
    <x v="4"/>
    <s v=""/>
    <n v="38"/>
    <e v="#VALUE!"/>
  </r>
  <r>
    <n v="605"/>
    <x v="4"/>
    <s v=""/>
    <n v="27"/>
    <e v="#VALUE!"/>
  </r>
  <r>
    <n v="606"/>
    <x v="4"/>
    <s v=""/>
    <n v="27"/>
    <e v="#VALUE!"/>
  </r>
  <r>
    <n v="607"/>
    <x v="4"/>
    <s v=""/>
    <n v="100"/>
    <e v="#VALUE!"/>
  </r>
  <r>
    <n v="608"/>
    <x v="4"/>
    <s v=""/>
    <n v="91"/>
    <e v="#VALUE!"/>
  </r>
  <r>
    <n v="609"/>
    <x v="4"/>
    <s v=""/>
    <n v="82"/>
    <e v="#VALUE!"/>
  </r>
  <r>
    <n v="610"/>
    <x v="4"/>
    <s v=""/>
    <n v="95"/>
    <e v="#VALUE!"/>
  </r>
  <r>
    <n v="611"/>
    <x v="4"/>
    <s v=""/>
    <n v="22"/>
    <e v="#VALUE!"/>
  </r>
  <r>
    <n v="612"/>
    <x v="4"/>
    <s v=""/>
    <n v="88"/>
    <e v="#VALUE!"/>
  </r>
  <r>
    <n v="613"/>
    <x v="4"/>
    <s v=""/>
    <n v="57"/>
    <e v="#VALUE!"/>
  </r>
  <r>
    <n v="614"/>
    <x v="4"/>
    <s v=""/>
    <n v="88"/>
    <e v="#VALUE!"/>
  </r>
  <r>
    <n v="615"/>
    <x v="4"/>
    <s v=""/>
    <n v="39"/>
    <e v="#VALUE!"/>
  </r>
  <r>
    <n v="616"/>
    <x v="4"/>
    <s v=""/>
    <n v="63"/>
    <e v="#VALUE!"/>
  </r>
  <r>
    <n v="617"/>
    <x v="4"/>
    <s v=""/>
    <n v="79"/>
    <e v="#VALUE!"/>
  </r>
  <r>
    <n v="618"/>
    <x v="4"/>
    <s v=""/>
    <n v="55"/>
    <e v="#VALUE!"/>
  </r>
  <r>
    <n v="619"/>
    <x v="4"/>
    <s v=""/>
    <n v="63"/>
    <e v="#VALUE!"/>
  </r>
  <r>
    <n v="620"/>
    <x v="4"/>
    <s v=""/>
    <n v="97"/>
    <e v="#VALUE!"/>
  </r>
  <r>
    <n v="621"/>
    <x v="4"/>
    <s v=""/>
    <n v="63"/>
    <e v="#VALUE!"/>
  </r>
  <r>
    <n v="622"/>
    <x v="4"/>
    <s v=""/>
    <n v="49"/>
    <e v="#VALUE!"/>
  </r>
  <r>
    <n v="623"/>
    <x v="4"/>
    <s v=""/>
    <n v="67"/>
    <e v="#VALUE!"/>
  </r>
  <r>
    <n v="624"/>
    <x v="4"/>
    <s v=""/>
    <n v="64"/>
    <e v="#VALUE!"/>
  </r>
  <r>
    <n v="625"/>
    <x v="4"/>
    <s v=""/>
    <n v="34"/>
    <e v="#VALUE!"/>
  </r>
  <r>
    <n v="626"/>
    <x v="4"/>
    <s v=""/>
    <n v="67"/>
    <e v="#VALUE!"/>
  </r>
  <r>
    <n v="627"/>
    <x v="4"/>
    <s v=""/>
    <n v="93"/>
    <e v="#VALUE!"/>
  </r>
  <r>
    <n v="628"/>
    <x v="4"/>
    <s v=""/>
    <n v="81"/>
    <e v="#VALUE!"/>
  </r>
  <r>
    <n v="629"/>
    <x v="4"/>
    <s v=""/>
    <n v="79"/>
    <e v="#VALUE!"/>
  </r>
  <r>
    <n v="630"/>
    <x v="4"/>
    <s v=""/>
    <n v="71"/>
    <e v="#VALUE!"/>
  </r>
  <r>
    <n v="631"/>
    <x v="4"/>
    <s v=""/>
    <n v="60"/>
    <e v="#VALUE!"/>
  </r>
  <r>
    <n v="632"/>
    <x v="4"/>
    <s v=""/>
    <n v="35"/>
    <e v="#VALUE!"/>
  </r>
  <r>
    <n v="633"/>
    <x v="4"/>
    <s v=""/>
    <n v="97"/>
    <e v="#VALUE!"/>
  </r>
  <r>
    <n v="634"/>
    <x v="4"/>
    <s v=""/>
    <n v="83"/>
    <e v="#VALUE!"/>
  </r>
  <r>
    <n v="635"/>
    <x v="4"/>
    <s v=""/>
    <n v="26"/>
    <e v="#VALUE!"/>
  </r>
  <r>
    <n v="636"/>
    <x v="4"/>
    <s v=""/>
    <n v="81"/>
    <e v="#VALUE!"/>
  </r>
  <r>
    <n v="637"/>
    <x v="4"/>
    <s v=""/>
    <n v="22"/>
    <e v="#VALUE!"/>
  </r>
  <r>
    <n v="638"/>
    <x v="4"/>
    <s v=""/>
    <n v="55"/>
    <e v="#VALUE!"/>
  </r>
  <r>
    <n v="639"/>
    <x v="4"/>
    <s v=""/>
    <n v="37"/>
    <e v="#VALUE!"/>
  </r>
  <r>
    <n v="640"/>
    <x v="4"/>
    <s v=""/>
    <n v="43"/>
    <e v="#VALUE!"/>
  </r>
  <r>
    <n v="641"/>
    <x v="4"/>
    <s v=""/>
    <n v="69"/>
    <e v="#VALUE!"/>
  </r>
  <r>
    <n v="642"/>
    <x v="4"/>
    <s v=""/>
    <n v="82"/>
    <e v="#VALUE!"/>
  </r>
  <r>
    <n v="643"/>
    <x v="4"/>
    <s v=""/>
    <n v="26"/>
    <e v="#VALUE!"/>
  </r>
  <r>
    <n v="644"/>
    <x v="4"/>
    <s v=""/>
    <n v="57"/>
    <e v="#VALUE!"/>
  </r>
  <r>
    <n v="645"/>
    <x v="4"/>
    <s v=""/>
    <n v="100"/>
    <e v="#VALUE!"/>
  </r>
  <r>
    <n v="646"/>
    <x v="4"/>
    <s v=""/>
    <n v="66"/>
    <e v="#VALUE!"/>
  </r>
  <r>
    <n v="647"/>
    <x v="4"/>
    <s v=""/>
    <n v="45"/>
    <e v="#VALUE!"/>
  </r>
  <r>
    <n v="648"/>
    <x v="4"/>
    <s v=""/>
    <n v="24"/>
    <e v="#VALUE!"/>
  </r>
  <r>
    <n v="649"/>
    <x v="4"/>
    <s v=""/>
    <n v="44"/>
    <e v="#VALUE!"/>
  </r>
  <r>
    <n v="650"/>
    <x v="4"/>
    <s v=""/>
    <n v="90"/>
    <e v="#VALUE!"/>
  </r>
  <r>
    <n v="651"/>
    <x v="4"/>
    <s v=""/>
    <n v="95"/>
    <e v="#VALUE!"/>
  </r>
  <r>
    <n v="652"/>
    <x v="4"/>
    <s v=""/>
    <n v="96"/>
    <e v="#VALUE!"/>
  </r>
  <r>
    <n v="653"/>
    <x v="4"/>
    <s v=""/>
    <n v="25"/>
    <e v="#VALUE!"/>
  </r>
  <r>
    <n v="654"/>
    <x v="4"/>
    <s v=""/>
    <n v="67"/>
    <e v="#VALUE!"/>
  </r>
  <r>
    <n v="655"/>
    <x v="4"/>
    <s v=""/>
    <n v="87"/>
    <e v="#VALUE!"/>
  </r>
  <r>
    <n v="656"/>
    <x v="4"/>
    <s v=""/>
    <n v="97"/>
    <e v="#VALUE!"/>
  </r>
  <r>
    <n v="657"/>
    <x v="4"/>
    <s v=""/>
    <n v="34"/>
    <e v="#VALUE!"/>
  </r>
  <r>
    <n v="658"/>
    <x v="4"/>
    <s v=""/>
    <n v="39"/>
    <e v="#VALUE!"/>
  </r>
  <r>
    <n v="659"/>
    <x v="4"/>
    <s v=""/>
    <n v="75"/>
    <e v="#VALUE!"/>
  </r>
  <r>
    <n v="660"/>
    <x v="4"/>
    <s v=""/>
    <n v="42"/>
    <e v="#VALUE!"/>
  </r>
  <r>
    <n v="661"/>
    <x v="4"/>
    <s v=""/>
    <n v="53"/>
    <e v="#VALUE!"/>
  </r>
  <r>
    <n v="662"/>
    <x v="4"/>
    <s v=""/>
    <n v="37"/>
    <e v="#VALUE!"/>
  </r>
  <r>
    <n v="663"/>
    <x v="4"/>
    <s v=""/>
    <n v="92"/>
    <e v="#VALUE!"/>
  </r>
  <r>
    <n v="664"/>
    <x v="4"/>
    <s v=""/>
    <n v="62"/>
    <e v="#VALUE!"/>
  </r>
  <r>
    <n v="665"/>
    <x v="4"/>
    <s v=""/>
    <n v="46"/>
    <e v="#VALUE!"/>
  </r>
  <r>
    <n v="666"/>
    <x v="4"/>
    <s v=""/>
    <n v="80"/>
    <e v="#VALUE!"/>
  </r>
  <r>
    <n v="667"/>
    <x v="4"/>
    <s v=""/>
    <n v="39"/>
    <e v="#VALUE!"/>
  </r>
  <r>
    <n v="668"/>
    <x v="4"/>
    <s v=""/>
    <n v="70"/>
    <e v="#VALUE!"/>
  </r>
  <r>
    <n v="669"/>
    <x v="4"/>
    <s v=""/>
    <n v="32"/>
    <e v="#VALUE!"/>
  </r>
  <r>
    <n v="670"/>
    <x v="4"/>
    <s v=""/>
    <n v="68"/>
    <e v="#VALUE!"/>
  </r>
  <r>
    <n v="671"/>
    <x v="4"/>
    <s v=""/>
    <n v="38"/>
    <e v="#VALUE!"/>
  </r>
  <r>
    <n v="672"/>
    <x v="4"/>
    <s v=""/>
    <n v="27"/>
    <e v="#VALUE!"/>
  </r>
  <r>
    <n v="673"/>
    <x v="4"/>
    <s v=""/>
    <n v="42"/>
    <e v="#VALUE!"/>
  </r>
  <r>
    <n v="674"/>
    <x v="4"/>
    <s v=""/>
    <n v="20"/>
    <e v="#VALUE!"/>
  </r>
  <r>
    <n v="675"/>
    <x v="4"/>
    <s v=""/>
    <n v="81"/>
    <e v="#VALUE!"/>
  </r>
  <r>
    <n v="676"/>
    <x v="4"/>
    <s v=""/>
    <n v="49"/>
    <e v="#VALUE!"/>
  </r>
  <r>
    <n v="677"/>
    <x v="4"/>
    <s v=""/>
    <n v="61"/>
    <e v="#VALUE!"/>
  </r>
  <r>
    <n v="678"/>
    <x v="4"/>
    <s v=""/>
    <n v="99"/>
    <e v="#VALUE!"/>
  </r>
  <r>
    <n v="679"/>
    <x v="4"/>
    <s v=""/>
    <n v="33"/>
    <e v="#VALUE!"/>
  </r>
  <r>
    <n v="680"/>
    <x v="4"/>
    <s v=""/>
    <n v="98"/>
    <e v="#VALUE!"/>
  </r>
  <r>
    <n v="681"/>
    <x v="4"/>
    <s v=""/>
    <n v="36"/>
    <e v="#VALUE!"/>
  </r>
  <r>
    <n v="682"/>
    <x v="4"/>
    <s v=""/>
    <n v="68"/>
    <e v="#VALUE!"/>
  </r>
  <r>
    <n v="683"/>
    <x v="4"/>
    <s v=""/>
    <n v="55"/>
    <e v="#VALUE!"/>
  </r>
  <r>
    <n v="684"/>
    <x v="4"/>
    <s v=""/>
    <n v="40"/>
    <e v="#VALUE!"/>
  </r>
  <r>
    <n v="685"/>
    <x v="4"/>
    <s v=""/>
    <n v="76"/>
    <e v="#VALUE!"/>
  </r>
  <r>
    <n v="686"/>
    <x v="4"/>
    <s v=""/>
    <n v="26"/>
    <e v="#VALUE!"/>
  </r>
  <r>
    <n v="687"/>
    <x v="4"/>
    <s v=""/>
    <n v="51"/>
    <e v="#VALUE!"/>
  </r>
  <r>
    <n v="688"/>
    <x v="4"/>
    <s v=""/>
    <n v="75"/>
    <e v="#VALUE!"/>
  </r>
  <r>
    <n v="689"/>
    <x v="4"/>
    <s v=""/>
    <n v="87"/>
    <e v="#VALUE!"/>
  </r>
  <r>
    <n v="690"/>
    <x v="4"/>
    <s v=""/>
    <n v="35"/>
    <e v="#VALUE!"/>
  </r>
  <r>
    <n v="691"/>
    <x v="4"/>
    <s v=""/>
    <n v="20"/>
    <e v="#VALUE!"/>
  </r>
  <r>
    <n v="692"/>
    <x v="4"/>
    <s v=""/>
    <n v="47"/>
    <e v="#VALUE!"/>
  </r>
  <r>
    <n v="693"/>
    <x v="4"/>
    <s v=""/>
    <n v="35"/>
    <e v="#VALUE!"/>
  </r>
  <r>
    <n v="694"/>
    <x v="4"/>
    <s v=""/>
    <n v="85"/>
    <e v="#VALUE!"/>
  </r>
  <r>
    <n v="695"/>
    <x v="4"/>
    <s v=""/>
    <n v="98"/>
    <e v="#VALUE!"/>
  </r>
  <r>
    <n v="696"/>
    <x v="4"/>
    <s v=""/>
    <n v="64"/>
    <e v="#VALUE!"/>
  </r>
  <r>
    <n v="697"/>
    <x v="4"/>
    <s v=""/>
    <n v="38"/>
    <e v="#VALUE!"/>
  </r>
  <r>
    <n v="698"/>
    <x v="4"/>
    <s v=""/>
    <n v="45"/>
    <e v="#VALUE!"/>
  </r>
  <r>
    <n v="699"/>
    <x v="4"/>
    <s v=""/>
    <n v="25"/>
    <e v="#VALUE!"/>
  </r>
  <r>
    <n v="700"/>
    <x v="4"/>
    <s v=""/>
    <n v="35"/>
    <e v="#VALUE!"/>
  </r>
  <r>
    <n v="701"/>
    <x v="4"/>
    <s v=""/>
    <n v="25"/>
    <e v="#VALUE!"/>
  </r>
  <r>
    <n v="702"/>
    <x v="4"/>
    <s v=""/>
    <n v="70"/>
    <e v="#VALUE!"/>
  </r>
  <r>
    <n v="703"/>
    <x v="4"/>
    <s v=""/>
    <n v="96"/>
    <e v="#VALUE!"/>
  </r>
  <r>
    <n v="704"/>
    <x v="4"/>
    <s v=""/>
    <n v="37"/>
    <e v="#VALUE!"/>
  </r>
  <r>
    <n v="705"/>
    <x v="4"/>
    <s v=""/>
    <n v="40"/>
    <e v="#VALUE!"/>
  </r>
  <r>
    <n v="706"/>
    <x v="4"/>
    <s v=""/>
    <n v="94"/>
    <e v="#VALUE!"/>
  </r>
  <r>
    <n v="707"/>
    <x v="4"/>
    <s v=""/>
    <n v="22"/>
    <e v="#VALUE!"/>
  </r>
  <r>
    <n v="708"/>
    <x v="4"/>
    <s v=""/>
    <n v="52"/>
    <e v="#VALUE!"/>
  </r>
  <r>
    <n v="709"/>
    <x v="4"/>
    <s v=""/>
    <n v="87"/>
    <e v="#VALUE!"/>
  </r>
  <r>
    <n v="710"/>
    <x v="4"/>
    <s v=""/>
    <n v="33"/>
    <e v="#VALUE!"/>
  </r>
  <r>
    <n v="711"/>
    <x v="4"/>
    <s v=""/>
    <n v="83"/>
    <e v="#VALUE!"/>
  </r>
  <r>
    <n v="712"/>
    <x v="4"/>
    <s v=""/>
    <n v="25"/>
    <e v="#VALUE!"/>
  </r>
  <r>
    <n v="713"/>
    <x v="4"/>
    <s v=""/>
    <n v="81"/>
    <e v="#VALUE!"/>
  </r>
  <r>
    <n v="714"/>
    <x v="4"/>
    <s v=""/>
    <n v="80"/>
    <e v="#VALUE!"/>
  </r>
  <r>
    <n v="715"/>
    <x v="4"/>
    <s v=""/>
    <n v="81"/>
    <e v="#VALUE!"/>
  </r>
  <r>
    <n v="716"/>
    <x v="4"/>
    <s v=""/>
    <n v="86"/>
    <e v="#VALUE!"/>
  </r>
  <r>
    <n v="717"/>
    <x v="4"/>
    <s v=""/>
    <n v="66"/>
    <e v="#VALUE!"/>
  </r>
  <r>
    <n v="718"/>
    <x v="4"/>
    <s v=""/>
    <n v="98"/>
    <e v="#VALUE!"/>
  </r>
  <r>
    <n v="719"/>
    <x v="4"/>
    <s v=""/>
    <n v="52"/>
    <e v="#VALUE!"/>
  </r>
  <r>
    <n v="720"/>
    <x v="4"/>
    <s v=""/>
    <n v="59"/>
    <e v="#VALUE!"/>
  </r>
  <r>
    <n v="721"/>
    <x v="4"/>
    <s v=""/>
    <n v="23"/>
    <e v="#VALUE!"/>
  </r>
  <r>
    <n v="722"/>
    <x v="4"/>
    <s v=""/>
    <n v="59"/>
    <e v="#VALUE!"/>
  </r>
  <r>
    <n v="723"/>
    <x v="4"/>
    <s v=""/>
    <n v="82"/>
    <e v="#VALUE!"/>
  </r>
  <r>
    <n v="724"/>
    <x v="4"/>
    <s v=""/>
    <n v="91"/>
    <e v="#VALUE!"/>
  </r>
  <r>
    <n v="725"/>
    <x v="4"/>
    <s v=""/>
    <n v="98"/>
    <e v="#VALUE!"/>
  </r>
  <r>
    <n v="726"/>
    <x v="4"/>
    <s v=""/>
    <n v="40"/>
    <e v="#VALUE!"/>
  </r>
  <r>
    <n v="727"/>
    <x v="4"/>
    <s v=""/>
    <n v="51"/>
    <e v="#VALUE!"/>
  </r>
  <r>
    <n v="728"/>
    <x v="4"/>
    <s v=""/>
    <n v="35"/>
    <e v="#VALUE!"/>
  </r>
  <r>
    <n v="729"/>
    <x v="4"/>
    <s v=""/>
    <n v="100"/>
    <e v="#VALUE!"/>
  </r>
  <r>
    <n v="730"/>
    <x v="4"/>
    <s v=""/>
    <n v="76"/>
    <e v="#VALUE!"/>
  </r>
  <r>
    <n v="731"/>
    <x v="4"/>
    <s v=""/>
    <n v="97"/>
    <e v="#VALUE!"/>
  </r>
  <r>
    <n v="732"/>
    <x v="4"/>
    <s v=""/>
    <n v="39"/>
    <e v="#VALUE!"/>
  </r>
  <r>
    <n v="733"/>
    <x v="4"/>
    <s v=""/>
    <n v="62"/>
    <e v="#VALUE!"/>
  </r>
  <r>
    <n v="734"/>
    <x v="4"/>
    <s v=""/>
    <n v="50"/>
    <e v="#VALUE!"/>
  </r>
  <r>
    <n v="735"/>
    <x v="4"/>
    <s v=""/>
    <n v="67"/>
    <e v="#VALUE!"/>
  </r>
  <r>
    <n v="736"/>
    <x v="4"/>
    <s v=""/>
    <n v="28"/>
    <e v="#VALUE!"/>
  </r>
  <r>
    <n v="737"/>
    <x v="4"/>
    <s v=""/>
    <n v="63"/>
    <e v="#VALUE!"/>
  </r>
  <r>
    <n v="738"/>
    <x v="4"/>
    <s v=""/>
    <n v="90"/>
    <e v="#VALUE!"/>
  </r>
  <r>
    <n v="739"/>
    <x v="4"/>
    <s v=""/>
    <n v="67"/>
    <e v="#VALUE!"/>
  </r>
  <r>
    <n v="740"/>
    <x v="4"/>
    <s v=""/>
    <n v="37"/>
    <e v="#VALUE!"/>
  </r>
  <r>
    <n v="741"/>
    <x v="4"/>
    <s v=""/>
    <n v="88"/>
    <e v="#VALUE!"/>
  </r>
  <r>
    <n v="742"/>
    <x v="4"/>
    <s v=""/>
    <n v="47"/>
    <e v="#VALUE!"/>
  </r>
  <r>
    <n v="743"/>
    <x v="4"/>
    <s v=""/>
    <n v="100"/>
    <e v="#VALUE!"/>
  </r>
  <r>
    <n v="744"/>
    <x v="4"/>
    <s v=""/>
    <n v="26"/>
    <e v="#VALUE!"/>
  </r>
  <r>
    <n v="745"/>
    <x v="4"/>
    <s v=""/>
    <n v="79"/>
    <e v="#VALUE!"/>
  </r>
  <r>
    <n v="746"/>
    <x v="4"/>
    <s v=""/>
    <n v="77"/>
    <e v="#VALUE!"/>
  </r>
  <r>
    <n v="747"/>
    <x v="4"/>
    <s v=""/>
    <n v="73"/>
    <e v="#VALUE!"/>
  </r>
  <r>
    <n v="748"/>
    <x v="4"/>
    <s v=""/>
    <n v="87"/>
    <e v="#VALUE!"/>
  </r>
  <r>
    <n v="749"/>
    <x v="4"/>
    <s v=""/>
    <n v="38"/>
    <e v="#VALUE!"/>
  </r>
  <r>
    <n v="750"/>
    <x v="4"/>
    <s v=""/>
    <n v="49"/>
    <e v="#VALUE!"/>
  </r>
  <r>
    <n v="751"/>
    <x v="4"/>
    <s v=""/>
    <n v="34"/>
    <e v="#VALUE!"/>
  </r>
  <r>
    <n v="752"/>
    <x v="4"/>
    <s v=""/>
    <n v="43"/>
    <e v="#VALUE!"/>
  </r>
  <r>
    <n v="753"/>
    <x v="4"/>
    <s v=""/>
    <n v="61"/>
    <e v="#VALUE!"/>
  </r>
  <r>
    <n v="754"/>
    <x v="4"/>
    <s v=""/>
    <n v="50"/>
    <e v="#VALUE!"/>
  </r>
  <r>
    <n v="755"/>
    <x v="4"/>
    <s v=""/>
    <n v="39"/>
    <e v="#VALUE!"/>
  </r>
  <r>
    <n v="756"/>
    <x v="4"/>
    <s v=""/>
    <n v="20"/>
    <e v="#VALUE!"/>
  </r>
  <r>
    <n v="757"/>
    <x v="4"/>
    <s v=""/>
    <n v="32"/>
    <e v="#VALUE!"/>
  </r>
  <r>
    <n v="758"/>
    <x v="4"/>
    <s v=""/>
    <n v="43"/>
    <e v="#VALUE!"/>
  </r>
  <r>
    <n v="759"/>
    <x v="4"/>
    <s v=""/>
    <n v="41"/>
    <e v="#VALUE!"/>
  </r>
  <r>
    <n v="760"/>
    <x v="4"/>
    <s v=""/>
    <n v="82"/>
    <e v="#VALUE!"/>
  </r>
  <r>
    <n v="761"/>
    <x v="4"/>
    <s v=""/>
    <n v="78"/>
    <e v="#VALUE!"/>
  </r>
  <r>
    <n v="762"/>
    <x v="4"/>
    <s v=""/>
    <n v="32"/>
    <e v="#VALUE!"/>
  </r>
  <r>
    <n v="763"/>
    <x v="4"/>
    <s v=""/>
    <n v="30"/>
    <e v="#VALUE!"/>
  </r>
  <r>
    <n v="764"/>
    <x v="4"/>
    <s v=""/>
    <n v="45"/>
    <e v="#VALUE!"/>
  </r>
  <r>
    <n v="765"/>
    <x v="4"/>
    <s v=""/>
    <n v="91"/>
    <e v="#VALUE!"/>
  </r>
  <r>
    <n v="766"/>
    <x v="4"/>
    <s v=""/>
    <n v="53"/>
    <e v="#VALUE!"/>
  </r>
  <r>
    <n v="767"/>
    <x v="4"/>
    <s v=""/>
    <n v="31"/>
    <e v="#VALUE!"/>
  </r>
  <r>
    <n v="768"/>
    <x v="4"/>
    <s v=""/>
    <n v="22"/>
    <e v="#VALUE!"/>
  </r>
  <r>
    <n v="769"/>
    <x v="4"/>
    <s v=""/>
    <n v="34"/>
    <e v="#VALUE!"/>
  </r>
  <r>
    <n v="770"/>
    <x v="4"/>
    <s v=""/>
    <n v="63"/>
    <e v="#VALUE!"/>
  </r>
  <r>
    <n v="771"/>
    <x v="4"/>
    <s v=""/>
    <n v="83"/>
    <e v="#VALUE!"/>
  </r>
  <r>
    <n v="772"/>
    <x v="4"/>
    <s v=""/>
    <n v="91"/>
    <e v="#VALUE!"/>
  </r>
  <r>
    <n v="773"/>
    <x v="4"/>
    <s v=""/>
    <n v="67"/>
    <e v="#VALUE!"/>
  </r>
  <r>
    <n v="774"/>
    <x v="4"/>
    <s v=""/>
    <n v="48"/>
    <e v="#VALUE!"/>
  </r>
  <r>
    <n v="775"/>
    <x v="4"/>
    <s v=""/>
    <n v="40"/>
    <e v="#VALUE!"/>
  </r>
  <r>
    <n v="776"/>
    <x v="4"/>
    <s v=""/>
    <n v="49"/>
    <e v="#VALUE!"/>
  </r>
  <r>
    <n v="777"/>
    <x v="4"/>
    <s v=""/>
    <n v="36"/>
    <e v="#VALUE!"/>
  </r>
  <r>
    <n v="778"/>
    <x v="4"/>
    <s v=""/>
    <n v="74"/>
    <e v="#VALUE!"/>
  </r>
  <r>
    <n v="779"/>
    <x v="4"/>
    <s v=""/>
    <n v="68"/>
    <e v="#VALUE!"/>
  </r>
  <r>
    <n v="780"/>
    <x v="4"/>
    <s v=""/>
    <n v="56"/>
    <e v="#VALUE!"/>
  </r>
  <r>
    <n v="781"/>
    <x v="4"/>
    <s v=""/>
    <n v="36"/>
    <e v="#VALUE!"/>
  </r>
  <r>
    <n v="782"/>
    <x v="4"/>
    <s v=""/>
    <n v="96"/>
    <e v="#VALUE!"/>
  </r>
  <r>
    <n v="783"/>
    <x v="4"/>
    <s v=""/>
    <n v="65"/>
    <e v="#VALUE!"/>
  </r>
  <r>
    <n v="784"/>
    <x v="4"/>
    <s v=""/>
    <n v="81"/>
    <e v="#VALUE!"/>
  </r>
  <r>
    <n v="785"/>
    <x v="4"/>
    <s v=""/>
    <n v="77"/>
    <e v="#VALUE!"/>
  </r>
  <r>
    <n v="786"/>
    <x v="4"/>
    <s v=""/>
    <n v="82"/>
    <e v="#VALUE!"/>
  </r>
  <r>
    <n v="787"/>
    <x v="4"/>
    <s v=""/>
    <n v="26"/>
    <e v="#VALUE!"/>
  </r>
  <r>
    <n v="788"/>
    <x v="4"/>
    <s v=""/>
    <n v="93"/>
    <e v="#VALUE!"/>
  </r>
  <r>
    <n v="789"/>
    <x v="4"/>
    <s v=""/>
    <n v="60"/>
    <e v="#VALUE!"/>
  </r>
  <r>
    <n v="790"/>
    <x v="4"/>
    <s v=""/>
    <n v="64"/>
    <e v="#VALUE!"/>
  </r>
  <r>
    <n v="791"/>
    <x v="4"/>
    <s v=""/>
    <n v="71"/>
    <e v="#VALUE!"/>
  </r>
  <r>
    <n v="792"/>
    <x v="4"/>
    <s v=""/>
    <n v="96"/>
    <e v="#VALUE!"/>
  </r>
  <r>
    <n v="793"/>
    <x v="4"/>
    <s v=""/>
    <n v="76"/>
    <e v="#VALUE!"/>
  </r>
  <r>
    <n v="794"/>
    <x v="4"/>
    <s v=""/>
    <n v="26"/>
    <e v="#VALUE!"/>
  </r>
  <r>
    <n v="795"/>
    <x v="4"/>
    <s v=""/>
    <n v="98"/>
    <e v="#VALUE!"/>
  </r>
  <r>
    <n v="796"/>
    <x v="4"/>
    <s v=""/>
    <n v="37"/>
    <e v="#VALUE!"/>
  </r>
  <r>
    <n v="797"/>
    <x v="4"/>
    <s v=""/>
    <n v="81"/>
    <e v="#VALUE!"/>
  </r>
  <r>
    <n v="798"/>
    <x v="4"/>
    <s v=""/>
    <n v="33"/>
    <e v="#VALUE!"/>
  </r>
  <r>
    <n v="799"/>
    <x v="4"/>
    <s v=""/>
    <n v="64"/>
    <e v="#VALUE!"/>
  </r>
  <r>
    <n v="800"/>
    <x v="4"/>
    <s v=""/>
    <n v="37"/>
    <e v="#VALUE!"/>
  </r>
  <r>
    <n v="801"/>
    <x v="4"/>
    <s v=""/>
    <n v="56"/>
    <e v="#VALUE!"/>
  </r>
  <r>
    <n v="802"/>
    <x v="4"/>
    <s v=""/>
    <n v="92"/>
    <e v="#VALUE!"/>
  </r>
  <r>
    <n v="803"/>
    <x v="4"/>
    <s v=""/>
    <n v="56"/>
    <e v="#VALUE!"/>
  </r>
  <r>
    <n v="804"/>
    <x v="4"/>
    <s v=""/>
    <n v="77"/>
    <e v="#VALUE!"/>
  </r>
  <r>
    <n v="805"/>
    <x v="4"/>
    <s v=""/>
    <n v="94"/>
    <e v="#VALUE!"/>
  </r>
  <r>
    <n v="806"/>
    <x v="4"/>
    <s v=""/>
    <n v="20"/>
    <e v="#VALUE!"/>
  </r>
  <r>
    <n v="807"/>
    <x v="4"/>
    <s v=""/>
    <n v="66"/>
    <e v="#VALUE!"/>
  </r>
  <r>
    <n v="808"/>
    <x v="4"/>
    <s v=""/>
    <n v="85"/>
    <e v="#VALUE!"/>
  </r>
  <r>
    <n v="809"/>
    <x v="4"/>
    <s v=""/>
    <n v="95"/>
    <e v="#VALUE!"/>
  </r>
  <r>
    <n v="810"/>
    <x v="4"/>
    <s v=""/>
    <n v="30"/>
    <e v="#VALUE!"/>
  </r>
  <r>
    <n v="811"/>
    <x v="4"/>
    <s v=""/>
    <n v="64"/>
    <e v="#VALUE!"/>
  </r>
  <r>
    <n v="812"/>
    <x v="4"/>
    <s v=""/>
    <n v="88"/>
    <e v="#VALUE!"/>
  </r>
  <r>
    <n v="813"/>
    <x v="4"/>
    <s v=""/>
    <n v="77"/>
    <e v="#VALUE!"/>
  </r>
  <r>
    <n v="814"/>
    <x v="4"/>
    <s v=""/>
    <n v="77"/>
    <e v="#VALUE!"/>
  </r>
  <r>
    <n v="815"/>
    <x v="4"/>
    <s v=""/>
    <n v="92"/>
    <e v="#VALUE!"/>
  </r>
  <r>
    <n v="816"/>
    <x v="4"/>
    <s v=""/>
    <n v="37"/>
    <e v="#VALUE!"/>
  </r>
  <r>
    <n v="817"/>
    <x v="4"/>
    <s v=""/>
    <n v="88"/>
    <e v="#VALUE!"/>
  </r>
  <r>
    <n v="818"/>
    <x v="4"/>
    <s v=""/>
    <n v="93"/>
    <e v="#VALUE!"/>
  </r>
  <r>
    <n v="819"/>
    <x v="4"/>
    <s v=""/>
    <n v="59"/>
    <e v="#VALUE!"/>
  </r>
  <r>
    <n v="820"/>
    <x v="4"/>
    <s v=""/>
    <n v="68"/>
    <e v="#VALUE!"/>
  </r>
  <r>
    <n v="821"/>
    <x v="4"/>
    <s v=""/>
    <n v="94"/>
    <e v="#VALUE!"/>
  </r>
  <r>
    <n v="822"/>
    <x v="4"/>
    <s v=""/>
    <n v="37"/>
    <e v="#VALUE!"/>
  </r>
  <r>
    <n v="823"/>
    <x v="4"/>
    <s v=""/>
    <n v="24"/>
    <e v="#VALUE!"/>
  </r>
  <r>
    <n v="824"/>
    <x v="4"/>
    <s v=""/>
    <n v="52"/>
    <e v="#VALUE!"/>
  </r>
  <r>
    <n v="825"/>
    <x v="4"/>
    <s v=""/>
    <n v="30"/>
    <e v="#VALUE!"/>
  </r>
  <r>
    <n v="826"/>
    <x v="4"/>
    <s v=""/>
    <n v="31"/>
    <e v="#VALUE!"/>
  </r>
  <r>
    <n v="827"/>
    <x v="4"/>
    <s v=""/>
    <n v="67"/>
    <e v="#VALUE!"/>
  </r>
  <r>
    <n v="828"/>
    <x v="4"/>
    <s v=""/>
    <n v="58"/>
    <e v="#VALUE!"/>
  </r>
  <r>
    <n v="829"/>
    <x v="4"/>
    <s v=""/>
    <n v="34"/>
    <e v="#VALUE!"/>
  </r>
  <r>
    <n v="830"/>
    <x v="4"/>
    <s v=""/>
    <n v="40"/>
    <e v="#VALUE!"/>
  </r>
  <r>
    <n v="831"/>
    <x v="4"/>
    <s v=""/>
    <n v="71"/>
    <e v="#VALUE!"/>
  </r>
  <r>
    <n v="832"/>
    <x v="4"/>
    <s v=""/>
    <n v="69"/>
    <e v="#VALUE!"/>
  </r>
  <r>
    <n v="833"/>
    <x v="4"/>
    <s v=""/>
    <n v="49"/>
    <e v="#VALUE!"/>
  </r>
  <r>
    <n v="834"/>
    <x v="4"/>
    <s v=""/>
    <n v="81"/>
    <e v="#VALUE!"/>
  </r>
  <r>
    <n v="835"/>
    <x v="4"/>
    <s v=""/>
    <n v="79"/>
    <e v="#VALUE!"/>
  </r>
  <r>
    <n v="836"/>
    <x v="4"/>
    <s v=""/>
    <n v="20"/>
    <e v="#VALUE!"/>
  </r>
  <r>
    <n v="837"/>
    <x v="4"/>
    <s v=""/>
    <n v="21"/>
    <e v="#VALUE!"/>
  </r>
  <r>
    <n v="838"/>
    <x v="4"/>
    <s v=""/>
    <n v="26"/>
    <e v="#VALUE!"/>
  </r>
  <r>
    <n v="839"/>
    <x v="4"/>
    <s v=""/>
    <n v="98"/>
    <e v="#VALUE!"/>
  </r>
  <r>
    <n v="840"/>
    <x v="4"/>
    <s v=""/>
    <n v="52"/>
    <e v="#VALUE!"/>
  </r>
  <r>
    <n v="841"/>
    <x v="4"/>
    <s v=""/>
    <n v="50"/>
    <e v="#VALUE!"/>
  </r>
  <r>
    <n v="842"/>
    <x v="4"/>
    <s v=""/>
    <n v="45"/>
    <e v="#VALUE!"/>
  </r>
  <r>
    <n v="843"/>
    <x v="4"/>
    <s v=""/>
    <n v="25"/>
    <e v="#VALUE!"/>
  </r>
  <r>
    <n v="844"/>
    <x v="4"/>
    <s v=""/>
    <n v="99"/>
    <e v="#VALUE!"/>
  </r>
  <r>
    <n v="845"/>
    <x v="4"/>
    <s v=""/>
    <n v="69"/>
    <e v="#VALUE!"/>
  </r>
  <r>
    <n v="846"/>
    <x v="4"/>
    <s v=""/>
    <n v="63"/>
    <e v="#VALUE!"/>
  </r>
  <r>
    <n v="847"/>
    <x v="4"/>
    <s v=""/>
    <n v="91"/>
    <e v="#VALUE!"/>
  </r>
  <r>
    <n v="848"/>
    <x v="4"/>
    <s v=""/>
    <n v="23"/>
    <e v="#VALUE!"/>
  </r>
  <r>
    <n v="849"/>
    <x v="4"/>
    <s v=""/>
    <n v="82"/>
    <e v="#VALUE!"/>
  </r>
  <r>
    <n v="850"/>
    <x v="4"/>
    <s v=""/>
    <n v="80"/>
    <e v="#VALUE!"/>
  </r>
  <r>
    <n v="851"/>
    <x v="4"/>
    <s v=""/>
    <n v="75"/>
    <e v="#VALUE!"/>
  </r>
  <r>
    <n v="852"/>
    <x v="4"/>
    <s v=""/>
    <n v="30"/>
    <e v="#VALUE!"/>
  </r>
  <r>
    <n v="853"/>
    <x v="4"/>
    <s v=""/>
    <n v="44"/>
    <e v="#VALUE!"/>
  </r>
  <r>
    <n v="854"/>
    <x v="4"/>
    <s v=""/>
    <n v="92"/>
    <e v="#VALUE!"/>
  </r>
  <r>
    <n v="855"/>
    <x v="4"/>
    <s v=""/>
    <n v="32"/>
    <e v="#VALUE!"/>
  </r>
  <r>
    <n v="856"/>
    <x v="4"/>
    <s v=""/>
    <n v="96"/>
    <e v="#VALUE!"/>
  </r>
  <r>
    <n v="857"/>
    <x v="4"/>
    <s v=""/>
    <n v="58"/>
    <e v="#VALUE!"/>
  </r>
  <r>
    <n v="858"/>
    <x v="4"/>
    <s v=""/>
    <n v="94"/>
    <e v="#VALUE!"/>
  </r>
  <r>
    <n v="859"/>
    <x v="4"/>
    <s v=""/>
    <n v="23"/>
    <e v="#VALUE!"/>
  </r>
  <r>
    <n v="860"/>
    <x v="4"/>
    <s v=""/>
    <n v="94"/>
    <e v="#VALUE!"/>
  </r>
  <r>
    <n v="861"/>
    <x v="4"/>
    <s v=""/>
    <n v="36"/>
    <e v="#VALUE!"/>
  </r>
  <r>
    <n v="862"/>
    <x v="4"/>
    <s v=""/>
    <n v="81"/>
    <e v="#VALUE!"/>
  </r>
  <r>
    <n v="863"/>
    <x v="4"/>
    <s v=""/>
    <n v="81"/>
    <e v="#VALUE!"/>
  </r>
  <r>
    <n v="864"/>
    <x v="4"/>
    <s v=""/>
    <n v="26"/>
    <e v="#VALUE!"/>
  </r>
  <r>
    <n v="865"/>
    <x v="4"/>
    <s v=""/>
    <n v="61"/>
    <e v="#VALUE!"/>
  </r>
  <r>
    <n v="866"/>
    <x v="4"/>
    <s v=""/>
    <n v="23"/>
    <e v="#VALUE!"/>
  </r>
  <r>
    <n v="867"/>
    <x v="4"/>
    <s v=""/>
    <n v="58"/>
    <e v="#VALUE!"/>
  </r>
  <r>
    <n v="868"/>
    <x v="4"/>
    <s v=""/>
    <n v="65"/>
    <e v="#VALUE!"/>
  </r>
  <r>
    <n v="869"/>
    <x v="4"/>
    <s v=""/>
    <n v="51"/>
    <e v="#VALUE!"/>
  </r>
  <r>
    <n v="870"/>
    <x v="4"/>
    <s v=""/>
    <n v="31"/>
    <e v="#VALUE!"/>
  </r>
  <r>
    <n v="871"/>
    <x v="4"/>
    <s v=""/>
    <n v="47"/>
    <e v="#VALUE!"/>
  </r>
  <r>
    <n v="872"/>
    <x v="4"/>
    <s v=""/>
    <n v="51"/>
    <e v="#VALUE!"/>
  </r>
  <r>
    <n v="873"/>
    <x v="4"/>
    <s v=""/>
    <n v="43"/>
    <e v="#VALUE!"/>
  </r>
  <r>
    <n v="874"/>
    <x v="4"/>
    <s v=""/>
    <n v="57"/>
    <e v="#VALUE!"/>
  </r>
  <r>
    <n v="875"/>
    <x v="4"/>
    <s v=""/>
    <n v="70"/>
    <e v="#VALUE!"/>
  </r>
  <r>
    <n v="876"/>
    <x v="4"/>
    <s v=""/>
    <n v="90"/>
    <e v="#VALUE!"/>
  </r>
  <r>
    <n v="877"/>
    <x v="4"/>
    <s v=""/>
    <n v="60"/>
    <e v="#VALUE!"/>
  </r>
  <r>
    <n v="878"/>
    <x v="4"/>
    <s v=""/>
    <n v="71"/>
    <e v="#VALUE!"/>
  </r>
  <r>
    <n v="879"/>
    <x v="4"/>
    <s v=""/>
    <n v="87"/>
    <e v="#VALUE!"/>
  </r>
  <r>
    <n v="880"/>
    <x v="4"/>
    <s v=""/>
    <n v="76"/>
    <e v="#VALUE!"/>
  </r>
  <r>
    <n v="881"/>
    <x v="4"/>
    <s v=""/>
    <n v="56"/>
    <e v="#VALUE!"/>
  </r>
  <r>
    <n v="882"/>
    <x v="4"/>
    <s v=""/>
    <n v="38"/>
    <e v="#VALUE!"/>
  </r>
  <r>
    <n v="883"/>
    <x v="4"/>
    <s v=""/>
    <n v="44"/>
    <e v="#VALUE!"/>
  </r>
  <r>
    <n v="884"/>
    <x v="4"/>
    <s v=""/>
    <n v="91"/>
    <e v="#VALUE!"/>
  </r>
  <r>
    <n v="885"/>
    <x v="4"/>
    <s v=""/>
    <n v="83"/>
    <e v="#VALUE!"/>
  </r>
  <r>
    <n v="886"/>
    <x v="4"/>
    <s v=""/>
    <n v="62"/>
    <e v="#VALUE!"/>
  </r>
  <r>
    <n v="887"/>
    <x v="4"/>
    <s v=""/>
    <n v="60"/>
    <e v="#VALUE!"/>
  </r>
  <r>
    <n v="888"/>
    <x v="4"/>
    <s v=""/>
    <n v="23"/>
    <e v="#VALUE!"/>
  </r>
  <r>
    <n v="889"/>
    <x v="4"/>
    <s v=""/>
    <n v="27"/>
    <e v="#VALUE!"/>
  </r>
  <r>
    <n v="890"/>
    <x v="4"/>
    <s v=""/>
    <n v="42"/>
    <e v="#VALUE!"/>
  </r>
  <r>
    <n v="891"/>
    <x v="4"/>
    <s v=""/>
    <n v="85"/>
    <e v="#VALUE!"/>
  </r>
  <r>
    <n v="892"/>
    <x v="4"/>
    <s v=""/>
    <n v="57"/>
    <e v="#VALUE!"/>
  </r>
  <r>
    <n v="893"/>
    <x v="4"/>
    <s v=""/>
    <n v="56"/>
    <e v="#VALUE!"/>
  </r>
  <r>
    <n v="894"/>
    <x v="4"/>
    <s v=""/>
    <n v="79"/>
    <e v="#VALUE!"/>
  </r>
  <r>
    <n v="895"/>
    <x v="4"/>
    <s v=""/>
    <n v="67"/>
    <e v="#VALUE!"/>
  </r>
  <r>
    <n v="896"/>
    <x v="4"/>
    <s v=""/>
    <n v="24"/>
    <e v="#VALUE!"/>
  </r>
  <r>
    <n v="897"/>
    <x v="4"/>
    <s v=""/>
    <n v="82"/>
    <e v="#VALUE!"/>
  </r>
  <r>
    <n v="898"/>
    <x v="4"/>
    <s v=""/>
    <n v="65"/>
    <e v="#VALUE!"/>
  </r>
  <r>
    <n v="899"/>
    <x v="4"/>
    <s v=""/>
    <n v="38"/>
    <e v="#VALUE!"/>
  </r>
  <r>
    <n v="900"/>
    <x v="4"/>
    <s v=""/>
    <n v="48"/>
    <e v="#VALUE!"/>
  </r>
  <r>
    <n v="901"/>
    <x v="4"/>
    <s v=""/>
    <n v="87"/>
    <e v="#VALUE!"/>
  </r>
  <r>
    <n v="902"/>
    <x v="4"/>
    <s v=""/>
    <n v="96"/>
    <e v="#VALUE!"/>
  </r>
  <r>
    <n v="903"/>
    <x v="4"/>
    <s v=""/>
    <n v="41"/>
    <e v="#VALUE!"/>
  </r>
  <r>
    <n v="904"/>
    <x v="4"/>
    <s v=""/>
    <n v="42"/>
    <e v="#VALUE!"/>
  </r>
  <r>
    <n v="905"/>
    <x v="4"/>
    <s v=""/>
    <n v="54"/>
    <e v="#VALUE!"/>
  </r>
  <r>
    <n v="906"/>
    <x v="4"/>
    <s v=""/>
    <n v="22"/>
    <e v="#VALUE!"/>
  </r>
  <r>
    <n v="907"/>
    <x v="4"/>
    <s v=""/>
    <n v="56"/>
    <e v="#VALUE!"/>
  </r>
  <r>
    <n v="908"/>
    <x v="4"/>
    <s v=""/>
    <n v="38"/>
    <e v="#VALUE!"/>
  </r>
  <r>
    <n v="909"/>
    <x v="4"/>
    <s v=""/>
    <n v="20"/>
    <e v="#VALUE!"/>
  </r>
  <r>
    <n v="910"/>
    <x v="4"/>
    <s v=""/>
    <n v="92"/>
    <e v="#VALUE!"/>
  </r>
  <r>
    <n v="911"/>
    <x v="4"/>
    <s v=""/>
    <n v="55"/>
    <e v="#VALUE!"/>
  </r>
  <r>
    <n v="912"/>
    <x v="4"/>
    <s v=""/>
    <n v="37"/>
    <e v="#VALUE!"/>
  </r>
  <r>
    <n v="913"/>
    <x v="4"/>
    <s v=""/>
    <n v="23"/>
    <e v="#VALUE!"/>
  </r>
  <r>
    <n v="914"/>
    <x v="4"/>
    <s v=""/>
    <n v="88"/>
    <e v="#VALUE!"/>
  </r>
  <r>
    <n v="915"/>
    <x v="4"/>
    <s v=""/>
    <n v="29"/>
    <e v="#VALUE!"/>
  </r>
  <r>
    <n v="916"/>
    <x v="4"/>
    <s v=""/>
    <n v="38"/>
    <e v="#VALUE!"/>
  </r>
  <r>
    <n v="917"/>
    <x v="4"/>
    <s v=""/>
    <n v="70"/>
    <e v="#VALUE!"/>
  </r>
  <r>
    <n v="918"/>
    <x v="4"/>
    <s v=""/>
    <n v="95"/>
    <e v="#VALUE!"/>
  </r>
  <r>
    <n v="919"/>
    <x v="4"/>
    <s v=""/>
    <n v="95"/>
    <e v="#VALUE!"/>
  </r>
  <r>
    <n v="920"/>
    <x v="4"/>
    <s v=""/>
    <n v="77"/>
    <e v="#VALUE!"/>
  </r>
  <r>
    <n v="921"/>
    <x v="4"/>
    <s v=""/>
    <n v="52"/>
    <e v="#VALUE!"/>
  </r>
  <r>
    <n v="922"/>
    <x v="4"/>
    <s v=""/>
    <n v="55"/>
    <e v="#VALUE!"/>
  </r>
  <r>
    <n v="923"/>
    <x v="4"/>
    <s v=""/>
    <n v="73"/>
    <e v="#VALUE!"/>
  </r>
  <r>
    <n v="924"/>
    <x v="4"/>
    <s v=""/>
    <n v="89"/>
    <e v="#VALUE!"/>
  </r>
  <r>
    <n v="925"/>
    <x v="4"/>
    <s v=""/>
    <n v="83"/>
    <e v="#VALUE!"/>
  </r>
  <r>
    <n v="926"/>
    <x v="4"/>
    <s v=""/>
    <n v="36"/>
    <e v="#VALUE!"/>
  </r>
  <r>
    <n v="927"/>
    <x v="4"/>
    <s v=""/>
    <n v="90"/>
    <e v="#VALUE!"/>
  </r>
  <r>
    <n v="928"/>
    <x v="4"/>
    <s v=""/>
    <n v="27"/>
    <e v="#VALUE!"/>
  </r>
  <r>
    <n v="929"/>
    <x v="4"/>
    <s v=""/>
    <n v="67"/>
    <e v="#VALUE!"/>
  </r>
  <r>
    <n v="930"/>
    <x v="4"/>
    <s v=""/>
    <n v="75"/>
    <e v="#VALUE!"/>
  </r>
  <r>
    <n v="931"/>
    <x v="4"/>
    <s v=""/>
    <n v="54"/>
    <e v="#VALUE!"/>
  </r>
  <r>
    <n v="932"/>
    <x v="4"/>
    <s v=""/>
    <n v="43"/>
    <e v="#VALUE!"/>
  </r>
  <r>
    <n v="933"/>
    <x v="4"/>
    <s v=""/>
    <n v="20"/>
    <e v="#VALUE!"/>
  </r>
  <r>
    <n v="934"/>
    <x v="4"/>
    <s v=""/>
    <n v="44"/>
    <e v="#VALUE!"/>
  </r>
  <r>
    <n v="935"/>
    <x v="4"/>
    <s v=""/>
    <n v="45"/>
    <e v="#VALUE!"/>
  </r>
  <r>
    <n v="936"/>
    <x v="4"/>
    <s v=""/>
    <n v="96"/>
    <e v="#VALUE!"/>
  </r>
  <r>
    <n v="937"/>
    <x v="4"/>
    <s v=""/>
    <n v="68"/>
    <e v="#VALUE!"/>
  </r>
  <r>
    <n v="938"/>
    <x v="4"/>
    <s v=""/>
    <n v="67"/>
    <e v="#VALUE!"/>
  </r>
  <r>
    <n v="939"/>
    <x v="4"/>
    <s v=""/>
    <n v="20"/>
    <e v="#VALUE!"/>
  </r>
  <r>
    <n v="940"/>
    <x v="4"/>
    <s v=""/>
    <n v="77"/>
    <e v="#VALUE!"/>
  </r>
  <r>
    <n v="941"/>
    <x v="4"/>
    <s v=""/>
    <n v="59"/>
    <e v="#VALUE!"/>
  </r>
  <r>
    <n v="942"/>
    <x v="4"/>
    <s v=""/>
    <n v="50"/>
    <e v="#VALUE!"/>
  </r>
  <r>
    <n v="943"/>
    <x v="4"/>
    <s v=""/>
    <n v="52"/>
    <e v="#VALUE!"/>
  </r>
  <r>
    <n v="944"/>
    <x v="4"/>
    <s v=""/>
    <n v="65"/>
    <e v="#VALUE!"/>
  </r>
  <r>
    <n v="945"/>
    <x v="4"/>
    <s v=""/>
    <n v="30"/>
    <e v="#VALUE!"/>
  </r>
  <r>
    <n v="946"/>
    <x v="4"/>
    <s v=""/>
    <n v="60"/>
    <e v="#VALUE!"/>
  </r>
  <r>
    <n v="947"/>
    <x v="4"/>
    <s v=""/>
    <n v="86"/>
    <e v="#VALUE!"/>
  </r>
  <r>
    <n v="948"/>
    <x v="4"/>
    <s v=""/>
    <n v="66"/>
    <e v="#VALUE!"/>
  </r>
  <r>
    <n v="949"/>
    <x v="4"/>
    <s v=""/>
    <n v="96"/>
    <e v="#VALUE!"/>
  </r>
  <r>
    <n v="950"/>
    <x v="4"/>
    <s v=""/>
    <n v="53"/>
    <e v="#VALUE!"/>
  </r>
  <r>
    <n v="951"/>
    <x v="4"/>
    <s v=""/>
    <n v="85"/>
    <e v="#VALUE!"/>
  </r>
  <r>
    <n v="952"/>
    <x v="4"/>
    <s v=""/>
    <n v="50"/>
    <e v="#VALUE!"/>
  </r>
  <r>
    <n v="953"/>
    <x v="4"/>
    <s v=""/>
    <n v="82"/>
    <e v="#VALUE!"/>
  </r>
  <r>
    <n v="954"/>
    <x v="4"/>
    <s v=""/>
    <n v="62"/>
    <e v="#VALUE!"/>
  </r>
  <r>
    <n v="955"/>
    <x v="4"/>
    <s v=""/>
    <n v="23"/>
    <e v="#VALUE!"/>
  </r>
  <r>
    <n v="956"/>
    <x v="4"/>
    <s v=""/>
    <n v="45"/>
    <e v="#VALUE!"/>
  </r>
  <r>
    <n v="957"/>
    <x v="4"/>
    <s v=""/>
    <n v="31"/>
    <e v="#VALUE!"/>
  </r>
  <r>
    <n v="958"/>
    <x v="4"/>
    <s v=""/>
    <n v="80"/>
    <e v="#VALUE!"/>
  </r>
  <r>
    <n v="959"/>
    <x v="4"/>
    <s v=""/>
    <n v="99"/>
    <e v="#VALUE!"/>
  </r>
  <r>
    <n v="960"/>
    <x v="4"/>
    <s v=""/>
    <n v="95"/>
    <e v="#VALUE!"/>
  </r>
  <r>
    <n v="961"/>
    <x v="4"/>
    <s v=""/>
    <n v="81"/>
    <e v="#VALUE!"/>
  </r>
  <r>
    <n v="962"/>
    <x v="4"/>
    <s v=""/>
    <n v="69"/>
    <e v="#VALUE!"/>
  </r>
  <r>
    <n v="963"/>
    <x v="4"/>
    <s v=""/>
    <n v="24"/>
    <e v="#VALUE!"/>
  </r>
  <r>
    <n v="964"/>
    <x v="4"/>
    <s v=""/>
    <n v="59"/>
    <e v="#VALUE!"/>
  </r>
  <r>
    <n v="965"/>
    <x v="4"/>
    <s v=""/>
    <n v="60"/>
    <e v="#VALUE!"/>
  </r>
  <r>
    <n v="966"/>
    <x v="4"/>
    <s v=""/>
    <n v="83"/>
    <e v="#VALUE!"/>
  </r>
  <r>
    <n v="967"/>
    <x v="4"/>
    <s v=""/>
    <n v="63"/>
    <e v="#VALUE!"/>
  </r>
  <r>
    <n v="968"/>
    <x v="4"/>
    <s v=""/>
    <n v="75"/>
    <e v="#VALUE!"/>
  </r>
  <r>
    <n v="969"/>
    <x v="4"/>
    <s v=""/>
    <n v="57"/>
    <e v="#VALUE!"/>
  </r>
  <r>
    <n v="970"/>
    <x v="4"/>
    <s v=""/>
    <n v="99"/>
    <e v="#VALUE!"/>
  </r>
  <r>
    <n v="971"/>
    <x v="4"/>
    <s v=""/>
    <n v="45"/>
    <e v="#VALUE!"/>
  </r>
  <r>
    <n v="972"/>
    <x v="4"/>
    <s v=""/>
    <n v="80"/>
    <e v="#VALUE!"/>
  </r>
  <r>
    <n v="973"/>
    <x v="4"/>
    <s v=""/>
    <n v="20"/>
    <e v="#VALUE!"/>
  </r>
  <r>
    <n v="974"/>
    <x v="4"/>
    <s v=""/>
    <n v="81"/>
    <e v="#VALUE!"/>
  </r>
  <r>
    <n v="975"/>
    <x v="4"/>
    <s v=""/>
    <n v="77"/>
    <e v="#VALUE!"/>
  </r>
  <r>
    <n v="976"/>
    <x v="4"/>
    <s v=""/>
    <n v="71"/>
    <e v="#VALUE!"/>
  </r>
  <r>
    <n v="977"/>
    <x v="4"/>
    <s v=""/>
    <n v="86"/>
    <e v="#VALUE!"/>
  </r>
  <r>
    <n v="978"/>
    <x v="4"/>
    <s v=""/>
    <n v="91"/>
    <e v="#VALUE!"/>
  </r>
  <r>
    <n v="979"/>
    <x v="4"/>
    <s v=""/>
    <n v="41"/>
    <e v="#VALUE!"/>
  </r>
  <r>
    <n v="980"/>
    <x v="4"/>
    <s v=""/>
    <n v="99"/>
    <e v="#VALUE!"/>
  </r>
  <r>
    <n v="981"/>
    <x v="4"/>
    <s v=""/>
    <n v="35"/>
    <e v="#VALUE!"/>
  </r>
  <r>
    <n v="982"/>
    <x v="4"/>
    <s v=""/>
    <n v="73"/>
    <e v="#VALUE!"/>
  </r>
  <r>
    <n v="983"/>
    <x v="4"/>
    <s v=""/>
    <n v="84"/>
    <e v="#VALUE!"/>
  </r>
  <r>
    <n v="984"/>
    <x v="4"/>
    <s v=""/>
    <n v="84"/>
    <e v="#VALUE!"/>
  </r>
  <r>
    <n v="985"/>
    <x v="4"/>
    <s v=""/>
    <n v="71"/>
    <e v="#VALUE!"/>
  </r>
  <r>
    <n v="986"/>
    <x v="4"/>
    <s v=""/>
    <n v="87"/>
    <e v="#VALUE!"/>
  </r>
  <r>
    <n v="987"/>
    <x v="4"/>
    <s v=""/>
    <n v="52"/>
    <e v="#VALUE!"/>
  </r>
  <r>
    <n v="988"/>
    <x v="4"/>
    <s v=""/>
    <n v="58"/>
    <e v="#VALUE!"/>
  </r>
  <r>
    <n v="989"/>
    <x v="4"/>
    <s v=""/>
    <n v="60"/>
    <e v="#VALUE!"/>
  </r>
  <r>
    <n v="990"/>
    <x v="4"/>
    <s v=""/>
    <n v="76"/>
    <e v="#VALUE!"/>
  </r>
  <r>
    <n v="991"/>
    <x v="4"/>
    <s v=""/>
    <n v="88"/>
    <e v="#VALUE!"/>
  </r>
  <r>
    <n v="992"/>
    <x v="4"/>
    <s v=""/>
    <n v="64"/>
    <e v="#VALUE!"/>
  </r>
  <r>
    <n v="993"/>
    <x v="4"/>
    <s v=""/>
    <n v="57"/>
    <e v="#VALUE!"/>
  </r>
  <r>
    <n v="994"/>
    <x v="4"/>
    <s v=""/>
    <n v="96"/>
    <e v="#VALUE!"/>
  </r>
  <r>
    <n v="995"/>
    <x v="4"/>
    <s v=""/>
    <n v="20"/>
    <e v="#VALUE!"/>
  </r>
  <r>
    <n v="996"/>
    <x v="4"/>
    <s v=""/>
    <n v="64"/>
    <e v="#VALUE!"/>
  </r>
  <r>
    <n v="997"/>
    <x v="4"/>
    <s v=""/>
    <n v="92"/>
    <e v="#VALUE!"/>
  </r>
  <r>
    <n v="998"/>
    <x v="4"/>
    <s v=""/>
    <n v="65"/>
    <e v="#VALUE!"/>
  </r>
  <r>
    <n v="999"/>
    <x v="4"/>
    <s v=""/>
    <n v="78"/>
    <e v="#VALUE!"/>
  </r>
  <r>
    <n v="1000"/>
    <x v="4"/>
    <s v=""/>
    <n v="49"/>
    <e v="#VALUE!"/>
  </r>
  <r>
    <m/>
    <x v="4"/>
    <m/>
    <m/>
    <m/>
  </r>
  <r>
    <m/>
    <x v="4"/>
    <m/>
    <m/>
    <m/>
  </r>
  <r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B684-C9B4-2544-835A-4EF4DEB16BE7}" name="PivotTable1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I11" firstHeaderRow="0" firstDataRow="1" firstDataCol="1"/>
  <pivotFields count="5">
    <pivotField dataField="1" showAll="0"/>
    <pivotField axis="axisRow" showAll="0" sortType="descending">
      <items count="7">
        <item h="1" x="4"/>
        <item x="3"/>
        <item x="2"/>
        <item x="1"/>
        <item n="EMMA052" x="0"/>
        <item n="EMMA05" m="1"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5">
    <i>
      <x v="2"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0" subtotal="count" baseField="0" baseItem="0"/>
    <dataField name="Sum of Total Discount" fld="4" baseField="0" baseItem="0"/>
  </dataFields>
  <formats count="1">
    <format dxfId="0">
      <pivotArea collapsedLevelsAreSubtotals="1" fieldPosition="0">
        <references count="1">
          <reference field="1" count="4">
            <x v="1"/>
            <x v="2"/>
            <x v="3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13001-74F3-4545-BF7D-943A6A382A26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35:D162" firstHeaderRow="1" firstDataRow="2" firstDataCol="1"/>
  <pivotFields count="20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12"/>
        <item x="22"/>
        <item x="9"/>
        <item x="21"/>
        <item x="2"/>
        <item x="6"/>
        <item x="18"/>
        <item x="5"/>
        <item x="11"/>
        <item x="14"/>
        <item x="7"/>
        <item x="23"/>
        <item x="20"/>
        <item x="4"/>
        <item x="0"/>
        <item x="10"/>
        <item x="1"/>
        <item x="15"/>
        <item x="19"/>
        <item x="13"/>
        <item x="17"/>
        <item x="24"/>
        <item x="3"/>
        <item x="16"/>
        <item x="8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3">
    <i>
      <x v="1"/>
    </i>
    <i>
      <x/>
    </i>
    <i t="grand">
      <x/>
    </i>
  </colItems>
  <dataFields count="1">
    <dataField name="Count of Customer ID" fld="0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59CE0-AA24-364E-8ED9-05226F3C007E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04:E125" firstHeaderRow="1" firstDataRow="1" firstDataCol="1"/>
  <pivotFields count="20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8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60CE2-B228-C448-8A8D-CF30186D7F2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4:B109" firstHeaderRow="1" firstDataRow="1" firstDataCol="1"/>
  <pivotFields count="20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Purchase Amount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D1906-27A7-7E46-B135-068BC4778508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5:B96" firstHeaderRow="1" firstDataRow="1" firstDataCol="1"/>
  <pivotFields count="20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1">
        <item x="3"/>
        <item x="14"/>
        <item x="21"/>
        <item x="48"/>
        <item x="16"/>
        <item x="9"/>
        <item x="23"/>
        <item x="2"/>
        <item x="13"/>
        <item x="34"/>
        <item x="24"/>
        <item x="46"/>
        <item x="12"/>
        <item x="37"/>
        <item x="26"/>
        <item x="8"/>
        <item x="15"/>
        <item x="4"/>
        <item x="32"/>
        <item x="18"/>
        <item x="11"/>
        <item x="49"/>
        <item x="39"/>
        <item x="20"/>
        <item x="28"/>
        <item x="1"/>
        <item x="25"/>
        <item x="17"/>
        <item x="36"/>
        <item x="22"/>
        <item x="33"/>
        <item x="42"/>
        <item x="6"/>
        <item x="10"/>
        <item x="27"/>
        <item x="5"/>
        <item x="43"/>
        <item x="31"/>
        <item x="0"/>
        <item x="19"/>
        <item x="40"/>
        <item x="44"/>
        <item x="47"/>
        <item x="38"/>
        <item x="41"/>
        <item x="35"/>
        <item x="30"/>
        <item x="7"/>
        <item x="45"/>
        <item x="29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Customer ID" fld="0" subtotal="count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2DF37-30A5-8B47-AD2D-8F4AA98B253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4:B39" firstHeaderRow="1" firstDataRow="1" firstDataCol="1"/>
  <pivotFields count="20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chartFormats count="1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D7911-0A7F-1F44-88C7-7CDCD5CF5A27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:B27" firstHeaderRow="1" firstDataRow="1" firstDataCol="1"/>
  <pivotFields count="20">
    <pivotField dataField="1"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 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7095D-BCD3-3D41-9558-992080BB721B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4" firstHeaderRow="1" firstDataRow="1" firstDataCol="1"/>
  <pivotFields count="20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%" fld="0" showDataAs="percentOfTotal" baseField="0" baseItem="0" numFmtId="10"/>
  </dataFields>
  <chartFormats count="3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outlinePr summaryBelow="0" summaryRight="0"/>
  </sheetPr>
  <dimension ref="A1:T1003"/>
  <sheetViews>
    <sheetView workbookViewId="0"/>
  </sheetViews>
  <sheetFormatPr baseColWidth="10" defaultColWidth="12.6640625" defaultRowHeight="15.75" customHeight="1" x14ac:dyDescent="0.15"/>
  <cols>
    <col min="2" max="2" width="12.6640625" style="48"/>
    <col min="18" max="18" width="19.1640625" bestFit="1" customWidth="1"/>
  </cols>
  <sheetData>
    <row r="1" spans="1:20" ht="15.75" customHeight="1" x14ac:dyDescent="0.15">
      <c r="A1" s="1" t="s">
        <v>0</v>
      </c>
      <c r="B1" s="4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194</v>
      </c>
      <c r="S1" s="1" t="s">
        <v>17</v>
      </c>
      <c r="T1" s="1" t="s">
        <v>18</v>
      </c>
    </row>
    <row r="2" spans="1:20" ht="15.75" customHeight="1" x14ac:dyDescent="0.15">
      <c r="A2" s="1">
        <v>1</v>
      </c>
      <c r="B2" s="47">
        <v>45506</v>
      </c>
      <c r="C2" s="1">
        <v>21</v>
      </c>
      <c r="D2" s="1" t="s">
        <v>19</v>
      </c>
      <c r="E2" s="1" t="s">
        <v>20</v>
      </c>
      <c r="F2" s="1" t="s">
        <v>21</v>
      </c>
      <c r="G2" s="1">
        <v>90</v>
      </c>
      <c r="H2" s="1" t="s">
        <v>22</v>
      </c>
      <c r="I2" s="1" t="s">
        <v>23</v>
      </c>
      <c r="J2" s="1" t="s">
        <v>24</v>
      </c>
      <c r="K2" s="1" t="s">
        <v>25</v>
      </c>
      <c r="L2" s="2">
        <v>3.5</v>
      </c>
      <c r="M2" s="1" t="s">
        <v>26</v>
      </c>
      <c r="N2" s="1" t="s">
        <v>27</v>
      </c>
      <c r="O2" s="1" t="s">
        <v>28</v>
      </c>
      <c r="P2" s="1" t="s">
        <v>26</v>
      </c>
      <c r="Q2" s="1" t="s">
        <v>26</v>
      </c>
      <c r="R2" s="1" t="s">
        <v>224</v>
      </c>
      <c r="S2" s="1" t="s">
        <v>27</v>
      </c>
      <c r="T2" s="1" t="s">
        <v>29</v>
      </c>
    </row>
    <row r="3" spans="1:20" ht="15.75" customHeight="1" x14ac:dyDescent="0.15">
      <c r="A3" s="1">
        <v>2</v>
      </c>
      <c r="B3" s="47">
        <v>45448</v>
      </c>
      <c r="C3" s="1">
        <v>63</v>
      </c>
      <c r="D3" s="1" t="s">
        <v>19</v>
      </c>
      <c r="E3" s="1" t="s">
        <v>30</v>
      </c>
      <c r="F3" s="1" t="s">
        <v>31</v>
      </c>
      <c r="G3" s="1">
        <v>85</v>
      </c>
      <c r="H3" s="1" t="s">
        <v>32</v>
      </c>
      <c r="I3" s="1" t="s">
        <v>23</v>
      </c>
      <c r="J3" s="1" t="s">
        <v>33</v>
      </c>
      <c r="K3" s="1" t="s">
        <v>34</v>
      </c>
      <c r="L3" s="2">
        <v>3.2</v>
      </c>
      <c r="M3" s="1" t="s">
        <v>26</v>
      </c>
      <c r="N3" s="1" t="s">
        <v>35</v>
      </c>
      <c r="O3" s="1" t="s">
        <v>36</v>
      </c>
      <c r="P3" s="1" t="s">
        <v>26</v>
      </c>
      <c r="Q3" s="1" t="s">
        <v>26</v>
      </c>
      <c r="R3" s="1" t="s">
        <v>197</v>
      </c>
      <c r="S3" s="1" t="s">
        <v>37</v>
      </c>
      <c r="T3" s="1" t="s">
        <v>38</v>
      </c>
    </row>
    <row r="4" spans="1:20" ht="15.75" customHeight="1" x14ac:dyDescent="0.15">
      <c r="A4" s="1">
        <v>3</v>
      </c>
      <c r="B4" s="47">
        <v>45421</v>
      </c>
      <c r="C4" s="1">
        <v>61</v>
      </c>
      <c r="D4" s="1" t="s">
        <v>19</v>
      </c>
      <c r="E4" s="1" t="s">
        <v>39</v>
      </c>
      <c r="F4" s="1" t="s">
        <v>40</v>
      </c>
      <c r="G4" s="1">
        <v>72</v>
      </c>
      <c r="H4" s="1" t="s">
        <v>41</v>
      </c>
      <c r="I4" s="1" t="s">
        <v>23</v>
      </c>
      <c r="J4" s="1" t="s">
        <v>42</v>
      </c>
      <c r="K4" s="1" t="s">
        <v>43</v>
      </c>
      <c r="L4" s="2">
        <v>4.5</v>
      </c>
      <c r="M4" s="1" t="s">
        <v>26</v>
      </c>
      <c r="N4" s="1" t="s">
        <v>27</v>
      </c>
      <c r="O4" s="1" t="s">
        <v>44</v>
      </c>
      <c r="P4" s="1" t="s">
        <v>26</v>
      </c>
      <c r="Q4" s="1" t="s">
        <v>26</v>
      </c>
      <c r="R4" s="1" t="s">
        <v>198</v>
      </c>
      <c r="S4" s="1" t="s">
        <v>45</v>
      </c>
      <c r="T4" s="1" t="s">
        <v>46</v>
      </c>
    </row>
    <row r="5" spans="1:20" ht="15.75" customHeight="1" x14ac:dyDescent="0.15">
      <c r="A5" s="1">
        <v>4</v>
      </c>
      <c r="B5" s="47">
        <v>45386</v>
      </c>
      <c r="C5" s="1">
        <v>25</v>
      </c>
      <c r="D5" s="1" t="s">
        <v>19</v>
      </c>
      <c r="E5" s="1" t="s">
        <v>47</v>
      </c>
      <c r="F5" s="1" t="s">
        <v>48</v>
      </c>
      <c r="G5" s="1">
        <v>36</v>
      </c>
      <c r="H5" s="1" t="s">
        <v>49</v>
      </c>
      <c r="I5" s="1" t="s">
        <v>50</v>
      </c>
      <c r="J5" s="1" t="s">
        <v>33</v>
      </c>
      <c r="K5" s="1" t="s">
        <v>25</v>
      </c>
      <c r="L5" s="2">
        <v>4.0999999999999996</v>
      </c>
      <c r="M5" s="1" t="s">
        <v>26</v>
      </c>
      <c r="N5" s="1" t="s">
        <v>45</v>
      </c>
      <c r="O5" s="1" t="s">
        <v>28</v>
      </c>
      <c r="P5" s="1" t="s">
        <v>26</v>
      </c>
      <c r="Q5" s="1" t="s">
        <v>26</v>
      </c>
      <c r="R5" s="1" t="s">
        <v>224</v>
      </c>
      <c r="S5" s="1" t="s">
        <v>35</v>
      </c>
      <c r="T5" s="1" t="s">
        <v>51</v>
      </c>
    </row>
    <row r="6" spans="1:20" ht="15.75" customHeight="1" x14ac:dyDescent="0.15">
      <c r="A6" s="1">
        <v>5</v>
      </c>
      <c r="B6" s="47">
        <v>45385</v>
      </c>
      <c r="C6" s="1">
        <v>66</v>
      </c>
      <c r="D6" s="1" t="s">
        <v>19</v>
      </c>
      <c r="E6" s="1" t="s">
        <v>52</v>
      </c>
      <c r="F6" s="1" t="s">
        <v>31</v>
      </c>
      <c r="G6" s="1">
        <v>90</v>
      </c>
      <c r="H6" s="1" t="s">
        <v>22</v>
      </c>
      <c r="I6" s="1" t="s">
        <v>23</v>
      </c>
      <c r="J6" s="1" t="s">
        <v>53</v>
      </c>
      <c r="K6" s="1" t="s">
        <v>54</v>
      </c>
      <c r="L6" s="2">
        <v>3.3</v>
      </c>
      <c r="M6" s="1" t="s">
        <v>26</v>
      </c>
      <c r="N6" s="1" t="s">
        <v>45</v>
      </c>
      <c r="O6" s="1" t="s">
        <v>55</v>
      </c>
      <c r="P6" s="1" t="s">
        <v>26</v>
      </c>
      <c r="Q6" s="1" t="s">
        <v>26</v>
      </c>
      <c r="R6" s="1" t="s">
        <v>224</v>
      </c>
      <c r="S6" s="1" t="s">
        <v>35</v>
      </c>
      <c r="T6" s="1" t="s">
        <v>51</v>
      </c>
    </row>
    <row r="7" spans="1:20" ht="15.75" customHeight="1" x14ac:dyDescent="0.15">
      <c r="A7" s="1">
        <v>6</v>
      </c>
      <c r="B7" s="47">
        <v>45527</v>
      </c>
      <c r="C7" s="1">
        <v>21</v>
      </c>
      <c r="D7" s="1" t="s">
        <v>19</v>
      </c>
      <c r="E7" s="1" t="s">
        <v>52</v>
      </c>
      <c r="F7" s="1" t="s">
        <v>31</v>
      </c>
      <c r="G7" s="1">
        <v>51</v>
      </c>
      <c r="H7" s="1" t="s">
        <v>56</v>
      </c>
      <c r="I7" s="1" t="s">
        <v>23</v>
      </c>
      <c r="J7" s="1" t="s">
        <v>57</v>
      </c>
      <c r="K7" s="1" t="s">
        <v>43</v>
      </c>
      <c r="L7" s="2">
        <v>2.8</v>
      </c>
      <c r="M7" s="1" t="s">
        <v>26</v>
      </c>
      <c r="N7" s="1" t="s">
        <v>58</v>
      </c>
      <c r="O7" s="1" t="s">
        <v>44</v>
      </c>
      <c r="P7" s="1" t="s">
        <v>26</v>
      </c>
      <c r="Q7" s="1" t="s">
        <v>26</v>
      </c>
      <c r="R7" s="1" t="s">
        <v>197</v>
      </c>
      <c r="S7" s="1" t="s">
        <v>37</v>
      </c>
      <c r="T7" s="1" t="s">
        <v>59</v>
      </c>
    </row>
    <row r="8" spans="1:20" ht="15.75" customHeight="1" x14ac:dyDescent="0.15">
      <c r="A8" s="1">
        <v>7</v>
      </c>
      <c r="B8" s="47">
        <v>45423</v>
      </c>
      <c r="C8" s="1">
        <v>31</v>
      </c>
      <c r="D8" s="1" t="s">
        <v>19</v>
      </c>
      <c r="E8" s="1" t="s">
        <v>52</v>
      </c>
      <c r="F8" s="1" t="s">
        <v>31</v>
      </c>
      <c r="G8" s="1">
        <v>88</v>
      </c>
      <c r="H8" s="1" t="s">
        <v>60</v>
      </c>
      <c r="I8" s="1" t="s">
        <v>61</v>
      </c>
      <c r="J8" s="1" t="s">
        <v>62</v>
      </c>
      <c r="K8" s="1" t="s">
        <v>43</v>
      </c>
      <c r="L8" s="2">
        <v>4.4000000000000004</v>
      </c>
      <c r="M8" s="1" t="s">
        <v>26</v>
      </c>
      <c r="N8" s="1" t="s">
        <v>58</v>
      </c>
      <c r="O8" s="1" t="s">
        <v>44</v>
      </c>
      <c r="P8" s="1" t="s">
        <v>26</v>
      </c>
      <c r="Q8" s="1" t="s">
        <v>26</v>
      </c>
      <c r="R8" s="1" t="s">
        <v>198</v>
      </c>
      <c r="S8" s="1" t="s">
        <v>58</v>
      </c>
      <c r="T8" s="1" t="s">
        <v>29</v>
      </c>
    </row>
    <row r="9" spans="1:20" ht="15.75" customHeight="1" x14ac:dyDescent="0.15">
      <c r="A9" s="1">
        <v>8</v>
      </c>
      <c r="B9" s="47">
        <v>45534</v>
      </c>
      <c r="C9" s="1">
        <v>54</v>
      </c>
      <c r="D9" s="1" t="s">
        <v>19</v>
      </c>
      <c r="E9" s="1" t="s">
        <v>63</v>
      </c>
      <c r="F9" s="1" t="s">
        <v>48</v>
      </c>
      <c r="G9" s="1">
        <v>94</v>
      </c>
      <c r="H9" s="1" t="s">
        <v>64</v>
      </c>
      <c r="I9" s="1" t="s">
        <v>23</v>
      </c>
      <c r="J9" s="1" t="s">
        <v>33</v>
      </c>
      <c r="K9" s="1" t="s">
        <v>34</v>
      </c>
      <c r="L9" s="2">
        <v>4.4000000000000004</v>
      </c>
      <c r="M9" s="1" t="s">
        <v>26</v>
      </c>
      <c r="N9" s="1" t="s">
        <v>35</v>
      </c>
      <c r="O9" s="1" t="s">
        <v>36</v>
      </c>
      <c r="P9" s="1" t="s">
        <v>26</v>
      </c>
      <c r="Q9" s="1" t="s">
        <v>26</v>
      </c>
      <c r="R9" s="1" t="s">
        <v>224</v>
      </c>
      <c r="S9" s="1" t="s">
        <v>27</v>
      </c>
      <c r="T9" s="1" t="s">
        <v>59</v>
      </c>
    </row>
    <row r="10" spans="1:20" ht="15.75" customHeight="1" x14ac:dyDescent="0.15">
      <c r="A10" s="1">
        <v>9</v>
      </c>
      <c r="B10" s="47">
        <v>45621</v>
      </c>
      <c r="C10" s="1">
        <v>33</v>
      </c>
      <c r="D10" s="1" t="s">
        <v>19</v>
      </c>
      <c r="E10" s="1" t="s">
        <v>65</v>
      </c>
      <c r="F10" s="1" t="s">
        <v>31</v>
      </c>
      <c r="G10" s="1">
        <v>79</v>
      </c>
      <c r="H10" s="1" t="s">
        <v>66</v>
      </c>
      <c r="I10" s="1" t="s">
        <v>67</v>
      </c>
      <c r="J10" s="1" t="s">
        <v>68</v>
      </c>
      <c r="K10" s="1" t="s">
        <v>43</v>
      </c>
      <c r="L10" s="2">
        <v>4.7</v>
      </c>
      <c r="M10" s="1" t="s">
        <v>26</v>
      </c>
      <c r="N10" s="1" t="s">
        <v>45</v>
      </c>
      <c r="O10" s="1" t="s">
        <v>69</v>
      </c>
      <c r="P10" s="1" t="s">
        <v>26</v>
      </c>
      <c r="Q10" s="1" t="s">
        <v>26</v>
      </c>
      <c r="R10" s="1" t="s">
        <v>196</v>
      </c>
      <c r="S10" s="1" t="s">
        <v>45</v>
      </c>
      <c r="T10" s="1" t="s">
        <v>70</v>
      </c>
    </row>
    <row r="11" spans="1:20" ht="15.75" customHeight="1" x14ac:dyDescent="0.15">
      <c r="A11" s="1">
        <v>10</v>
      </c>
      <c r="B11" s="47">
        <v>45420</v>
      </c>
      <c r="C11" s="1">
        <v>36</v>
      </c>
      <c r="D11" s="1" t="s">
        <v>19</v>
      </c>
      <c r="E11" s="1" t="s">
        <v>71</v>
      </c>
      <c r="F11" s="1" t="s">
        <v>40</v>
      </c>
      <c r="G11" s="1">
        <v>67</v>
      </c>
      <c r="H11" s="1" t="s">
        <v>72</v>
      </c>
      <c r="I11" s="1" t="s">
        <v>23</v>
      </c>
      <c r="J11" s="1" t="s">
        <v>73</v>
      </c>
      <c r="K11" s="1" t="s">
        <v>54</v>
      </c>
      <c r="L11" s="2">
        <v>4.9000000000000004</v>
      </c>
      <c r="M11" s="1" t="s">
        <v>26</v>
      </c>
      <c r="N11" s="1" t="s">
        <v>74</v>
      </c>
      <c r="O11" s="1" t="s">
        <v>36</v>
      </c>
      <c r="P11" s="1" t="s">
        <v>26</v>
      </c>
      <c r="Q11" s="1" t="s">
        <v>26</v>
      </c>
      <c r="R11" s="1" t="s">
        <v>198</v>
      </c>
      <c r="S11" s="1" t="s">
        <v>45</v>
      </c>
      <c r="T11" s="1" t="s">
        <v>75</v>
      </c>
    </row>
    <row r="12" spans="1:20" ht="15.75" customHeight="1" x14ac:dyDescent="0.15">
      <c r="A12" s="1">
        <v>11</v>
      </c>
      <c r="B12" s="47">
        <v>45534</v>
      </c>
      <c r="C12" s="1">
        <v>54</v>
      </c>
      <c r="D12" s="1" t="s">
        <v>19</v>
      </c>
      <c r="E12" s="1" t="s">
        <v>52</v>
      </c>
      <c r="F12" s="1" t="s">
        <v>31</v>
      </c>
      <c r="G12" s="1">
        <v>38</v>
      </c>
      <c r="H12" s="1" t="s">
        <v>76</v>
      </c>
      <c r="I12" s="1" t="s">
        <v>67</v>
      </c>
      <c r="J12" s="1" t="s">
        <v>53</v>
      </c>
      <c r="K12" s="1" t="s">
        <v>54</v>
      </c>
      <c r="L12" s="2">
        <v>3.3</v>
      </c>
      <c r="M12" s="1" t="s">
        <v>26</v>
      </c>
      <c r="N12" s="1" t="s">
        <v>45</v>
      </c>
      <c r="O12" s="1" t="s">
        <v>69</v>
      </c>
      <c r="P12" s="1" t="s">
        <v>26</v>
      </c>
      <c r="Q12" s="1" t="s">
        <v>26</v>
      </c>
      <c r="R12" s="1" t="s">
        <v>197</v>
      </c>
      <c r="S12" s="1" t="s">
        <v>37</v>
      </c>
      <c r="T12" s="1" t="s">
        <v>38</v>
      </c>
    </row>
    <row r="13" spans="1:20" ht="15.75" customHeight="1" x14ac:dyDescent="0.15">
      <c r="A13" s="1">
        <v>12</v>
      </c>
      <c r="B13" s="47">
        <v>45570</v>
      </c>
      <c r="C13" s="1">
        <v>36</v>
      </c>
      <c r="D13" s="1" t="s">
        <v>19</v>
      </c>
      <c r="E13" s="1" t="s">
        <v>77</v>
      </c>
      <c r="F13" s="1" t="s">
        <v>31</v>
      </c>
      <c r="G13" s="1">
        <v>91</v>
      </c>
      <c r="H13" s="1" t="s">
        <v>78</v>
      </c>
      <c r="I13" s="1" t="s">
        <v>67</v>
      </c>
      <c r="J13" s="1" t="s">
        <v>79</v>
      </c>
      <c r="K13" s="1" t="s">
        <v>25</v>
      </c>
      <c r="L13" s="2">
        <v>4.5999999999999996</v>
      </c>
      <c r="M13" s="1" t="s">
        <v>26</v>
      </c>
      <c r="N13" s="1" t="s">
        <v>35</v>
      </c>
      <c r="O13" s="1" t="s">
        <v>80</v>
      </c>
      <c r="P13" s="1" t="s">
        <v>26</v>
      </c>
      <c r="Q13" s="1" t="s">
        <v>26</v>
      </c>
      <c r="R13" s="1" t="s">
        <v>198</v>
      </c>
      <c r="S13" s="1" t="s">
        <v>27</v>
      </c>
      <c r="T13" s="1" t="s">
        <v>38</v>
      </c>
    </row>
    <row r="14" spans="1:20" ht="15.75" customHeight="1" x14ac:dyDescent="0.15">
      <c r="A14" s="1">
        <v>13</v>
      </c>
      <c r="B14" s="47">
        <v>45428</v>
      </c>
      <c r="C14" s="1">
        <v>54</v>
      </c>
      <c r="D14" s="1" t="s">
        <v>19</v>
      </c>
      <c r="E14" s="1" t="s">
        <v>81</v>
      </c>
      <c r="F14" s="1" t="s">
        <v>31</v>
      </c>
      <c r="G14" s="1">
        <v>33</v>
      </c>
      <c r="H14" s="1" t="s">
        <v>82</v>
      </c>
      <c r="I14" s="1" t="s">
        <v>23</v>
      </c>
      <c r="J14" s="1" t="s">
        <v>83</v>
      </c>
      <c r="K14" s="1" t="s">
        <v>54</v>
      </c>
      <c r="L14" s="2">
        <v>4</v>
      </c>
      <c r="M14" s="1" t="s">
        <v>26</v>
      </c>
      <c r="N14" s="1" t="s">
        <v>74</v>
      </c>
      <c r="O14" s="1" t="s">
        <v>80</v>
      </c>
      <c r="P14" s="1" t="s">
        <v>26</v>
      </c>
      <c r="Q14" s="1" t="s">
        <v>26</v>
      </c>
      <c r="R14" s="1" t="s">
        <v>197</v>
      </c>
      <c r="S14" s="1" t="s">
        <v>58</v>
      </c>
      <c r="T14" s="1" t="s">
        <v>51</v>
      </c>
    </row>
    <row r="15" spans="1:20" ht="15.75" customHeight="1" x14ac:dyDescent="0.15">
      <c r="A15" s="1">
        <v>14</v>
      </c>
      <c r="B15" s="47">
        <v>45481</v>
      </c>
      <c r="C15" s="1">
        <v>35</v>
      </c>
      <c r="D15" s="1" t="s">
        <v>19</v>
      </c>
      <c r="E15" s="1" t="s">
        <v>77</v>
      </c>
      <c r="F15" s="1" t="s">
        <v>31</v>
      </c>
      <c r="G15" s="1">
        <v>69</v>
      </c>
      <c r="H15" s="1" t="s">
        <v>84</v>
      </c>
      <c r="I15" s="1" t="s">
        <v>23</v>
      </c>
      <c r="J15" s="1" t="s">
        <v>24</v>
      </c>
      <c r="K15" s="1" t="s">
        <v>43</v>
      </c>
      <c r="L15" s="2">
        <v>4.5999999999999996</v>
      </c>
      <c r="M15" s="1" t="s">
        <v>26</v>
      </c>
      <c r="N15" s="1" t="s">
        <v>37</v>
      </c>
      <c r="O15" s="1" t="s">
        <v>36</v>
      </c>
      <c r="P15" s="1" t="s">
        <v>26</v>
      </c>
      <c r="Q15" s="1" t="s">
        <v>26</v>
      </c>
      <c r="R15" s="1" t="s">
        <v>196</v>
      </c>
      <c r="S15" s="1" t="s">
        <v>27</v>
      </c>
      <c r="T15" s="1" t="s">
        <v>46</v>
      </c>
    </row>
    <row r="16" spans="1:20" ht="15.75" customHeight="1" x14ac:dyDescent="0.15">
      <c r="A16" s="1">
        <v>15</v>
      </c>
      <c r="B16" s="47">
        <v>45496</v>
      </c>
      <c r="C16" s="1">
        <v>29</v>
      </c>
      <c r="D16" s="1" t="s">
        <v>19</v>
      </c>
      <c r="E16" s="1" t="s">
        <v>65</v>
      </c>
      <c r="F16" s="1" t="s">
        <v>31</v>
      </c>
      <c r="G16" s="1">
        <v>37</v>
      </c>
      <c r="H16" s="1" t="s">
        <v>85</v>
      </c>
      <c r="I16" s="1" t="s">
        <v>23</v>
      </c>
      <c r="J16" s="1" t="s">
        <v>86</v>
      </c>
      <c r="K16" s="1" t="s">
        <v>43</v>
      </c>
      <c r="L16" s="2">
        <v>3.7</v>
      </c>
      <c r="M16" s="1" t="s">
        <v>26</v>
      </c>
      <c r="N16" s="1" t="s">
        <v>35</v>
      </c>
      <c r="O16" s="1" t="s">
        <v>80</v>
      </c>
      <c r="P16" s="1" t="s">
        <v>26</v>
      </c>
      <c r="Q16" s="1" t="s">
        <v>26</v>
      </c>
      <c r="R16" s="1" t="s">
        <v>197</v>
      </c>
      <c r="S16" s="1" t="s">
        <v>45</v>
      </c>
      <c r="T16" s="1" t="s">
        <v>59</v>
      </c>
    </row>
    <row r="17" spans="1:20" ht="15.75" customHeight="1" x14ac:dyDescent="0.15">
      <c r="A17" s="1">
        <v>16</v>
      </c>
      <c r="B17" s="47">
        <v>45510</v>
      </c>
      <c r="C17" s="1">
        <v>67</v>
      </c>
      <c r="D17" s="1" t="s">
        <v>19</v>
      </c>
      <c r="E17" s="1" t="s">
        <v>87</v>
      </c>
      <c r="F17" s="1" t="s">
        <v>48</v>
      </c>
      <c r="G17" s="1">
        <v>39</v>
      </c>
      <c r="H17" s="1" t="s">
        <v>88</v>
      </c>
      <c r="I17" s="1" t="s">
        <v>23</v>
      </c>
      <c r="J17" s="1" t="s">
        <v>89</v>
      </c>
      <c r="K17" s="1" t="s">
        <v>25</v>
      </c>
      <c r="L17" s="2">
        <v>4.5</v>
      </c>
      <c r="M17" s="1" t="s">
        <v>26</v>
      </c>
      <c r="N17" s="1" t="s">
        <v>37</v>
      </c>
      <c r="O17" s="1" t="s">
        <v>55</v>
      </c>
      <c r="P17" s="1" t="s">
        <v>26</v>
      </c>
      <c r="Q17" s="1" t="s">
        <v>26</v>
      </c>
      <c r="R17" s="1" t="s">
        <v>197</v>
      </c>
      <c r="S17" s="1" t="s">
        <v>45</v>
      </c>
      <c r="T17" s="1" t="s">
        <v>75</v>
      </c>
    </row>
    <row r="18" spans="1:20" ht="15.75" customHeight="1" x14ac:dyDescent="0.15">
      <c r="A18" s="1">
        <v>17</v>
      </c>
      <c r="B18" s="47">
        <v>45604</v>
      </c>
      <c r="C18" s="1">
        <v>39</v>
      </c>
      <c r="D18" s="1" t="s">
        <v>19</v>
      </c>
      <c r="E18" s="1" t="s">
        <v>90</v>
      </c>
      <c r="F18" s="1" t="s">
        <v>48</v>
      </c>
      <c r="G18" s="1">
        <v>53</v>
      </c>
      <c r="H18" s="1" t="s">
        <v>91</v>
      </c>
      <c r="I18" s="1" t="s">
        <v>50</v>
      </c>
      <c r="J18" s="1" t="s">
        <v>73</v>
      </c>
      <c r="K18" s="1" t="s">
        <v>54</v>
      </c>
      <c r="L18" s="2">
        <v>4.5999999999999996</v>
      </c>
      <c r="M18" s="1" t="s">
        <v>26</v>
      </c>
      <c r="N18" s="1" t="s">
        <v>74</v>
      </c>
      <c r="O18" s="1" t="s">
        <v>36</v>
      </c>
      <c r="P18" s="1" t="s">
        <v>26</v>
      </c>
      <c r="Q18" s="1" t="s">
        <v>26</v>
      </c>
      <c r="R18" s="1" t="s">
        <v>198</v>
      </c>
      <c r="S18" s="1" t="s">
        <v>27</v>
      </c>
      <c r="T18" s="1" t="s">
        <v>29</v>
      </c>
    </row>
    <row r="19" spans="1:20" ht="15.75" customHeight="1" x14ac:dyDescent="0.15">
      <c r="A19" s="1">
        <v>18</v>
      </c>
      <c r="B19" s="47">
        <v>45624</v>
      </c>
      <c r="C19" s="1">
        <v>57</v>
      </c>
      <c r="D19" s="1" t="s">
        <v>19</v>
      </c>
      <c r="E19" s="1" t="s">
        <v>30</v>
      </c>
      <c r="F19" s="1" t="s">
        <v>31</v>
      </c>
      <c r="G19" s="1">
        <v>43</v>
      </c>
      <c r="H19" s="1" t="s">
        <v>92</v>
      </c>
      <c r="I19" s="1" t="s">
        <v>67</v>
      </c>
      <c r="J19" s="1" t="s">
        <v>62</v>
      </c>
      <c r="K19" s="1" t="s">
        <v>54</v>
      </c>
      <c r="L19" s="2">
        <v>2.9</v>
      </c>
      <c r="M19" s="1" t="s">
        <v>26</v>
      </c>
      <c r="N19" s="1" t="s">
        <v>45</v>
      </c>
      <c r="O19" s="1" t="s">
        <v>69</v>
      </c>
      <c r="P19" s="1" t="s">
        <v>26</v>
      </c>
      <c r="Q19" s="1" t="s">
        <v>26</v>
      </c>
      <c r="R19" s="1" t="s">
        <v>224</v>
      </c>
      <c r="S19" s="1" t="s">
        <v>37</v>
      </c>
      <c r="T19" s="1" t="s">
        <v>38</v>
      </c>
    </row>
    <row r="20" spans="1:20" ht="15.75" customHeight="1" x14ac:dyDescent="0.15">
      <c r="A20" s="1">
        <v>19</v>
      </c>
      <c r="B20" s="47">
        <v>45444</v>
      </c>
      <c r="C20" s="1">
        <v>42</v>
      </c>
      <c r="D20" s="1" t="s">
        <v>19</v>
      </c>
      <c r="E20" s="1" t="s">
        <v>30</v>
      </c>
      <c r="F20" s="1" t="s">
        <v>31</v>
      </c>
      <c r="G20" s="1">
        <v>55</v>
      </c>
      <c r="H20" s="1" t="s">
        <v>93</v>
      </c>
      <c r="I20" s="1" t="s">
        <v>23</v>
      </c>
      <c r="J20" s="1" t="s">
        <v>89</v>
      </c>
      <c r="K20" s="1" t="s">
        <v>54</v>
      </c>
      <c r="L20" s="2">
        <v>2.7</v>
      </c>
      <c r="M20" s="1" t="s">
        <v>26</v>
      </c>
      <c r="N20" s="1" t="s">
        <v>35</v>
      </c>
      <c r="O20" s="1" t="s">
        <v>69</v>
      </c>
      <c r="P20" s="1" t="s">
        <v>26</v>
      </c>
      <c r="Q20" s="1" t="s">
        <v>26</v>
      </c>
      <c r="R20" s="1" t="s">
        <v>224</v>
      </c>
      <c r="S20" s="1" t="s">
        <v>37</v>
      </c>
      <c r="T20" s="1" t="s">
        <v>70</v>
      </c>
    </row>
    <row r="21" spans="1:20" ht="15.75" customHeight="1" x14ac:dyDescent="0.15">
      <c r="A21" s="1">
        <v>20</v>
      </c>
      <c r="B21" s="47">
        <v>45653</v>
      </c>
      <c r="C21" s="1">
        <v>49</v>
      </c>
      <c r="D21" s="1" t="s">
        <v>19</v>
      </c>
      <c r="E21" s="1" t="s">
        <v>81</v>
      </c>
      <c r="F21" s="1" t="s">
        <v>31</v>
      </c>
      <c r="G21" s="1">
        <v>28</v>
      </c>
      <c r="H21" s="1" t="s">
        <v>94</v>
      </c>
      <c r="I21" s="1" t="s">
        <v>23</v>
      </c>
      <c r="J21" s="1" t="s">
        <v>86</v>
      </c>
      <c r="K21" s="1" t="s">
        <v>25</v>
      </c>
      <c r="L21" s="2">
        <v>3.7</v>
      </c>
      <c r="M21" s="1" t="s">
        <v>26</v>
      </c>
      <c r="N21" s="1" t="s">
        <v>37</v>
      </c>
      <c r="O21" s="1" t="s">
        <v>69</v>
      </c>
      <c r="P21" s="1" t="s">
        <v>26</v>
      </c>
      <c r="Q21" s="1" t="s">
        <v>26</v>
      </c>
      <c r="R21" s="1" t="s">
        <v>197</v>
      </c>
      <c r="S21" s="1" t="s">
        <v>35</v>
      </c>
      <c r="T21" s="1" t="s">
        <v>51</v>
      </c>
    </row>
    <row r="22" spans="1:20" ht="15.75" customHeight="1" x14ac:dyDescent="0.15">
      <c r="A22" s="1">
        <v>21</v>
      </c>
      <c r="B22" s="47">
        <v>45547</v>
      </c>
      <c r="C22" s="1">
        <v>40</v>
      </c>
      <c r="D22" s="1" t="s">
        <v>19</v>
      </c>
      <c r="E22" s="1" t="s">
        <v>71</v>
      </c>
      <c r="F22" s="1" t="s">
        <v>40</v>
      </c>
      <c r="G22" s="1">
        <v>28</v>
      </c>
      <c r="H22" s="1" t="s">
        <v>95</v>
      </c>
      <c r="I22" s="1" t="s">
        <v>23</v>
      </c>
      <c r="J22" s="1" t="s">
        <v>96</v>
      </c>
      <c r="K22" s="1" t="s">
        <v>43</v>
      </c>
      <c r="L22" s="2">
        <v>3</v>
      </c>
      <c r="M22" s="1" t="s">
        <v>26</v>
      </c>
      <c r="N22" s="1" t="s">
        <v>45</v>
      </c>
      <c r="O22" s="1" t="s">
        <v>80</v>
      </c>
      <c r="P22" s="1" t="s">
        <v>26</v>
      </c>
      <c r="Q22" s="1" t="s">
        <v>26</v>
      </c>
      <c r="R22" s="1" t="s">
        <v>196</v>
      </c>
      <c r="S22" s="1" t="s">
        <v>58</v>
      </c>
      <c r="T22" s="1" t="s">
        <v>75</v>
      </c>
    </row>
    <row r="23" spans="1:20" ht="15.75" customHeight="1" x14ac:dyDescent="0.15">
      <c r="A23" s="1">
        <v>22</v>
      </c>
      <c r="B23" s="47">
        <v>45382</v>
      </c>
      <c r="C23" s="1">
        <v>41</v>
      </c>
      <c r="D23" s="1" t="s">
        <v>19</v>
      </c>
      <c r="E23" s="1" t="s">
        <v>97</v>
      </c>
      <c r="F23" s="1" t="s">
        <v>48</v>
      </c>
      <c r="G23" s="1">
        <v>73</v>
      </c>
      <c r="H23" s="1" t="s">
        <v>98</v>
      </c>
      <c r="I23" s="1" t="s">
        <v>61</v>
      </c>
      <c r="J23" s="1" t="s">
        <v>68</v>
      </c>
      <c r="K23" s="1" t="s">
        <v>54</v>
      </c>
      <c r="L23" s="2">
        <v>4.7</v>
      </c>
      <c r="M23" s="1" t="s">
        <v>26</v>
      </c>
      <c r="N23" s="1" t="s">
        <v>27</v>
      </c>
      <c r="O23" s="1" t="s">
        <v>69</v>
      </c>
      <c r="P23" s="1" t="s">
        <v>26</v>
      </c>
      <c r="Q23" s="1" t="s">
        <v>26</v>
      </c>
      <c r="R23" s="1" t="s">
        <v>197</v>
      </c>
      <c r="S23" s="1" t="s">
        <v>58</v>
      </c>
      <c r="T23" s="1" t="s">
        <v>29</v>
      </c>
    </row>
    <row r="24" spans="1:20" ht="15.75" customHeight="1" x14ac:dyDescent="0.15">
      <c r="A24" s="1">
        <v>23</v>
      </c>
      <c r="B24" s="47">
        <v>45333</v>
      </c>
      <c r="C24" s="1">
        <v>33</v>
      </c>
      <c r="D24" s="1" t="s">
        <v>19</v>
      </c>
      <c r="E24" s="1" t="s">
        <v>47</v>
      </c>
      <c r="F24" s="1" t="s">
        <v>48</v>
      </c>
      <c r="G24" s="1">
        <v>79</v>
      </c>
      <c r="H24" s="1" t="s">
        <v>99</v>
      </c>
      <c r="I24" s="1" t="s">
        <v>67</v>
      </c>
      <c r="J24" s="1" t="s">
        <v>96</v>
      </c>
      <c r="K24" s="1" t="s">
        <v>43</v>
      </c>
      <c r="L24" s="2">
        <v>2.7</v>
      </c>
      <c r="M24" s="1" t="s">
        <v>26</v>
      </c>
      <c r="N24" s="1" t="s">
        <v>58</v>
      </c>
      <c r="O24" s="1" t="s">
        <v>80</v>
      </c>
      <c r="P24" s="1" t="s">
        <v>26</v>
      </c>
      <c r="Q24" s="1" t="s">
        <v>26</v>
      </c>
      <c r="R24" s="1" t="s">
        <v>198</v>
      </c>
      <c r="S24" s="1" t="s">
        <v>58</v>
      </c>
      <c r="T24" s="1" t="s">
        <v>29</v>
      </c>
    </row>
    <row r="25" spans="1:20" ht="15.75" customHeight="1" x14ac:dyDescent="0.15">
      <c r="A25" s="1">
        <v>24</v>
      </c>
      <c r="B25" s="47">
        <v>45572</v>
      </c>
      <c r="C25" s="1">
        <v>65</v>
      </c>
      <c r="D25" s="1" t="s">
        <v>19</v>
      </c>
      <c r="E25" s="1" t="s">
        <v>97</v>
      </c>
      <c r="F25" s="1" t="s">
        <v>48</v>
      </c>
      <c r="G25" s="1">
        <v>36</v>
      </c>
      <c r="H25" s="1" t="s">
        <v>100</v>
      </c>
      <c r="I25" s="1" t="s">
        <v>23</v>
      </c>
      <c r="J25" s="1" t="s">
        <v>101</v>
      </c>
      <c r="K25" s="1" t="s">
        <v>25</v>
      </c>
      <c r="L25" s="2">
        <v>4.8</v>
      </c>
      <c r="M25" s="1" t="s">
        <v>26</v>
      </c>
      <c r="N25" s="1" t="s">
        <v>58</v>
      </c>
      <c r="O25" s="1" t="s">
        <v>80</v>
      </c>
      <c r="P25" s="1" t="s">
        <v>26</v>
      </c>
      <c r="Q25" s="1" t="s">
        <v>26</v>
      </c>
      <c r="R25" s="1" t="s">
        <v>224</v>
      </c>
      <c r="S25" s="1" t="s">
        <v>45</v>
      </c>
      <c r="T25" s="1" t="s">
        <v>59</v>
      </c>
    </row>
    <row r="26" spans="1:20" ht="15.75" customHeight="1" x14ac:dyDescent="0.15">
      <c r="A26" s="1">
        <v>25</v>
      </c>
      <c r="B26" s="47">
        <v>45502</v>
      </c>
      <c r="C26" s="1">
        <v>45</v>
      </c>
      <c r="D26" s="1" t="s">
        <v>19</v>
      </c>
      <c r="E26" s="1" t="s">
        <v>39</v>
      </c>
      <c r="F26" s="1" t="s">
        <v>40</v>
      </c>
      <c r="G26" s="1">
        <v>33</v>
      </c>
      <c r="H26" s="1" t="s">
        <v>102</v>
      </c>
      <c r="I26" s="1" t="s">
        <v>67</v>
      </c>
      <c r="J26" s="1" t="s">
        <v>33</v>
      </c>
      <c r="K26" s="1" t="s">
        <v>43</v>
      </c>
      <c r="L26" s="2">
        <v>4.4000000000000004</v>
      </c>
      <c r="M26" s="1" t="s">
        <v>26</v>
      </c>
      <c r="N26" s="1" t="s">
        <v>27</v>
      </c>
      <c r="O26" s="1" t="s">
        <v>69</v>
      </c>
      <c r="P26" s="1" t="s">
        <v>26</v>
      </c>
      <c r="Q26" s="1" t="s">
        <v>26</v>
      </c>
      <c r="R26" s="1" t="s">
        <v>196</v>
      </c>
      <c r="S26" s="1" t="s">
        <v>35</v>
      </c>
      <c r="T26" s="1" t="s">
        <v>70</v>
      </c>
    </row>
    <row r="27" spans="1:20" ht="15.75" customHeight="1" x14ac:dyDescent="0.15">
      <c r="A27" s="1">
        <v>26</v>
      </c>
      <c r="B27" s="47">
        <v>45530</v>
      </c>
      <c r="C27" s="1">
        <v>48</v>
      </c>
      <c r="D27" s="1" t="s">
        <v>19</v>
      </c>
      <c r="E27" s="1" t="s">
        <v>52</v>
      </c>
      <c r="F27" s="1" t="s">
        <v>31</v>
      </c>
      <c r="G27" s="1">
        <v>85</v>
      </c>
      <c r="H27" s="1" t="s">
        <v>103</v>
      </c>
      <c r="I27" s="1" t="s">
        <v>23</v>
      </c>
      <c r="J27" s="1" t="s">
        <v>104</v>
      </c>
      <c r="K27" s="1" t="s">
        <v>25</v>
      </c>
      <c r="L27" s="2">
        <v>2.7</v>
      </c>
      <c r="M27" s="1" t="s">
        <v>26</v>
      </c>
      <c r="N27" s="1" t="s">
        <v>35</v>
      </c>
      <c r="O27" s="1" t="s">
        <v>36</v>
      </c>
      <c r="P27" s="1" t="s">
        <v>26</v>
      </c>
      <c r="Q27" s="1" t="s">
        <v>26</v>
      </c>
      <c r="R27" s="1" t="s">
        <v>197</v>
      </c>
      <c r="S27" s="1" t="s">
        <v>74</v>
      </c>
      <c r="T27" s="1" t="s">
        <v>51</v>
      </c>
    </row>
    <row r="28" spans="1:20" ht="15.75" customHeight="1" x14ac:dyDescent="0.15">
      <c r="A28" s="1">
        <v>27</v>
      </c>
      <c r="B28" s="47">
        <v>45395</v>
      </c>
      <c r="C28" s="1">
        <v>50</v>
      </c>
      <c r="D28" s="1" t="s">
        <v>19</v>
      </c>
      <c r="E28" s="1" t="s">
        <v>105</v>
      </c>
      <c r="F28" s="1" t="s">
        <v>31</v>
      </c>
      <c r="G28" s="1">
        <v>91</v>
      </c>
      <c r="H28" s="1" t="s">
        <v>106</v>
      </c>
      <c r="I28" s="1" t="s">
        <v>23</v>
      </c>
      <c r="J28" s="1" t="s">
        <v>24</v>
      </c>
      <c r="K28" s="1" t="s">
        <v>25</v>
      </c>
      <c r="L28" s="2">
        <v>4.7</v>
      </c>
      <c r="M28" s="1" t="s">
        <v>26</v>
      </c>
      <c r="N28" s="1" t="s">
        <v>45</v>
      </c>
      <c r="O28" s="1" t="s">
        <v>36</v>
      </c>
      <c r="P28" s="1" t="s">
        <v>26</v>
      </c>
      <c r="Q28" s="1" t="s">
        <v>26</v>
      </c>
      <c r="R28" s="1" t="s">
        <v>197</v>
      </c>
      <c r="S28" s="1" t="s">
        <v>45</v>
      </c>
      <c r="T28" s="1" t="s">
        <v>46</v>
      </c>
    </row>
    <row r="29" spans="1:20" ht="15.75" customHeight="1" x14ac:dyDescent="0.15">
      <c r="A29" s="1">
        <v>28</v>
      </c>
      <c r="B29" s="47">
        <v>45471</v>
      </c>
      <c r="C29" s="1">
        <v>38</v>
      </c>
      <c r="D29" s="1" t="s">
        <v>19</v>
      </c>
      <c r="E29" s="1" t="s">
        <v>71</v>
      </c>
      <c r="F29" s="1" t="s">
        <v>40</v>
      </c>
      <c r="G29" s="1">
        <v>96</v>
      </c>
      <c r="H29" s="1" t="s">
        <v>107</v>
      </c>
      <c r="I29" s="1" t="s">
        <v>23</v>
      </c>
      <c r="J29" s="1" t="s">
        <v>108</v>
      </c>
      <c r="K29" s="1" t="s">
        <v>43</v>
      </c>
      <c r="L29" s="2">
        <v>2.6</v>
      </c>
      <c r="M29" s="1" t="s">
        <v>26</v>
      </c>
      <c r="N29" s="1" t="s">
        <v>74</v>
      </c>
      <c r="O29" s="1" t="s">
        <v>80</v>
      </c>
      <c r="P29" s="1" t="s">
        <v>26</v>
      </c>
      <c r="Q29" s="1" t="s">
        <v>26</v>
      </c>
      <c r="R29" s="1" t="s">
        <v>198</v>
      </c>
      <c r="S29" s="1" t="s">
        <v>74</v>
      </c>
      <c r="T29" s="1" t="s">
        <v>59</v>
      </c>
    </row>
    <row r="30" spans="1:20" ht="15.75" customHeight="1" x14ac:dyDescent="0.15">
      <c r="A30" s="1">
        <v>29</v>
      </c>
      <c r="B30" s="47">
        <v>45656</v>
      </c>
      <c r="C30" s="1">
        <v>52</v>
      </c>
      <c r="D30" s="1" t="s">
        <v>19</v>
      </c>
      <c r="E30" s="1" t="s">
        <v>39</v>
      </c>
      <c r="F30" s="1" t="s">
        <v>40</v>
      </c>
      <c r="G30" s="1">
        <v>32</v>
      </c>
      <c r="H30" s="1" t="s">
        <v>99</v>
      </c>
      <c r="I30" s="1" t="s">
        <v>50</v>
      </c>
      <c r="J30" s="1" t="s">
        <v>109</v>
      </c>
      <c r="K30" s="1" t="s">
        <v>25</v>
      </c>
      <c r="L30" s="2">
        <v>4.4000000000000004</v>
      </c>
      <c r="M30" s="1" t="s">
        <v>26</v>
      </c>
      <c r="N30" s="1" t="s">
        <v>37</v>
      </c>
      <c r="O30" s="1" t="s">
        <v>55</v>
      </c>
      <c r="P30" s="1" t="s">
        <v>26</v>
      </c>
      <c r="Q30" s="1" t="s">
        <v>26</v>
      </c>
      <c r="R30" s="1" t="s">
        <v>224</v>
      </c>
      <c r="S30" s="1" t="s">
        <v>74</v>
      </c>
      <c r="T30" s="1" t="s">
        <v>59</v>
      </c>
    </row>
    <row r="31" spans="1:20" ht="15.75" customHeight="1" x14ac:dyDescent="0.15">
      <c r="A31" s="1">
        <v>30</v>
      </c>
      <c r="B31" s="47">
        <v>45356</v>
      </c>
      <c r="C31" s="1">
        <v>24</v>
      </c>
      <c r="D31" s="1" t="s">
        <v>19</v>
      </c>
      <c r="E31" s="1" t="s">
        <v>110</v>
      </c>
      <c r="F31" s="1" t="s">
        <v>31</v>
      </c>
      <c r="G31" s="1">
        <v>41</v>
      </c>
      <c r="H31" s="1" t="s">
        <v>93</v>
      </c>
      <c r="I31" s="1" t="s">
        <v>67</v>
      </c>
      <c r="J31" s="1" t="s">
        <v>111</v>
      </c>
      <c r="K31" s="1" t="s">
        <v>25</v>
      </c>
      <c r="L31" s="2">
        <v>3.7</v>
      </c>
      <c r="M31" s="1" t="s">
        <v>26</v>
      </c>
      <c r="N31" s="1" t="s">
        <v>45</v>
      </c>
      <c r="O31" s="1" t="s">
        <v>80</v>
      </c>
      <c r="P31" s="1" t="s">
        <v>26</v>
      </c>
      <c r="Q31" s="1" t="s">
        <v>26</v>
      </c>
      <c r="R31" s="1" t="s">
        <v>224</v>
      </c>
      <c r="S31" s="1" t="s">
        <v>37</v>
      </c>
      <c r="T31" s="1" t="s">
        <v>51</v>
      </c>
    </row>
    <row r="32" spans="1:20" ht="15.75" customHeight="1" x14ac:dyDescent="0.15">
      <c r="A32" s="1">
        <v>31</v>
      </c>
      <c r="B32" s="47">
        <v>45583</v>
      </c>
      <c r="C32" s="1">
        <v>52</v>
      </c>
      <c r="D32" s="1" t="s">
        <v>19</v>
      </c>
      <c r="E32" s="1" t="s">
        <v>112</v>
      </c>
      <c r="F32" s="1" t="s">
        <v>21</v>
      </c>
      <c r="G32" s="1">
        <v>53</v>
      </c>
      <c r="H32" s="1" t="s">
        <v>113</v>
      </c>
      <c r="I32" s="1" t="s">
        <v>23</v>
      </c>
      <c r="J32" s="1" t="s">
        <v>53</v>
      </c>
      <c r="K32" s="1" t="s">
        <v>34</v>
      </c>
      <c r="L32" s="2">
        <v>3.7</v>
      </c>
      <c r="M32" s="1" t="s">
        <v>26</v>
      </c>
      <c r="N32" s="1" t="s">
        <v>35</v>
      </c>
      <c r="O32" s="1" t="s">
        <v>80</v>
      </c>
      <c r="P32" s="1" t="s">
        <v>26</v>
      </c>
      <c r="Q32" s="1" t="s">
        <v>26</v>
      </c>
      <c r="R32" s="1" t="s">
        <v>197</v>
      </c>
      <c r="S32" s="1" t="s">
        <v>35</v>
      </c>
      <c r="T32" s="1" t="s">
        <v>46</v>
      </c>
    </row>
    <row r="33" spans="1:20" ht="15.75" customHeight="1" x14ac:dyDescent="0.15">
      <c r="A33" s="1">
        <v>32</v>
      </c>
      <c r="B33" s="47">
        <v>45394</v>
      </c>
      <c r="C33" s="1">
        <v>37</v>
      </c>
      <c r="D33" s="1" t="s">
        <v>19</v>
      </c>
      <c r="E33" s="1" t="s">
        <v>114</v>
      </c>
      <c r="F33" s="1" t="s">
        <v>31</v>
      </c>
      <c r="G33" s="1">
        <v>62</v>
      </c>
      <c r="H33" s="1" t="s">
        <v>85</v>
      </c>
      <c r="I33" s="1" t="s">
        <v>23</v>
      </c>
      <c r="J33" s="1" t="s">
        <v>101</v>
      </c>
      <c r="K33" s="1" t="s">
        <v>34</v>
      </c>
      <c r="L33" s="2">
        <v>4.5</v>
      </c>
      <c r="M33" s="1" t="s">
        <v>26</v>
      </c>
      <c r="N33" s="1" t="s">
        <v>27</v>
      </c>
      <c r="O33" s="1" t="s">
        <v>55</v>
      </c>
      <c r="P33" s="1" t="s">
        <v>26</v>
      </c>
      <c r="Q33" s="1" t="s">
        <v>26</v>
      </c>
      <c r="R33" s="1" t="s">
        <v>197</v>
      </c>
      <c r="S33" s="1" t="s">
        <v>58</v>
      </c>
      <c r="T33" s="1" t="s">
        <v>29</v>
      </c>
    </row>
    <row r="34" spans="1:20" ht="15.75" customHeight="1" x14ac:dyDescent="0.15">
      <c r="A34" s="1">
        <v>33</v>
      </c>
      <c r="B34" s="47">
        <v>45508</v>
      </c>
      <c r="C34" s="1">
        <v>37</v>
      </c>
      <c r="D34" s="1" t="s">
        <v>19</v>
      </c>
      <c r="E34" s="1" t="s">
        <v>115</v>
      </c>
      <c r="F34" s="1" t="s">
        <v>21</v>
      </c>
      <c r="G34" s="1">
        <v>100</v>
      </c>
      <c r="H34" s="1" t="s">
        <v>116</v>
      </c>
      <c r="I34" s="1" t="s">
        <v>67</v>
      </c>
      <c r="J34" s="1" t="s">
        <v>111</v>
      </c>
      <c r="K34" s="1" t="s">
        <v>34</v>
      </c>
      <c r="L34" s="2">
        <v>3.8</v>
      </c>
      <c r="M34" s="1" t="s">
        <v>26</v>
      </c>
      <c r="N34" s="1" t="s">
        <v>27</v>
      </c>
      <c r="O34" s="1" t="s">
        <v>36</v>
      </c>
      <c r="P34" s="1" t="s">
        <v>26</v>
      </c>
      <c r="Q34" s="1" t="s">
        <v>26</v>
      </c>
      <c r="R34" s="1" t="s">
        <v>198</v>
      </c>
      <c r="S34" s="1" t="s">
        <v>27</v>
      </c>
      <c r="T34" s="1" t="s">
        <v>70</v>
      </c>
    </row>
    <row r="35" spans="1:20" ht="15.75" customHeight="1" x14ac:dyDescent="0.15">
      <c r="A35" s="1">
        <v>34</v>
      </c>
      <c r="B35" s="47">
        <v>45364</v>
      </c>
      <c r="C35" s="1">
        <v>32</v>
      </c>
      <c r="D35" s="1" t="s">
        <v>19</v>
      </c>
      <c r="E35" s="1" t="s">
        <v>117</v>
      </c>
      <c r="F35" s="1" t="s">
        <v>48</v>
      </c>
      <c r="G35" s="1">
        <v>73</v>
      </c>
      <c r="H35" s="1" t="s">
        <v>41</v>
      </c>
      <c r="I35" s="1" t="s">
        <v>50</v>
      </c>
      <c r="J35" s="1" t="s">
        <v>42</v>
      </c>
      <c r="K35" s="1" t="s">
        <v>25</v>
      </c>
      <c r="L35" s="2">
        <v>3.6</v>
      </c>
      <c r="M35" s="1" t="s">
        <v>26</v>
      </c>
      <c r="N35" s="1" t="s">
        <v>45</v>
      </c>
      <c r="O35" s="1" t="s">
        <v>44</v>
      </c>
      <c r="P35" s="1" t="s">
        <v>26</v>
      </c>
      <c r="Q35" s="1" t="s">
        <v>26</v>
      </c>
      <c r="R35" s="1" t="s">
        <v>224</v>
      </c>
      <c r="S35" s="1" t="s">
        <v>45</v>
      </c>
      <c r="T35" s="1" t="s">
        <v>59</v>
      </c>
    </row>
    <row r="36" spans="1:20" ht="15.75" customHeight="1" x14ac:dyDescent="0.15">
      <c r="A36" s="1">
        <v>35</v>
      </c>
      <c r="B36" s="47">
        <v>45349</v>
      </c>
      <c r="C36" s="1">
        <v>27</v>
      </c>
      <c r="D36" s="1" t="s">
        <v>19</v>
      </c>
      <c r="E36" s="1" t="s">
        <v>39</v>
      </c>
      <c r="F36" s="1" t="s">
        <v>40</v>
      </c>
      <c r="G36" s="1">
        <v>85</v>
      </c>
      <c r="H36" s="1" t="s">
        <v>78</v>
      </c>
      <c r="I36" s="1" t="s">
        <v>61</v>
      </c>
      <c r="J36" s="1" t="s">
        <v>62</v>
      </c>
      <c r="K36" s="1" t="s">
        <v>25</v>
      </c>
      <c r="L36" s="2">
        <v>4.5999999999999996</v>
      </c>
      <c r="M36" s="1" t="s">
        <v>26</v>
      </c>
      <c r="N36" s="1" t="s">
        <v>45</v>
      </c>
      <c r="O36" s="1" t="s">
        <v>44</v>
      </c>
      <c r="P36" s="1" t="s">
        <v>26</v>
      </c>
      <c r="Q36" s="1" t="s">
        <v>26</v>
      </c>
      <c r="R36" s="1" t="s">
        <v>196</v>
      </c>
      <c r="S36" s="1" t="s">
        <v>58</v>
      </c>
      <c r="T36" s="1" t="s">
        <v>51</v>
      </c>
    </row>
    <row r="37" spans="1:20" ht="15.75" customHeight="1" x14ac:dyDescent="0.15">
      <c r="A37" s="1">
        <v>36</v>
      </c>
      <c r="B37" s="47">
        <v>45522</v>
      </c>
      <c r="C37" s="1">
        <v>28</v>
      </c>
      <c r="D37" s="1" t="s">
        <v>19</v>
      </c>
      <c r="E37" s="1" t="s">
        <v>115</v>
      </c>
      <c r="F37" s="1" t="s">
        <v>21</v>
      </c>
      <c r="G37" s="1">
        <v>67</v>
      </c>
      <c r="H37" s="1" t="s">
        <v>94</v>
      </c>
      <c r="I37" s="1" t="s">
        <v>67</v>
      </c>
      <c r="J37" s="1" t="s">
        <v>108</v>
      </c>
      <c r="K37" s="1" t="s">
        <v>43</v>
      </c>
      <c r="L37" s="2">
        <v>3.1</v>
      </c>
      <c r="M37" s="1" t="s">
        <v>26</v>
      </c>
      <c r="N37" s="1" t="s">
        <v>37</v>
      </c>
      <c r="O37" s="1" t="s">
        <v>28</v>
      </c>
      <c r="P37" s="1" t="s">
        <v>26</v>
      </c>
      <c r="Q37" s="1" t="s">
        <v>26</v>
      </c>
      <c r="R37" s="1" t="s">
        <v>198</v>
      </c>
      <c r="S37" s="1" t="s">
        <v>27</v>
      </c>
      <c r="T37" s="1" t="s">
        <v>46</v>
      </c>
    </row>
    <row r="38" spans="1:20" ht="15.75" customHeight="1" x14ac:dyDescent="0.15">
      <c r="A38" s="1">
        <v>37</v>
      </c>
      <c r="B38" s="47">
        <v>45434</v>
      </c>
      <c r="C38" s="1">
        <v>58</v>
      </c>
      <c r="D38" s="1" t="s">
        <v>19</v>
      </c>
      <c r="E38" s="1" t="s">
        <v>77</v>
      </c>
      <c r="F38" s="1" t="s">
        <v>31</v>
      </c>
      <c r="G38" s="1">
        <v>85</v>
      </c>
      <c r="H38" s="1" t="s">
        <v>49</v>
      </c>
      <c r="I38" s="1" t="s">
        <v>23</v>
      </c>
      <c r="J38" s="1" t="s">
        <v>79</v>
      </c>
      <c r="K38" s="1" t="s">
        <v>25</v>
      </c>
      <c r="L38" s="2">
        <v>2.6</v>
      </c>
      <c r="M38" s="1" t="s">
        <v>26</v>
      </c>
      <c r="N38" s="1" t="s">
        <v>37</v>
      </c>
      <c r="O38" s="1" t="s">
        <v>28</v>
      </c>
      <c r="P38" s="1" t="s">
        <v>26</v>
      </c>
      <c r="Q38" s="1" t="s">
        <v>26</v>
      </c>
      <c r="R38" s="1" t="s">
        <v>197</v>
      </c>
      <c r="S38" s="1" t="s">
        <v>74</v>
      </c>
      <c r="T38" s="1" t="s">
        <v>46</v>
      </c>
    </row>
    <row r="39" spans="1:20" ht="15.75" customHeight="1" x14ac:dyDescent="0.15">
      <c r="A39" s="1">
        <v>38</v>
      </c>
      <c r="B39" s="47">
        <v>45371</v>
      </c>
      <c r="C39" s="1">
        <v>53</v>
      </c>
      <c r="D39" s="1" t="s">
        <v>19</v>
      </c>
      <c r="E39" s="1" t="s">
        <v>105</v>
      </c>
      <c r="F39" s="1" t="s">
        <v>31</v>
      </c>
      <c r="G39" s="1">
        <v>94</v>
      </c>
      <c r="H39" s="1" t="s">
        <v>118</v>
      </c>
      <c r="I39" s="1" t="s">
        <v>23</v>
      </c>
      <c r="J39" s="1" t="s">
        <v>33</v>
      </c>
      <c r="K39" s="1" t="s">
        <v>25</v>
      </c>
      <c r="L39" s="2">
        <v>3.8</v>
      </c>
      <c r="M39" s="1" t="s">
        <v>26</v>
      </c>
      <c r="N39" s="1" t="s">
        <v>37</v>
      </c>
      <c r="O39" s="1" t="s">
        <v>55</v>
      </c>
      <c r="P39" s="1" t="s">
        <v>26</v>
      </c>
      <c r="Q39" s="1" t="s">
        <v>26</v>
      </c>
      <c r="R39" s="1" t="s">
        <v>198</v>
      </c>
      <c r="S39" s="1" t="s">
        <v>35</v>
      </c>
      <c r="T39" s="1" t="s">
        <v>59</v>
      </c>
    </row>
    <row r="40" spans="1:20" ht="15.75" customHeight="1" x14ac:dyDescent="0.15">
      <c r="A40" s="1">
        <v>39</v>
      </c>
      <c r="B40" s="47">
        <v>45411</v>
      </c>
      <c r="C40" s="1">
        <v>38</v>
      </c>
      <c r="D40" s="1" t="s">
        <v>19</v>
      </c>
      <c r="E40" s="1" t="s">
        <v>39</v>
      </c>
      <c r="F40" s="1" t="s">
        <v>40</v>
      </c>
      <c r="G40" s="1">
        <v>76</v>
      </c>
      <c r="H40" s="1" t="s">
        <v>118</v>
      </c>
      <c r="I40" s="1" t="s">
        <v>23</v>
      </c>
      <c r="J40" s="1" t="s">
        <v>89</v>
      </c>
      <c r="K40" s="1" t="s">
        <v>34</v>
      </c>
      <c r="L40" s="2">
        <v>4.3</v>
      </c>
      <c r="M40" s="1" t="s">
        <v>26</v>
      </c>
      <c r="N40" s="1" t="s">
        <v>35</v>
      </c>
      <c r="O40" s="1" t="s">
        <v>44</v>
      </c>
      <c r="P40" s="1" t="s">
        <v>26</v>
      </c>
      <c r="Q40" s="1" t="s">
        <v>26</v>
      </c>
      <c r="R40" s="1" t="s">
        <v>197</v>
      </c>
      <c r="S40" s="1" t="s">
        <v>37</v>
      </c>
      <c r="T40" s="1" t="s">
        <v>75</v>
      </c>
    </row>
    <row r="41" spans="1:20" ht="15.75" customHeight="1" x14ac:dyDescent="0.15">
      <c r="A41" s="1">
        <v>40</v>
      </c>
      <c r="B41" s="47">
        <v>45502</v>
      </c>
      <c r="C41" s="1">
        <v>40</v>
      </c>
      <c r="D41" s="1" t="s">
        <v>19</v>
      </c>
      <c r="E41" s="1" t="s">
        <v>97</v>
      </c>
      <c r="F41" s="1" t="s">
        <v>48</v>
      </c>
      <c r="G41" s="1">
        <v>40</v>
      </c>
      <c r="H41" s="1" t="s">
        <v>119</v>
      </c>
      <c r="I41" s="1" t="s">
        <v>67</v>
      </c>
      <c r="J41" s="1" t="s">
        <v>68</v>
      </c>
      <c r="K41" s="1" t="s">
        <v>25</v>
      </c>
      <c r="L41" s="2">
        <v>4.8</v>
      </c>
      <c r="M41" s="1" t="s">
        <v>26</v>
      </c>
      <c r="N41" s="1" t="s">
        <v>58</v>
      </c>
      <c r="O41" s="1" t="s">
        <v>80</v>
      </c>
      <c r="P41" s="1" t="s">
        <v>26</v>
      </c>
      <c r="Q41" s="1" t="s">
        <v>26</v>
      </c>
      <c r="R41" s="1" t="s">
        <v>196</v>
      </c>
      <c r="S41" s="1" t="s">
        <v>37</v>
      </c>
      <c r="T41" s="1" t="s">
        <v>46</v>
      </c>
    </row>
    <row r="42" spans="1:20" ht="15.75" customHeight="1" x14ac:dyDescent="0.15">
      <c r="A42" s="1">
        <v>41</v>
      </c>
      <c r="B42" s="47">
        <v>45549</v>
      </c>
      <c r="C42" s="1">
        <v>57</v>
      </c>
      <c r="D42" s="1" t="s">
        <v>19</v>
      </c>
      <c r="E42" s="1" t="s">
        <v>114</v>
      </c>
      <c r="F42" s="1" t="s">
        <v>31</v>
      </c>
      <c r="G42" s="1">
        <v>89</v>
      </c>
      <c r="H42" s="1" t="s">
        <v>56</v>
      </c>
      <c r="I42" s="1" t="s">
        <v>67</v>
      </c>
      <c r="J42" s="1" t="s">
        <v>68</v>
      </c>
      <c r="K42" s="1" t="s">
        <v>34</v>
      </c>
      <c r="L42" s="2">
        <v>3.1</v>
      </c>
      <c r="M42" s="1" t="s">
        <v>26</v>
      </c>
      <c r="N42" s="1" t="s">
        <v>35</v>
      </c>
      <c r="O42" s="1" t="s">
        <v>36</v>
      </c>
      <c r="P42" s="1" t="s">
        <v>26</v>
      </c>
      <c r="Q42" s="1" t="s">
        <v>26</v>
      </c>
      <c r="R42" s="1" t="s">
        <v>197</v>
      </c>
      <c r="S42" s="1" t="s">
        <v>37</v>
      </c>
      <c r="T42" s="1" t="s">
        <v>29</v>
      </c>
    </row>
    <row r="43" spans="1:20" ht="15.75" customHeight="1" x14ac:dyDescent="0.15">
      <c r="A43" s="1">
        <v>42</v>
      </c>
      <c r="B43" s="47">
        <v>45517</v>
      </c>
      <c r="C43" s="1">
        <v>44</v>
      </c>
      <c r="D43" s="1" t="s">
        <v>19</v>
      </c>
      <c r="E43" s="1" t="s">
        <v>114</v>
      </c>
      <c r="F43" s="1" t="s">
        <v>31</v>
      </c>
      <c r="G43" s="1">
        <v>86</v>
      </c>
      <c r="H43" s="1" t="s">
        <v>93</v>
      </c>
      <c r="I43" s="1" t="s">
        <v>23</v>
      </c>
      <c r="J43" s="1" t="s">
        <v>33</v>
      </c>
      <c r="K43" s="1" t="s">
        <v>25</v>
      </c>
      <c r="L43" s="2">
        <v>3.1</v>
      </c>
      <c r="M43" s="1" t="s">
        <v>26</v>
      </c>
      <c r="N43" s="1" t="s">
        <v>27</v>
      </c>
      <c r="O43" s="1" t="s">
        <v>28</v>
      </c>
      <c r="P43" s="1" t="s">
        <v>26</v>
      </c>
      <c r="Q43" s="1" t="s">
        <v>26</v>
      </c>
      <c r="R43" s="1" t="s">
        <v>197</v>
      </c>
      <c r="S43" s="1" t="s">
        <v>27</v>
      </c>
      <c r="T43" s="1" t="s">
        <v>75</v>
      </c>
    </row>
    <row r="44" spans="1:20" ht="15.75" customHeight="1" x14ac:dyDescent="0.15">
      <c r="A44" s="1">
        <v>43</v>
      </c>
      <c r="B44" s="47">
        <v>45422</v>
      </c>
      <c r="C44" s="1">
        <v>49</v>
      </c>
      <c r="D44" s="1" t="s">
        <v>19</v>
      </c>
      <c r="E44" s="1" t="s">
        <v>120</v>
      </c>
      <c r="F44" s="1" t="s">
        <v>31</v>
      </c>
      <c r="G44" s="1">
        <v>54</v>
      </c>
      <c r="H44" s="1" t="s">
        <v>92</v>
      </c>
      <c r="I44" s="1" t="s">
        <v>23</v>
      </c>
      <c r="J44" s="1" t="s">
        <v>121</v>
      </c>
      <c r="K44" s="1" t="s">
        <v>43</v>
      </c>
      <c r="L44" s="2">
        <v>3.6</v>
      </c>
      <c r="M44" s="1" t="s">
        <v>26</v>
      </c>
      <c r="N44" s="1" t="s">
        <v>37</v>
      </c>
      <c r="O44" s="1" t="s">
        <v>28</v>
      </c>
      <c r="P44" s="1" t="s">
        <v>26</v>
      </c>
      <c r="Q44" s="1" t="s">
        <v>26</v>
      </c>
      <c r="R44" s="1" t="s">
        <v>198</v>
      </c>
      <c r="S44" s="1" t="s">
        <v>45</v>
      </c>
      <c r="T44" s="1" t="s">
        <v>59</v>
      </c>
    </row>
    <row r="45" spans="1:20" ht="15.75" customHeight="1" x14ac:dyDescent="0.15">
      <c r="A45" s="1">
        <v>44</v>
      </c>
      <c r="B45" s="47">
        <v>45390</v>
      </c>
      <c r="C45" s="1">
        <v>43</v>
      </c>
      <c r="D45" s="1" t="s">
        <v>19</v>
      </c>
      <c r="E45" s="1" t="s">
        <v>120</v>
      </c>
      <c r="F45" s="1" t="s">
        <v>31</v>
      </c>
      <c r="G45" s="1">
        <v>36</v>
      </c>
      <c r="H45" s="1" t="s">
        <v>98</v>
      </c>
      <c r="I45" s="1" t="s">
        <v>67</v>
      </c>
      <c r="J45" s="1" t="s">
        <v>111</v>
      </c>
      <c r="K45" s="1" t="s">
        <v>25</v>
      </c>
      <c r="L45" s="2">
        <v>3.9</v>
      </c>
      <c r="M45" s="1" t="s">
        <v>26</v>
      </c>
      <c r="N45" s="1" t="s">
        <v>74</v>
      </c>
      <c r="O45" s="1" t="s">
        <v>69</v>
      </c>
      <c r="P45" s="1" t="s">
        <v>26</v>
      </c>
      <c r="Q45" s="1" t="s">
        <v>26</v>
      </c>
      <c r="R45" s="1" t="s">
        <v>224</v>
      </c>
      <c r="S45" s="1" t="s">
        <v>37</v>
      </c>
      <c r="T45" s="1" t="s">
        <v>59</v>
      </c>
    </row>
    <row r="46" spans="1:20" ht="15.75" customHeight="1" x14ac:dyDescent="0.15">
      <c r="A46" s="1">
        <v>45</v>
      </c>
      <c r="B46" s="47">
        <v>45646</v>
      </c>
      <c r="C46" s="1">
        <v>24</v>
      </c>
      <c r="D46" s="1" t="s">
        <v>19</v>
      </c>
      <c r="E46" s="1" t="s">
        <v>65</v>
      </c>
      <c r="F46" s="1" t="s">
        <v>31</v>
      </c>
      <c r="G46" s="1">
        <v>67</v>
      </c>
      <c r="H46" s="1" t="s">
        <v>122</v>
      </c>
      <c r="I46" s="1" t="s">
        <v>61</v>
      </c>
      <c r="J46" s="1" t="s">
        <v>108</v>
      </c>
      <c r="K46" s="1" t="s">
        <v>54</v>
      </c>
      <c r="L46" s="2">
        <v>4.2</v>
      </c>
      <c r="M46" s="1" t="s">
        <v>26</v>
      </c>
      <c r="N46" s="1" t="s">
        <v>37</v>
      </c>
      <c r="O46" s="1" t="s">
        <v>80</v>
      </c>
      <c r="P46" s="1" t="s">
        <v>26</v>
      </c>
      <c r="Q46" s="1" t="s">
        <v>26</v>
      </c>
      <c r="R46" s="1" t="s">
        <v>224</v>
      </c>
      <c r="S46" s="1" t="s">
        <v>27</v>
      </c>
      <c r="T46" s="1" t="s">
        <v>51</v>
      </c>
    </row>
    <row r="47" spans="1:20" ht="15.75" customHeight="1" x14ac:dyDescent="0.15">
      <c r="A47" s="1">
        <v>46</v>
      </c>
      <c r="B47" s="47">
        <v>45535</v>
      </c>
      <c r="C47" s="1">
        <v>28</v>
      </c>
      <c r="D47" s="1" t="s">
        <v>19</v>
      </c>
      <c r="E47" s="1" t="s">
        <v>105</v>
      </c>
      <c r="F47" s="1" t="s">
        <v>31</v>
      </c>
      <c r="G47" s="1">
        <v>29</v>
      </c>
      <c r="H47" s="1" t="s">
        <v>123</v>
      </c>
      <c r="I47" s="1" t="s">
        <v>67</v>
      </c>
      <c r="J47" s="1" t="s">
        <v>121</v>
      </c>
      <c r="K47" s="1" t="s">
        <v>54</v>
      </c>
      <c r="L47" s="2">
        <v>3.9</v>
      </c>
      <c r="M47" s="1" t="s">
        <v>26</v>
      </c>
      <c r="N47" s="1" t="s">
        <v>27</v>
      </c>
      <c r="O47" s="1" t="s">
        <v>55</v>
      </c>
      <c r="P47" s="1" t="s">
        <v>26</v>
      </c>
      <c r="Q47" s="1" t="s">
        <v>26</v>
      </c>
      <c r="R47" s="1" t="s">
        <v>197</v>
      </c>
      <c r="S47" s="1" t="s">
        <v>58</v>
      </c>
      <c r="T47" s="1" t="s">
        <v>29</v>
      </c>
    </row>
    <row r="48" spans="1:20" ht="15.75" customHeight="1" x14ac:dyDescent="0.15">
      <c r="A48" s="1">
        <v>47</v>
      </c>
      <c r="B48" s="47">
        <v>45474</v>
      </c>
      <c r="C48" s="1">
        <v>30</v>
      </c>
      <c r="D48" s="1" t="s">
        <v>19</v>
      </c>
      <c r="E48" s="1" t="s">
        <v>97</v>
      </c>
      <c r="F48" s="1" t="s">
        <v>48</v>
      </c>
      <c r="G48" s="1">
        <v>58</v>
      </c>
      <c r="H48" s="1" t="s">
        <v>124</v>
      </c>
      <c r="I48" s="1" t="s">
        <v>23</v>
      </c>
      <c r="J48" s="1" t="s">
        <v>89</v>
      </c>
      <c r="K48" s="1" t="s">
        <v>34</v>
      </c>
      <c r="L48" s="2">
        <v>4.7</v>
      </c>
      <c r="M48" s="1" t="s">
        <v>26</v>
      </c>
      <c r="N48" s="1" t="s">
        <v>74</v>
      </c>
      <c r="O48" s="1" t="s">
        <v>80</v>
      </c>
      <c r="P48" s="1" t="s">
        <v>26</v>
      </c>
      <c r="Q48" s="1" t="s">
        <v>26</v>
      </c>
      <c r="R48" s="1" t="s">
        <v>196</v>
      </c>
      <c r="S48" s="1" t="s">
        <v>27</v>
      </c>
      <c r="T48" s="1" t="s">
        <v>29</v>
      </c>
    </row>
    <row r="49" spans="1:20" ht="15.75" customHeight="1" x14ac:dyDescent="0.15">
      <c r="A49" s="1">
        <v>48</v>
      </c>
      <c r="B49" s="47">
        <v>45302</v>
      </c>
      <c r="C49" s="1">
        <v>68</v>
      </c>
      <c r="D49" s="1" t="s">
        <v>19</v>
      </c>
      <c r="E49" s="1" t="s">
        <v>115</v>
      </c>
      <c r="F49" s="1" t="s">
        <v>21</v>
      </c>
      <c r="G49" s="1">
        <v>43</v>
      </c>
      <c r="H49" s="1" t="s">
        <v>76</v>
      </c>
      <c r="I49" s="1" t="s">
        <v>23</v>
      </c>
      <c r="J49" s="1" t="s">
        <v>125</v>
      </c>
      <c r="K49" s="1" t="s">
        <v>25</v>
      </c>
      <c r="L49" s="2">
        <v>4.7</v>
      </c>
      <c r="M49" s="1" t="s">
        <v>26</v>
      </c>
      <c r="N49" s="1" t="s">
        <v>37</v>
      </c>
      <c r="O49" s="1" t="s">
        <v>36</v>
      </c>
      <c r="P49" s="1" t="s">
        <v>26</v>
      </c>
      <c r="Q49" s="1" t="s">
        <v>26</v>
      </c>
      <c r="R49" s="1" t="s">
        <v>197</v>
      </c>
      <c r="S49" s="1" t="s">
        <v>27</v>
      </c>
      <c r="T49" s="1" t="s">
        <v>29</v>
      </c>
    </row>
    <row r="50" spans="1:20" ht="15.75" customHeight="1" x14ac:dyDescent="0.15">
      <c r="A50" s="1">
        <v>49</v>
      </c>
      <c r="B50" s="47">
        <v>45322</v>
      </c>
      <c r="C50" s="1">
        <v>68</v>
      </c>
      <c r="D50" s="1" t="s">
        <v>19</v>
      </c>
      <c r="E50" s="1" t="s">
        <v>105</v>
      </c>
      <c r="F50" s="1" t="s">
        <v>31</v>
      </c>
      <c r="G50" s="1">
        <v>29</v>
      </c>
      <c r="H50" s="1" t="s">
        <v>126</v>
      </c>
      <c r="I50" s="1" t="s">
        <v>23</v>
      </c>
      <c r="J50" s="1" t="s">
        <v>24</v>
      </c>
      <c r="K50" s="1" t="s">
        <v>43</v>
      </c>
      <c r="L50" s="2">
        <v>4.4000000000000004</v>
      </c>
      <c r="M50" s="1" t="s">
        <v>26</v>
      </c>
      <c r="N50" s="1" t="s">
        <v>37</v>
      </c>
      <c r="O50" s="1" t="s">
        <v>69</v>
      </c>
      <c r="P50" s="1" t="s">
        <v>26</v>
      </c>
      <c r="Q50" s="1" t="s">
        <v>26</v>
      </c>
      <c r="R50" s="1" t="s">
        <v>198</v>
      </c>
      <c r="S50" s="1" t="s">
        <v>74</v>
      </c>
      <c r="T50" s="1" t="s">
        <v>29</v>
      </c>
    </row>
    <row r="51" spans="1:20" ht="13" x14ac:dyDescent="0.15">
      <c r="A51" s="1">
        <v>50</v>
      </c>
      <c r="B51" s="47">
        <v>45582</v>
      </c>
      <c r="C51" s="1">
        <v>63</v>
      </c>
      <c r="D51" s="1" t="s">
        <v>19</v>
      </c>
      <c r="E51" s="1" t="s">
        <v>30</v>
      </c>
      <c r="F51" s="1" t="s">
        <v>31</v>
      </c>
      <c r="G51" s="1">
        <v>28</v>
      </c>
      <c r="H51" s="1" t="s">
        <v>64</v>
      </c>
      <c r="I51" s="1" t="s">
        <v>67</v>
      </c>
      <c r="J51" s="1" t="s">
        <v>127</v>
      </c>
      <c r="K51" s="1" t="s">
        <v>34</v>
      </c>
      <c r="L51" s="2">
        <v>3.9</v>
      </c>
      <c r="M51" s="1" t="s">
        <v>26</v>
      </c>
      <c r="N51" s="1" t="s">
        <v>74</v>
      </c>
      <c r="O51" s="1" t="s">
        <v>80</v>
      </c>
      <c r="P51" s="1" t="s">
        <v>26</v>
      </c>
      <c r="Q51" s="1" t="s">
        <v>26</v>
      </c>
      <c r="R51" s="1" t="s">
        <v>224</v>
      </c>
      <c r="S51" s="1" t="s">
        <v>58</v>
      </c>
      <c r="T51" s="1" t="s">
        <v>29</v>
      </c>
    </row>
    <row r="52" spans="1:20" ht="13" x14ac:dyDescent="0.15">
      <c r="A52" s="1">
        <v>51</v>
      </c>
      <c r="B52" s="47">
        <v>45419</v>
      </c>
      <c r="C52" s="1">
        <v>56</v>
      </c>
      <c r="D52" s="1" t="s">
        <v>19</v>
      </c>
      <c r="E52" s="1" t="s">
        <v>117</v>
      </c>
      <c r="F52" s="1" t="s">
        <v>48</v>
      </c>
      <c r="G52" s="1">
        <v>46</v>
      </c>
      <c r="H52" s="1" t="s">
        <v>128</v>
      </c>
      <c r="I52" s="1" t="s">
        <v>23</v>
      </c>
      <c r="J52" s="1" t="s">
        <v>125</v>
      </c>
      <c r="K52" s="1" t="s">
        <v>34</v>
      </c>
      <c r="L52" s="2">
        <v>4.9000000000000004</v>
      </c>
      <c r="M52" s="1" t="s">
        <v>26</v>
      </c>
      <c r="N52" s="1" t="s">
        <v>27</v>
      </c>
      <c r="O52" s="1" t="s">
        <v>36</v>
      </c>
      <c r="P52" s="1" t="s">
        <v>26</v>
      </c>
      <c r="Q52" s="1" t="s">
        <v>26</v>
      </c>
      <c r="R52" s="1" t="s">
        <v>196</v>
      </c>
      <c r="S52" s="1" t="s">
        <v>27</v>
      </c>
      <c r="T52" s="1" t="s">
        <v>29</v>
      </c>
    </row>
    <row r="53" spans="1:20" ht="13" x14ac:dyDescent="0.15">
      <c r="A53" s="1">
        <v>52</v>
      </c>
      <c r="B53" s="47">
        <v>45354</v>
      </c>
      <c r="C53" s="1">
        <v>24</v>
      </c>
      <c r="D53" s="1" t="s">
        <v>19</v>
      </c>
      <c r="E53" s="1" t="s">
        <v>129</v>
      </c>
      <c r="F53" s="1" t="s">
        <v>48</v>
      </c>
      <c r="G53" s="1">
        <v>95</v>
      </c>
      <c r="H53" s="1" t="s">
        <v>116</v>
      </c>
      <c r="I53" s="1" t="s">
        <v>23</v>
      </c>
      <c r="J53" s="1" t="s">
        <v>104</v>
      </c>
      <c r="K53" s="1" t="s">
        <v>34</v>
      </c>
      <c r="L53" s="2">
        <v>4.5</v>
      </c>
      <c r="M53" s="1" t="s">
        <v>26</v>
      </c>
      <c r="N53" s="1" t="s">
        <v>45</v>
      </c>
      <c r="O53" s="1" t="s">
        <v>55</v>
      </c>
      <c r="P53" s="1" t="s">
        <v>26</v>
      </c>
      <c r="Q53" s="1" t="s">
        <v>26</v>
      </c>
      <c r="R53" s="1" t="s">
        <v>198</v>
      </c>
      <c r="S53" s="1" t="s">
        <v>35</v>
      </c>
      <c r="T53" s="1" t="s">
        <v>38</v>
      </c>
    </row>
    <row r="54" spans="1:20" ht="13" x14ac:dyDescent="0.15">
      <c r="A54" s="1">
        <v>53</v>
      </c>
      <c r="B54" s="47">
        <v>45405</v>
      </c>
      <c r="C54" s="1">
        <v>37</v>
      </c>
      <c r="D54" s="1" t="s">
        <v>19</v>
      </c>
      <c r="E54" s="1" t="s">
        <v>117</v>
      </c>
      <c r="F54" s="1" t="s">
        <v>48</v>
      </c>
      <c r="G54" s="1">
        <v>90</v>
      </c>
      <c r="H54" s="1" t="s">
        <v>118</v>
      </c>
      <c r="I54" s="1" t="s">
        <v>23</v>
      </c>
      <c r="J54" s="1" t="s">
        <v>33</v>
      </c>
      <c r="K54" s="1" t="s">
        <v>34</v>
      </c>
      <c r="L54" s="2">
        <v>2.6</v>
      </c>
      <c r="M54" s="1" t="s">
        <v>26</v>
      </c>
      <c r="N54" s="1" t="s">
        <v>27</v>
      </c>
      <c r="O54" s="1" t="s">
        <v>69</v>
      </c>
      <c r="P54" s="1" t="s">
        <v>26</v>
      </c>
      <c r="Q54" s="1" t="s">
        <v>26</v>
      </c>
      <c r="R54" s="1" t="s">
        <v>197</v>
      </c>
      <c r="S54" s="1" t="s">
        <v>35</v>
      </c>
      <c r="T54" s="1" t="s">
        <v>75</v>
      </c>
    </row>
    <row r="55" spans="1:20" ht="13" x14ac:dyDescent="0.15">
      <c r="A55" s="1">
        <v>54</v>
      </c>
      <c r="B55" s="47">
        <v>45361</v>
      </c>
      <c r="C55" s="1">
        <v>30</v>
      </c>
      <c r="D55" s="1" t="s">
        <v>19</v>
      </c>
      <c r="E55" s="1" t="s">
        <v>30</v>
      </c>
      <c r="F55" s="1" t="s">
        <v>31</v>
      </c>
      <c r="G55" s="1">
        <v>85</v>
      </c>
      <c r="H55" s="1" t="s">
        <v>95</v>
      </c>
      <c r="I55" s="1" t="s">
        <v>50</v>
      </c>
      <c r="J55" s="1" t="s">
        <v>68</v>
      </c>
      <c r="K55" s="1" t="s">
        <v>54</v>
      </c>
      <c r="L55" s="2">
        <v>4.3</v>
      </c>
      <c r="M55" s="1" t="s">
        <v>26</v>
      </c>
      <c r="N55" s="1" t="s">
        <v>27</v>
      </c>
      <c r="O55" s="1" t="s">
        <v>44</v>
      </c>
      <c r="P55" s="1" t="s">
        <v>26</v>
      </c>
      <c r="Q55" s="1" t="s">
        <v>26</v>
      </c>
      <c r="R55" s="1" t="s">
        <v>198</v>
      </c>
      <c r="S55" s="1" t="s">
        <v>45</v>
      </c>
      <c r="T55" s="1" t="s">
        <v>75</v>
      </c>
    </row>
    <row r="56" spans="1:20" ht="13" x14ac:dyDescent="0.15">
      <c r="A56" s="1">
        <v>55</v>
      </c>
      <c r="B56" s="47">
        <v>45471</v>
      </c>
      <c r="C56" s="1">
        <v>35</v>
      </c>
      <c r="D56" s="1" t="s">
        <v>19</v>
      </c>
      <c r="E56" s="1" t="s">
        <v>120</v>
      </c>
      <c r="F56" s="1" t="s">
        <v>31</v>
      </c>
      <c r="G56" s="1">
        <v>26</v>
      </c>
      <c r="H56" s="1" t="s">
        <v>116</v>
      </c>
      <c r="I56" s="1" t="s">
        <v>23</v>
      </c>
      <c r="J56" s="1" t="s">
        <v>96</v>
      </c>
      <c r="K56" s="1" t="s">
        <v>34</v>
      </c>
      <c r="L56" s="2">
        <v>4</v>
      </c>
      <c r="M56" s="1" t="s">
        <v>26</v>
      </c>
      <c r="N56" s="1" t="s">
        <v>45</v>
      </c>
      <c r="O56" s="1" t="s">
        <v>55</v>
      </c>
      <c r="P56" s="1" t="s">
        <v>26</v>
      </c>
      <c r="Q56" s="1" t="s">
        <v>26</v>
      </c>
      <c r="R56" s="1" t="s">
        <v>197</v>
      </c>
      <c r="S56" s="1" t="s">
        <v>35</v>
      </c>
      <c r="T56" s="1" t="s">
        <v>75</v>
      </c>
    </row>
    <row r="57" spans="1:20" ht="13" x14ac:dyDescent="0.15">
      <c r="A57" s="1">
        <v>56</v>
      </c>
      <c r="B57" s="47">
        <v>45537</v>
      </c>
      <c r="C57" s="1">
        <v>25</v>
      </c>
      <c r="D57" s="1" t="s">
        <v>19</v>
      </c>
      <c r="E57" s="1" t="s">
        <v>30</v>
      </c>
      <c r="F57" s="1" t="s">
        <v>31</v>
      </c>
      <c r="G57" s="1">
        <v>73</v>
      </c>
      <c r="H57" s="1" t="s">
        <v>102</v>
      </c>
      <c r="I57" s="1" t="s">
        <v>61</v>
      </c>
      <c r="J57" s="1" t="s">
        <v>104</v>
      </c>
      <c r="K57" s="1" t="s">
        <v>34</v>
      </c>
      <c r="L57" s="2">
        <v>4.0999999999999996</v>
      </c>
      <c r="M57" s="1" t="s">
        <v>26</v>
      </c>
      <c r="N57" s="1" t="s">
        <v>74</v>
      </c>
      <c r="O57" s="1" t="s">
        <v>55</v>
      </c>
      <c r="P57" s="1" t="s">
        <v>26</v>
      </c>
      <c r="Q57" s="1" t="s">
        <v>26</v>
      </c>
      <c r="R57" s="1" t="s">
        <v>196</v>
      </c>
      <c r="S57" s="1" t="s">
        <v>74</v>
      </c>
      <c r="T57" s="1" t="s">
        <v>70</v>
      </c>
    </row>
    <row r="58" spans="1:20" ht="13" x14ac:dyDescent="0.15">
      <c r="A58" s="1">
        <v>57</v>
      </c>
      <c r="B58" s="47">
        <v>45646</v>
      </c>
      <c r="C58" s="1">
        <v>58</v>
      </c>
      <c r="D58" s="1" t="s">
        <v>19</v>
      </c>
      <c r="E58" s="1" t="s">
        <v>117</v>
      </c>
      <c r="F58" s="1" t="s">
        <v>48</v>
      </c>
      <c r="G58" s="1">
        <v>27</v>
      </c>
      <c r="H58" s="1" t="s">
        <v>130</v>
      </c>
      <c r="I58" s="1" t="s">
        <v>23</v>
      </c>
      <c r="J58" s="1" t="s">
        <v>131</v>
      </c>
      <c r="K58" s="1" t="s">
        <v>34</v>
      </c>
      <c r="L58" s="2">
        <v>3.8</v>
      </c>
      <c r="M58" s="1" t="s">
        <v>26</v>
      </c>
      <c r="N58" s="1" t="s">
        <v>35</v>
      </c>
      <c r="O58" s="1" t="s">
        <v>69</v>
      </c>
      <c r="P58" s="1" t="s">
        <v>26</v>
      </c>
      <c r="Q58" s="1" t="s">
        <v>26</v>
      </c>
      <c r="R58" s="1" t="s">
        <v>197</v>
      </c>
      <c r="S58" s="1" t="s">
        <v>74</v>
      </c>
      <c r="T58" s="1" t="s">
        <v>59</v>
      </c>
    </row>
    <row r="59" spans="1:20" ht="13" x14ac:dyDescent="0.15">
      <c r="A59" s="1">
        <v>58</v>
      </c>
      <c r="B59" s="47">
        <v>45516</v>
      </c>
      <c r="C59" s="1">
        <v>52</v>
      </c>
      <c r="D59" s="1" t="s">
        <v>19</v>
      </c>
      <c r="E59" s="1" t="s">
        <v>30</v>
      </c>
      <c r="F59" s="1" t="s">
        <v>31</v>
      </c>
      <c r="G59" s="1">
        <v>25</v>
      </c>
      <c r="H59" s="1" t="s">
        <v>118</v>
      </c>
      <c r="I59" s="1" t="s">
        <v>23</v>
      </c>
      <c r="J59" s="1" t="s">
        <v>24</v>
      </c>
      <c r="K59" s="1" t="s">
        <v>34</v>
      </c>
      <c r="L59" s="2">
        <v>2.6</v>
      </c>
      <c r="M59" s="1" t="s">
        <v>26</v>
      </c>
      <c r="N59" s="1" t="s">
        <v>45</v>
      </c>
      <c r="O59" s="1" t="s">
        <v>69</v>
      </c>
      <c r="P59" s="1" t="s">
        <v>26</v>
      </c>
      <c r="Q59" s="1" t="s">
        <v>26</v>
      </c>
      <c r="R59" s="1" t="s">
        <v>197</v>
      </c>
      <c r="S59" s="1" t="s">
        <v>45</v>
      </c>
      <c r="T59" s="1" t="s">
        <v>51</v>
      </c>
    </row>
    <row r="60" spans="1:20" ht="13" x14ac:dyDescent="0.15">
      <c r="A60" s="1">
        <v>59</v>
      </c>
      <c r="B60" s="47">
        <v>45519</v>
      </c>
      <c r="C60" s="1">
        <v>54</v>
      </c>
      <c r="D60" s="1" t="s">
        <v>19</v>
      </c>
      <c r="E60" s="1" t="s">
        <v>129</v>
      </c>
      <c r="F60" s="1" t="s">
        <v>48</v>
      </c>
      <c r="G60" s="1">
        <v>67</v>
      </c>
      <c r="H60" s="1" t="s">
        <v>106</v>
      </c>
      <c r="I60" s="1" t="s">
        <v>23</v>
      </c>
      <c r="J60" s="1" t="s">
        <v>79</v>
      </c>
      <c r="K60" s="1" t="s">
        <v>54</v>
      </c>
      <c r="L60" s="2">
        <v>3.9</v>
      </c>
      <c r="M60" s="1" t="s">
        <v>26</v>
      </c>
      <c r="N60" s="1" t="s">
        <v>74</v>
      </c>
      <c r="O60" s="1" t="s">
        <v>28</v>
      </c>
      <c r="P60" s="1" t="s">
        <v>26</v>
      </c>
      <c r="Q60" s="1" t="s">
        <v>26</v>
      </c>
      <c r="R60" s="1" t="s">
        <v>198</v>
      </c>
      <c r="S60" s="1" t="s">
        <v>58</v>
      </c>
      <c r="T60" s="1" t="s">
        <v>51</v>
      </c>
    </row>
    <row r="61" spans="1:20" ht="13" x14ac:dyDescent="0.15">
      <c r="A61" s="1">
        <v>60</v>
      </c>
      <c r="B61" s="47">
        <v>45434</v>
      </c>
      <c r="C61" s="1">
        <v>21</v>
      </c>
      <c r="D61" s="1" t="s">
        <v>19</v>
      </c>
      <c r="E61" s="1" t="s">
        <v>110</v>
      </c>
      <c r="F61" s="1" t="s">
        <v>31</v>
      </c>
      <c r="G61" s="1">
        <v>42</v>
      </c>
      <c r="H61" s="1" t="s">
        <v>72</v>
      </c>
      <c r="I61" s="1" t="s">
        <v>67</v>
      </c>
      <c r="J61" s="1" t="s">
        <v>132</v>
      </c>
      <c r="K61" s="1" t="s">
        <v>34</v>
      </c>
      <c r="L61" s="2">
        <v>3.7</v>
      </c>
      <c r="M61" s="1" t="s">
        <v>26</v>
      </c>
      <c r="N61" s="1" t="s">
        <v>35</v>
      </c>
      <c r="O61" s="1" t="s">
        <v>28</v>
      </c>
      <c r="P61" s="1" t="s">
        <v>26</v>
      </c>
      <c r="Q61" s="1" t="s">
        <v>26</v>
      </c>
      <c r="R61" s="1" t="s">
        <v>224</v>
      </c>
      <c r="S61" s="1" t="s">
        <v>74</v>
      </c>
      <c r="T61" s="1" t="s">
        <v>70</v>
      </c>
    </row>
    <row r="62" spans="1:20" ht="13" x14ac:dyDescent="0.15">
      <c r="A62" s="1">
        <v>61</v>
      </c>
      <c r="B62" s="47">
        <v>45635</v>
      </c>
      <c r="C62" s="1">
        <v>32</v>
      </c>
      <c r="D62" s="1" t="s">
        <v>19</v>
      </c>
      <c r="E62" s="1" t="s">
        <v>115</v>
      </c>
      <c r="F62" s="1" t="s">
        <v>21</v>
      </c>
      <c r="G62" s="1">
        <v>33</v>
      </c>
      <c r="H62" s="1" t="s">
        <v>103</v>
      </c>
      <c r="I62" s="1" t="s">
        <v>67</v>
      </c>
      <c r="J62" s="1" t="s">
        <v>83</v>
      </c>
      <c r="K62" s="1" t="s">
        <v>25</v>
      </c>
      <c r="L62" s="2">
        <v>3</v>
      </c>
      <c r="M62" s="1" t="s">
        <v>26</v>
      </c>
      <c r="N62" s="1" t="s">
        <v>37</v>
      </c>
      <c r="O62" s="1" t="s">
        <v>44</v>
      </c>
      <c r="P62" s="1" t="s">
        <v>26</v>
      </c>
      <c r="Q62" s="1" t="s">
        <v>26</v>
      </c>
      <c r="R62" s="1" t="s">
        <v>224</v>
      </c>
      <c r="S62" s="1" t="s">
        <v>37</v>
      </c>
      <c r="T62" s="1" t="s">
        <v>46</v>
      </c>
    </row>
    <row r="63" spans="1:20" ht="13" x14ac:dyDescent="0.15">
      <c r="A63" s="1">
        <v>62</v>
      </c>
      <c r="B63" s="47">
        <v>45655</v>
      </c>
      <c r="C63" s="1">
        <v>65</v>
      </c>
      <c r="D63" s="1" t="s">
        <v>19</v>
      </c>
      <c r="E63" s="1" t="s">
        <v>39</v>
      </c>
      <c r="F63" s="1" t="s">
        <v>40</v>
      </c>
      <c r="G63" s="1">
        <v>70</v>
      </c>
      <c r="H63" s="1" t="s">
        <v>133</v>
      </c>
      <c r="I63" s="1" t="s">
        <v>61</v>
      </c>
      <c r="J63" s="1" t="s">
        <v>134</v>
      </c>
      <c r="K63" s="1" t="s">
        <v>34</v>
      </c>
      <c r="L63" s="2">
        <v>3</v>
      </c>
      <c r="M63" s="1" t="s">
        <v>26</v>
      </c>
      <c r="N63" s="1" t="s">
        <v>45</v>
      </c>
      <c r="O63" s="1" t="s">
        <v>36</v>
      </c>
      <c r="P63" s="1" t="s">
        <v>26</v>
      </c>
      <c r="Q63" s="1" t="s">
        <v>26</v>
      </c>
      <c r="R63" s="1" t="s">
        <v>197</v>
      </c>
      <c r="S63" s="1" t="s">
        <v>45</v>
      </c>
      <c r="T63" s="1" t="s">
        <v>38</v>
      </c>
    </row>
    <row r="64" spans="1:20" ht="13" x14ac:dyDescent="0.15">
      <c r="A64" s="1">
        <v>63</v>
      </c>
      <c r="B64" s="47">
        <v>45540</v>
      </c>
      <c r="C64" s="1">
        <v>38</v>
      </c>
      <c r="D64" s="1" t="s">
        <v>19</v>
      </c>
      <c r="E64" s="1" t="s">
        <v>135</v>
      </c>
      <c r="F64" s="1" t="s">
        <v>21</v>
      </c>
      <c r="G64" s="1">
        <v>88</v>
      </c>
      <c r="H64" s="1" t="s">
        <v>119</v>
      </c>
      <c r="I64" s="1" t="s">
        <v>23</v>
      </c>
      <c r="J64" s="1" t="s">
        <v>96</v>
      </c>
      <c r="K64" s="1" t="s">
        <v>54</v>
      </c>
      <c r="L64" s="2">
        <v>3.9</v>
      </c>
      <c r="M64" s="1" t="s">
        <v>26</v>
      </c>
      <c r="N64" s="1" t="s">
        <v>37</v>
      </c>
      <c r="O64" s="1" t="s">
        <v>28</v>
      </c>
      <c r="P64" s="1" t="s">
        <v>26</v>
      </c>
      <c r="Q64" s="1" t="s">
        <v>26</v>
      </c>
      <c r="R64" s="1" t="s">
        <v>196</v>
      </c>
      <c r="S64" s="1" t="s">
        <v>58</v>
      </c>
      <c r="T64" s="1" t="s">
        <v>46</v>
      </c>
    </row>
    <row r="65" spans="1:20" ht="13" x14ac:dyDescent="0.15">
      <c r="A65" s="1">
        <v>64</v>
      </c>
      <c r="B65" s="47">
        <v>45606</v>
      </c>
      <c r="C65" s="1">
        <v>59</v>
      </c>
      <c r="D65" s="1" t="s">
        <v>19</v>
      </c>
      <c r="E65" s="1" t="s">
        <v>87</v>
      </c>
      <c r="F65" s="1" t="s">
        <v>48</v>
      </c>
      <c r="G65" s="1">
        <v>78</v>
      </c>
      <c r="H65" s="1" t="s">
        <v>95</v>
      </c>
      <c r="I65" s="1" t="s">
        <v>23</v>
      </c>
      <c r="J65" s="1" t="s">
        <v>57</v>
      </c>
      <c r="K65" s="1" t="s">
        <v>34</v>
      </c>
      <c r="L65" s="2">
        <v>3.2</v>
      </c>
      <c r="M65" s="1" t="s">
        <v>26</v>
      </c>
      <c r="N65" s="1" t="s">
        <v>35</v>
      </c>
      <c r="O65" s="1" t="s">
        <v>80</v>
      </c>
      <c r="P65" s="1" t="s">
        <v>26</v>
      </c>
      <c r="Q65" s="1" t="s">
        <v>26</v>
      </c>
      <c r="R65" s="1" t="s">
        <v>197</v>
      </c>
      <c r="S65" s="1" t="s">
        <v>58</v>
      </c>
      <c r="T65" s="1" t="s">
        <v>70</v>
      </c>
    </row>
    <row r="66" spans="1:20" ht="13" x14ac:dyDescent="0.15">
      <c r="A66" s="1">
        <v>65</v>
      </c>
      <c r="B66" s="47">
        <v>45349</v>
      </c>
      <c r="C66" s="1">
        <v>57</v>
      </c>
      <c r="D66" s="1" t="s">
        <v>19</v>
      </c>
      <c r="E66" s="1" t="s">
        <v>129</v>
      </c>
      <c r="F66" s="1" t="s">
        <v>48</v>
      </c>
      <c r="G66" s="1">
        <v>45</v>
      </c>
      <c r="H66" s="1" t="s">
        <v>136</v>
      </c>
      <c r="I66" s="1" t="s">
        <v>23</v>
      </c>
      <c r="J66" s="1" t="s">
        <v>125</v>
      </c>
      <c r="K66" s="1" t="s">
        <v>43</v>
      </c>
      <c r="L66" s="2">
        <v>4.8</v>
      </c>
      <c r="M66" s="1" t="s">
        <v>26</v>
      </c>
      <c r="N66" s="1" t="s">
        <v>37</v>
      </c>
      <c r="O66" s="1" t="s">
        <v>55</v>
      </c>
      <c r="P66" s="1" t="s">
        <v>26</v>
      </c>
      <c r="Q66" s="1" t="s">
        <v>26</v>
      </c>
      <c r="R66" s="1" t="s">
        <v>198</v>
      </c>
      <c r="S66" s="1" t="s">
        <v>58</v>
      </c>
      <c r="T66" s="1" t="s">
        <v>46</v>
      </c>
    </row>
    <row r="67" spans="1:20" ht="13" x14ac:dyDescent="0.15">
      <c r="A67" s="1">
        <v>66</v>
      </c>
      <c r="B67" s="47">
        <v>45330</v>
      </c>
      <c r="C67" s="1">
        <v>55</v>
      </c>
      <c r="D67" s="1" t="s">
        <v>19</v>
      </c>
      <c r="E67" s="1" t="s">
        <v>20</v>
      </c>
      <c r="F67" s="1" t="s">
        <v>21</v>
      </c>
      <c r="G67" s="1">
        <v>97</v>
      </c>
      <c r="H67" s="1" t="s">
        <v>137</v>
      </c>
      <c r="I67" s="1" t="s">
        <v>50</v>
      </c>
      <c r="J67" s="1" t="s">
        <v>108</v>
      </c>
      <c r="K67" s="1" t="s">
        <v>43</v>
      </c>
      <c r="L67" s="2">
        <v>3.2</v>
      </c>
      <c r="M67" s="1" t="s">
        <v>26</v>
      </c>
      <c r="N67" s="1" t="s">
        <v>74</v>
      </c>
      <c r="O67" s="1" t="s">
        <v>69</v>
      </c>
      <c r="P67" s="1" t="s">
        <v>26</v>
      </c>
      <c r="Q67" s="1" t="s">
        <v>26</v>
      </c>
      <c r="R67" s="1" t="s">
        <v>224</v>
      </c>
      <c r="S67" s="1" t="s">
        <v>37</v>
      </c>
      <c r="T67" s="1" t="s">
        <v>59</v>
      </c>
    </row>
    <row r="68" spans="1:20" ht="13" x14ac:dyDescent="0.15">
      <c r="A68" s="1">
        <v>67</v>
      </c>
      <c r="B68" s="47">
        <v>45500</v>
      </c>
      <c r="C68" s="1">
        <v>69</v>
      </c>
      <c r="D68" s="1" t="s">
        <v>19</v>
      </c>
      <c r="E68" s="1" t="s">
        <v>105</v>
      </c>
      <c r="F68" s="1" t="s">
        <v>31</v>
      </c>
      <c r="G68" s="1">
        <v>92</v>
      </c>
      <c r="H68" s="1" t="s">
        <v>138</v>
      </c>
      <c r="I68" s="1" t="s">
        <v>67</v>
      </c>
      <c r="J68" s="1" t="s">
        <v>24</v>
      </c>
      <c r="K68" s="1" t="s">
        <v>34</v>
      </c>
      <c r="L68" s="2">
        <v>4.2</v>
      </c>
      <c r="M68" s="1" t="s">
        <v>26</v>
      </c>
      <c r="N68" s="1" t="s">
        <v>45</v>
      </c>
      <c r="O68" s="1" t="s">
        <v>80</v>
      </c>
      <c r="P68" s="1" t="s">
        <v>26</v>
      </c>
      <c r="Q68" s="1" t="s">
        <v>26</v>
      </c>
      <c r="R68" s="1" t="s">
        <v>197</v>
      </c>
      <c r="S68" s="1" t="s">
        <v>35</v>
      </c>
      <c r="T68" s="1" t="s">
        <v>46</v>
      </c>
    </row>
    <row r="69" spans="1:20" ht="13" x14ac:dyDescent="0.15">
      <c r="A69" s="1">
        <v>68</v>
      </c>
      <c r="B69" s="47">
        <v>45404</v>
      </c>
      <c r="C69" s="1">
        <v>24</v>
      </c>
      <c r="D69" s="1" t="s">
        <v>19</v>
      </c>
      <c r="E69" s="1" t="s">
        <v>71</v>
      </c>
      <c r="F69" s="1" t="s">
        <v>40</v>
      </c>
      <c r="G69" s="1">
        <v>50</v>
      </c>
      <c r="H69" s="1" t="s">
        <v>103</v>
      </c>
      <c r="I69" s="1" t="s">
        <v>67</v>
      </c>
      <c r="J69" s="1" t="s">
        <v>139</v>
      </c>
      <c r="K69" s="1" t="s">
        <v>54</v>
      </c>
      <c r="L69" s="2">
        <v>4.2</v>
      </c>
      <c r="M69" s="1" t="s">
        <v>26</v>
      </c>
      <c r="N69" s="1" t="s">
        <v>37</v>
      </c>
      <c r="O69" s="1" t="s">
        <v>28</v>
      </c>
      <c r="P69" s="1" t="s">
        <v>26</v>
      </c>
      <c r="Q69" s="1" t="s">
        <v>26</v>
      </c>
      <c r="R69" s="1" t="s">
        <v>198</v>
      </c>
      <c r="S69" s="1" t="s">
        <v>37</v>
      </c>
      <c r="T69" s="1" t="s">
        <v>59</v>
      </c>
    </row>
    <row r="70" spans="1:20" ht="13" x14ac:dyDescent="0.15">
      <c r="A70" s="1">
        <v>69</v>
      </c>
      <c r="B70" s="47">
        <v>45377</v>
      </c>
      <c r="C70" s="1">
        <v>39</v>
      </c>
      <c r="D70" s="1" t="s">
        <v>19</v>
      </c>
      <c r="E70" s="1" t="s">
        <v>115</v>
      </c>
      <c r="F70" s="1" t="s">
        <v>21</v>
      </c>
      <c r="G70" s="1">
        <v>57</v>
      </c>
      <c r="H70" s="1" t="s">
        <v>99</v>
      </c>
      <c r="I70" s="1" t="s">
        <v>50</v>
      </c>
      <c r="J70" s="1" t="s">
        <v>121</v>
      </c>
      <c r="K70" s="1" t="s">
        <v>25</v>
      </c>
      <c r="L70" s="2">
        <v>3.7</v>
      </c>
      <c r="M70" s="1" t="s">
        <v>26</v>
      </c>
      <c r="N70" s="1" t="s">
        <v>35</v>
      </c>
      <c r="O70" s="1" t="s">
        <v>44</v>
      </c>
      <c r="P70" s="1" t="s">
        <v>26</v>
      </c>
      <c r="Q70" s="1" t="s">
        <v>26</v>
      </c>
      <c r="R70" s="1" t="s">
        <v>224</v>
      </c>
      <c r="S70" s="1" t="s">
        <v>35</v>
      </c>
      <c r="T70" s="1" t="s">
        <v>46</v>
      </c>
    </row>
    <row r="71" spans="1:20" ht="13" x14ac:dyDescent="0.15">
      <c r="A71" s="1">
        <v>70</v>
      </c>
      <c r="B71" s="47">
        <v>45547</v>
      </c>
      <c r="C71" s="1">
        <v>66</v>
      </c>
      <c r="D71" s="1" t="s">
        <v>19</v>
      </c>
      <c r="E71" s="1" t="s">
        <v>87</v>
      </c>
      <c r="F71" s="1" t="s">
        <v>48</v>
      </c>
      <c r="G71" s="1">
        <v>88</v>
      </c>
      <c r="H71" s="1" t="s">
        <v>136</v>
      </c>
      <c r="I71" s="1" t="s">
        <v>67</v>
      </c>
      <c r="J71" s="1" t="s">
        <v>108</v>
      </c>
      <c r="K71" s="1" t="s">
        <v>34</v>
      </c>
      <c r="L71" s="2">
        <v>4.0999999999999996</v>
      </c>
      <c r="M71" s="1" t="s">
        <v>26</v>
      </c>
      <c r="N71" s="1" t="s">
        <v>45</v>
      </c>
      <c r="O71" s="1" t="s">
        <v>55</v>
      </c>
      <c r="P71" s="1" t="s">
        <v>26</v>
      </c>
      <c r="Q71" s="1" t="s">
        <v>26</v>
      </c>
      <c r="R71" s="1" t="s">
        <v>224</v>
      </c>
      <c r="S71" s="1" t="s">
        <v>58</v>
      </c>
      <c r="T71" s="1" t="s">
        <v>75</v>
      </c>
    </row>
    <row r="72" spans="1:20" ht="13" x14ac:dyDescent="0.15">
      <c r="A72" s="1">
        <v>71</v>
      </c>
      <c r="B72" s="47">
        <v>45398</v>
      </c>
      <c r="C72" s="1">
        <v>38</v>
      </c>
      <c r="D72" s="1" t="s">
        <v>19</v>
      </c>
      <c r="E72" s="1" t="s">
        <v>39</v>
      </c>
      <c r="F72" s="1" t="s">
        <v>40</v>
      </c>
      <c r="G72" s="1">
        <v>68</v>
      </c>
      <c r="H72" s="1" t="s">
        <v>78</v>
      </c>
      <c r="I72" s="1" t="s">
        <v>67</v>
      </c>
      <c r="J72" s="1" t="s">
        <v>53</v>
      </c>
      <c r="K72" s="1" t="s">
        <v>43</v>
      </c>
      <c r="L72" s="2">
        <v>3.4</v>
      </c>
      <c r="M72" s="1" t="s">
        <v>26</v>
      </c>
      <c r="N72" s="1" t="s">
        <v>35</v>
      </c>
      <c r="O72" s="1" t="s">
        <v>28</v>
      </c>
      <c r="P72" s="1" t="s">
        <v>26</v>
      </c>
      <c r="Q72" s="1" t="s">
        <v>26</v>
      </c>
      <c r="R72" s="1" t="s">
        <v>197</v>
      </c>
      <c r="S72" s="1" t="s">
        <v>27</v>
      </c>
      <c r="T72" s="1" t="s">
        <v>46</v>
      </c>
    </row>
    <row r="73" spans="1:20" ht="13" x14ac:dyDescent="0.15">
      <c r="A73" s="1">
        <v>72</v>
      </c>
      <c r="B73" s="47">
        <v>45429</v>
      </c>
      <c r="C73" s="1">
        <v>49</v>
      </c>
      <c r="D73" s="1" t="s">
        <v>19</v>
      </c>
      <c r="E73" s="1" t="s">
        <v>52</v>
      </c>
      <c r="F73" s="1" t="s">
        <v>31</v>
      </c>
      <c r="G73" s="1">
        <v>51</v>
      </c>
      <c r="H73" s="1" t="s">
        <v>140</v>
      </c>
      <c r="I73" s="1" t="s">
        <v>67</v>
      </c>
      <c r="J73" s="1" t="s">
        <v>127</v>
      </c>
      <c r="K73" s="1" t="s">
        <v>54</v>
      </c>
      <c r="L73" s="2">
        <v>2.9</v>
      </c>
      <c r="M73" s="1" t="s">
        <v>26</v>
      </c>
      <c r="N73" s="1" t="s">
        <v>27</v>
      </c>
      <c r="O73" s="1" t="s">
        <v>44</v>
      </c>
      <c r="P73" s="1" t="s">
        <v>26</v>
      </c>
      <c r="Q73" s="1" t="s">
        <v>26</v>
      </c>
      <c r="R73" s="1" t="s">
        <v>198</v>
      </c>
      <c r="S73" s="1" t="s">
        <v>58</v>
      </c>
      <c r="T73" s="1" t="s">
        <v>51</v>
      </c>
    </row>
    <row r="74" spans="1:20" ht="13" x14ac:dyDescent="0.15">
      <c r="A74" s="1">
        <v>73</v>
      </c>
      <c r="B74" s="47">
        <v>45601</v>
      </c>
      <c r="C74" s="1">
        <v>36</v>
      </c>
      <c r="D74" s="1" t="s">
        <v>19</v>
      </c>
      <c r="E74" s="1" t="s">
        <v>110</v>
      </c>
      <c r="F74" s="1" t="s">
        <v>31</v>
      </c>
      <c r="G74" s="1">
        <v>88</v>
      </c>
      <c r="H74" s="1" t="s">
        <v>41</v>
      </c>
      <c r="I74" s="1" t="s">
        <v>23</v>
      </c>
      <c r="J74" s="1" t="s">
        <v>109</v>
      </c>
      <c r="K74" s="1" t="s">
        <v>43</v>
      </c>
      <c r="L74" s="2">
        <v>4.0999999999999996</v>
      </c>
      <c r="M74" s="1" t="s">
        <v>26</v>
      </c>
      <c r="N74" s="1" t="s">
        <v>27</v>
      </c>
      <c r="O74" s="1" t="s">
        <v>36</v>
      </c>
      <c r="P74" s="1" t="s">
        <v>26</v>
      </c>
      <c r="Q74" s="1" t="s">
        <v>26</v>
      </c>
      <c r="R74" s="1" t="s">
        <v>224</v>
      </c>
      <c r="S74" s="1" t="s">
        <v>45</v>
      </c>
      <c r="T74" s="1" t="s">
        <v>51</v>
      </c>
    </row>
    <row r="75" spans="1:20" ht="13" x14ac:dyDescent="0.15">
      <c r="A75" s="1">
        <v>74</v>
      </c>
      <c r="B75" s="47">
        <v>45629</v>
      </c>
      <c r="C75" s="1">
        <v>55</v>
      </c>
      <c r="D75" s="1" t="s">
        <v>19</v>
      </c>
      <c r="E75" s="1" t="s">
        <v>39</v>
      </c>
      <c r="F75" s="1" t="s">
        <v>40</v>
      </c>
      <c r="G75" s="1">
        <v>85</v>
      </c>
      <c r="H75" s="1" t="s">
        <v>141</v>
      </c>
      <c r="I75" s="1" t="s">
        <v>67</v>
      </c>
      <c r="J75" s="1" t="s">
        <v>33</v>
      </c>
      <c r="K75" s="1" t="s">
        <v>54</v>
      </c>
      <c r="L75" s="2">
        <v>4.3</v>
      </c>
      <c r="M75" s="1" t="s">
        <v>26</v>
      </c>
      <c r="N75" s="1" t="s">
        <v>58</v>
      </c>
      <c r="O75" s="1" t="s">
        <v>69</v>
      </c>
      <c r="P75" s="1" t="s">
        <v>26</v>
      </c>
      <c r="Q75" s="1" t="s">
        <v>26</v>
      </c>
      <c r="R75" s="1" t="s">
        <v>196</v>
      </c>
      <c r="S75" s="1" t="s">
        <v>35</v>
      </c>
      <c r="T75" s="1" t="s">
        <v>59</v>
      </c>
    </row>
    <row r="76" spans="1:20" ht="13" x14ac:dyDescent="0.15">
      <c r="A76" s="1">
        <v>75</v>
      </c>
      <c r="B76" s="47">
        <v>45532</v>
      </c>
      <c r="C76" s="1">
        <v>53</v>
      </c>
      <c r="D76" s="1" t="s">
        <v>19</v>
      </c>
      <c r="E76" s="1" t="s">
        <v>142</v>
      </c>
      <c r="F76" s="1" t="s">
        <v>48</v>
      </c>
      <c r="G76" s="1">
        <v>42</v>
      </c>
      <c r="H76" s="1" t="s">
        <v>143</v>
      </c>
      <c r="I76" s="1" t="s">
        <v>50</v>
      </c>
      <c r="J76" s="1" t="s">
        <v>121</v>
      </c>
      <c r="K76" s="1" t="s">
        <v>25</v>
      </c>
      <c r="L76" s="2">
        <v>4.9000000000000004</v>
      </c>
      <c r="M76" s="1" t="s">
        <v>26</v>
      </c>
      <c r="N76" s="1" t="s">
        <v>35</v>
      </c>
      <c r="O76" s="1" t="s">
        <v>80</v>
      </c>
      <c r="P76" s="1" t="s">
        <v>26</v>
      </c>
      <c r="Q76" s="1" t="s">
        <v>26</v>
      </c>
      <c r="R76" s="1" t="s">
        <v>198</v>
      </c>
      <c r="S76" s="1" t="s">
        <v>27</v>
      </c>
      <c r="T76" s="1" t="s">
        <v>29</v>
      </c>
    </row>
    <row r="77" spans="1:20" ht="13" x14ac:dyDescent="0.15">
      <c r="A77" s="1">
        <v>76</v>
      </c>
      <c r="B77" s="47">
        <v>45414</v>
      </c>
      <c r="C77" s="1">
        <v>49</v>
      </c>
      <c r="D77" s="1" t="s">
        <v>19</v>
      </c>
      <c r="E77" s="1" t="s">
        <v>20</v>
      </c>
      <c r="F77" s="1" t="s">
        <v>21</v>
      </c>
      <c r="G77" s="1">
        <v>53</v>
      </c>
      <c r="H77" s="1" t="s">
        <v>22</v>
      </c>
      <c r="I77" s="1" t="s">
        <v>67</v>
      </c>
      <c r="J77" s="1" t="s">
        <v>131</v>
      </c>
      <c r="K77" s="1" t="s">
        <v>54</v>
      </c>
      <c r="L77" s="2">
        <v>3.3</v>
      </c>
      <c r="M77" s="1" t="s">
        <v>26</v>
      </c>
      <c r="N77" s="1" t="s">
        <v>37</v>
      </c>
      <c r="O77" s="1" t="s">
        <v>28</v>
      </c>
      <c r="P77" s="1" t="s">
        <v>26</v>
      </c>
      <c r="Q77" s="1" t="s">
        <v>26</v>
      </c>
      <c r="R77" s="1" t="s">
        <v>197</v>
      </c>
      <c r="S77" s="1" t="s">
        <v>45</v>
      </c>
      <c r="T77" s="1" t="s">
        <v>46</v>
      </c>
    </row>
    <row r="78" spans="1:20" ht="13" x14ac:dyDescent="0.15">
      <c r="A78" s="1">
        <v>77</v>
      </c>
      <c r="B78" s="47">
        <v>45609</v>
      </c>
      <c r="C78" s="1">
        <v>64</v>
      </c>
      <c r="D78" s="1" t="s">
        <v>19</v>
      </c>
      <c r="E78" s="1" t="s">
        <v>114</v>
      </c>
      <c r="F78" s="1" t="s">
        <v>31</v>
      </c>
      <c r="G78" s="1">
        <v>54</v>
      </c>
      <c r="H78" s="1" t="s">
        <v>94</v>
      </c>
      <c r="I78" s="1" t="s">
        <v>23</v>
      </c>
      <c r="J78" s="1" t="s">
        <v>108</v>
      </c>
      <c r="K78" s="1" t="s">
        <v>25</v>
      </c>
      <c r="L78" s="2">
        <v>3.9</v>
      </c>
      <c r="M78" s="1" t="s">
        <v>26</v>
      </c>
      <c r="N78" s="1" t="s">
        <v>45</v>
      </c>
      <c r="O78" s="1" t="s">
        <v>80</v>
      </c>
      <c r="P78" s="1" t="s">
        <v>26</v>
      </c>
      <c r="Q78" s="1" t="s">
        <v>26</v>
      </c>
      <c r="R78" s="1" t="s">
        <v>198</v>
      </c>
      <c r="S78" s="1" t="s">
        <v>45</v>
      </c>
      <c r="T78" s="1" t="s">
        <v>75</v>
      </c>
    </row>
    <row r="79" spans="1:20" ht="13" x14ac:dyDescent="0.15">
      <c r="A79" s="1">
        <v>78</v>
      </c>
      <c r="B79" s="47">
        <v>45295</v>
      </c>
      <c r="C79" s="1">
        <v>65</v>
      </c>
      <c r="D79" s="1" t="s">
        <v>19</v>
      </c>
      <c r="E79" s="1" t="s">
        <v>47</v>
      </c>
      <c r="F79" s="1" t="s">
        <v>48</v>
      </c>
      <c r="G79" s="1">
        <v>69</v>
      </c>
      <c r="H79" s="1" t="s">
        <v>94</v>
      </c>
      <c r="I79" s="1" t="s">
        <v>61</v>
      </c>
      <c r="J79" s="1" t="s">
        <v>127</v>
      </c>
      <c r="K79" s="1" t="s">
        <v>54</v>
      </c>
      <c r="L79" s="2">
        <v>4.5999999999999996</v>
      </c>
      <c r="M79" s="1" t="s">
        <v>26</v>
      </c>
      <c r="N79" s="1" t="s">
        <v>58</v>
      </c>
      <c r="O79" s="1" t="s">
        <v>44</v>
      </c>
      <c r="P79" s="1" t="s">
        <v>26</v>
      </c>
      <c r="Q79" s="1" t="s">
        <v>26</v>
      </c>
      <c r="R79" s="1" t="s">
        <v>197</v>
      </c>
      <c r="S79" s="1" t="s">
        <v>58</v>
      </c>
      <c r="T79" s="1" t="s">
        <v>46</v>
      </c>
    </row>
    <row r="80" spans="1:20" ht="13" x14ac:dyDescent="0.15">
      <c r="A80" s="1">
        <v>79</v>
      </c>
      <c r="B80" s="47">
        <v>45368</v>
      </c>
      <c r="C80" s="1">
        <v>58</v>
      </c>
      <c r="D80" s="1" t="s">
        <v>19</v>
      </c>
      <c r="E80" s="1" t="s">
        <v>77</v>
      </c>
      <c r="F80" s="1" t="s">
        <v>31</v>
      </c>
      <c r="G80" s="1">
        <v>33</v>
      </c>
      <c r="H80" s="1" t="s">
        <v>76</v>
      </c>
      <c r="I80" s="1" t="s">
        <v>23</v>
      </c>
      <c r="J80" s="1" t="s">
        <v>121</v>
      </c>
      <c r="K80" s="1" t="s">
        <v>43</v>
      </c>
      <c r="L80" s="2">
        <v>3.7</v>
      </c>
      <c r="M80" s="1" t="s">
        <v>26</v>
      </c>
      <c r="N80" s="1" t="s">
        <v>74</v>
      </c>
      <c r="O80" s="1" t="s">
        <v>55</v>
      </c>
      <c r="P80" s="1" t="s">
        <v>26</v>
      </c>
      <c r="Q80" s="1" t="s">
        <v>26</v>
      </c>
      <c r="R80" s="1" t="s">
        <v>196</v>
      </c>
      <c r="S80" s="1" t="s">
        <v>27</v>
      </c>
      <c r="T80" s="1" t="s">
        <v>29</v>
      </c>
    </row>
    <row r="81" spans="1:20" ht="13" x14ac:dyDescent="0.15">
      <c r="A81" s="1">
        <v>80</v>
      </c>
      <c r="B81" s="47">
        <v>45459</v>
      </c>
      <c r="C81" s="1">
        <v>57</v>
      </c>
      <c r="D81" s="1" t="s">
        <v>19</v>
      </c>
      <c r="E81" s="1" t="s">
        <v>65</v>
      </c>
      <c r="F81" s="1" t="s">
        <v>31</v>
      </c>
      <c r="G81" s="1">
        <v>26</v>
      </c>
      <c r="H81" s="1" t="s">
        <v>41</v>
      </c>
      <c r="I81" s="1" t="s">
        <v>61</v>
      </c>
      <c r="J81" s="1" t="s">
        <v>79</v>
      </c>
      <c r="K81" s="1" t="s">
        <v>34</v>
      </c>
      <c r="L81" s="2">
        <v>3.3</v>
      </c>
      <c r="M81" s="1" t="s">
        <v>26</v>
      </c>
      <c r="N81" s="1" t="s">
        <v>58</v>
      </c>
      <c r="O81" s="1" t="s">
        <v>28</v>
      </c>
      <c r="P81" s="1" t="s">
        <v>26</v>
      </c>
      <c r="Q81" s="1" t="s">
        <v>26</v>
      </c>
      <c r="R81" s="1" t="s">
        <v>197</v>
      </c>
      <c r="S81" s="1" t="s">
        <v>74</v>
      </c>
      <c r="T81" s="1" t="s">
        <v>70</v>
      </c>
    </row>
    <row r="82" spans="1:20" ht="13" x14ac:dyDescent="0.15">
      <c r="A82" s="1">
        <v>81</v>
      </c>
      <c r="B82" s="47">
        <v>45504</v>
      </c>
      <c r="C82" s="1">
        <v>20</v>
      </c>
      <c r="D82" s="1" t="s">
        <v>19</v>
      </c>
      <c r="E82" s="1" t="s">
        <v>20</v>
      </c>
      <c r="F82" s="1" t="s">
        <v>21</v>
      </c>
      <c r="G82" s="1">
        <v>60</v>
      </c>
      <c r="H82" s="1" t="s">
        <v>143</v>
      </c>
      <c r="I82" s="1" t="s">
        <v>23</v>
      </c>
      <c r="J82" s="1" t="s">
        <v>125</v>
      </c>
      <c r="K82" s="1" t="s">
        <v>54</v>
      </c>
      <c r="L82" s="2">
        <v>3.3</v>
      </c>
      <c r="M82" s="1" t="s">
        <v>26</v>
      </c>
      <c r="N82" s="1" t="s">
        <v>37</v>
      </c>
      <c r="O82" s="1" t="s">
        <v>28</v>
      </c>
      <c r="P82" s="1" t="s">
        <v>26</v>
      </c>
      <c r="Q82" s="1" t="s">
        <v>26</v>
      </c>
      <c r="R82" s="1" t="s">
        <v>197</v>
      </c>
      <c r="S82" s="1" t="s">
        <v>45</v>
      </c>
      <c r="T82" s="1" t="s">
        <v>29</v>
      </c>
    </row>
    <row r="83" spans="1:20" ht="13" x14ac:dyDescent="0.15">
      <c r="A83" s="1">
        <v>82</v>
      </c>
      <c r="B83" s="47">
        <v>45431</v>
      </c>
      <c r="C83" s="1">
        <v>40</v>
      </c>
      <c r="D83" s="1" t="s">
        <v>19</v>
      </c>
      <c r="E83" s="1" t="s">
        <v>65</v>
      </c>
      <c r="F83" s="1" t="s">
        <v>31</v>
      </c>
      <c r="G83" s="1">
        <v>84</v>
      </c>
      <c r="H83" s="1" t="s">
        <v>143</v>
      </c>
      <c r="I83" s="1" t="s">
        <v>23</v>
      </c>
      <c r="J83" s="1" t="s">
        <v>53</v>
      </c>
      <c r="K83" s="1" t="s">
        <v>43</v>
      </c>
      <c r="L83" s="2">
        <v>3.4</v>
      </c>
      <c r="M83" s="1" t="s">
        <v>26</v>
      </c>
      <c r="N83" s="1" t="s">
        <v>45</v>
      </c>
      <c r="O83" s="1" t="s">
        <v>28</v>
      </c>
      <c r="P83" s="1" t="s">
        <v>26</v>
      </c>
      <c r="Q83" s="1" t="s">
        <v>26</v>
      </c>
      <c r="R83" s="1" t="s">
        <v>198</v>
      </c>
      <c r="S83" s="1" t="s">
        <v>58</v>
      </c>
      <c r="T83" s="1" t="s">
        <v>51</v>
      </c>
    </row>
    <row r="84" spans="1:20" ht="13" x14ac:dyDescent="0.15">
      <c r="A84" s="1">
        <v>83</v>
      </c>
      <c r="B84" s="47">
        <v>45349</v>
      </c>
      <c r="C84" s="1">
        <v>66</v>
      </c>
      <c r="D84" s="1" t="s">
        <v>19</v>
      </c>
      <c r="E84" s="1" t="s">
        <v>63</v>
      </c>
      <c r="F84" s="1" t="s">
        <v>48</v>
      </c>
      <c r="G84" s="1">
        <v>29</v>
      </c>
      <c r="H84" s="1" t="s">
        <v>94</v>
      </c>
      <c r="I84" s="1" t="s">
        <v>23</v>
      </c>
      <c r="J84" s="1" t="s">
        <v>134</v>
      </c>
      <c r="K84" s="1" t="s">
        <v>34</v>
      </c>
      <c r="L84" s="2">
        <v>3.7</v>
      </c>
      <c r="M84" s="1" t="s">
        <v>26</v>
      </c>
      <c r="N84" s="1" t="s">
        <v>74</v>
      </c>
      <c r="O84" s="1" t="s">
        <v>55</v>
      </c>
      <c r="P84" s="1" t="s">
        <v>26</v>
      </c>
      <c r="Q84" s="1" t="s">
        <v>26</v>
      </c>
      <c r="R84" s="1" t="s">
        <v>224</v>
      </c>
      <c r="S84" s="1" t="s">
        <v>45</v>
      </c>
      <c r="T84" s="1" t="s">
        <v>51</v>
      </c>
    </row>
    <row r="85" spans="1:20" ht="13" x14ac:dyDescent="0.15">
      <c r="A85" s="1">
        <v>84</v>
      </c>
      <c r="B85" s="47">
        <v>45330</v>
      </c>
      <c r="C85" s="1">
        <v>56</v>
      </c>
      <c r="D85" s="1" t="s">
        <v>19</v>
      </c>
      <c r="E85" s="1" t="s">
        <v>52</v>
      </c>
      <c r="F85" s="1" t="s">
        <v>31</v>
      </c>
      <c r="G85" s="1">
        <v>85</v>
      </c>
      <c r="H85" s="1" t="s">
        <v>32</v>
      </c>
      <c r="I85" s="1" t="s">
        <v>23</v>
      </c>
      <c r="J85" s="1" t="s">
        <v>131</v>
      </c>
      <c r="K85" s="1" t="s">
        <v>43</v>
      </c>
      <c r="L85" s="2">
        <v>4.5999999999999996</v>
      </c>
      <c r="M85" s="1" t="s">
        <v>26</v>
      </c>
      <c r="N85" s="1" t="s">
        <v>35</v>
      </c>
      <c r="O85" s="1" t="s">
        <v>55</v>
      </c>
      <c r="P85" s="1" t="s">
        <v>26</v>
      </c>
      <c r="Q85" s="1" t="s">
        <v>26</v>
      </c>
      <c r="R85" s="1" t="s">
        <v>224</v>
      </c>
      <c r="S85" s="1" t="s">
        <v>37</v>
      </c>
      <c r="T85" s="1" t="s">
        <v>46</v>
      </c>
    </row>
    <row r="86" spans="1:20" ht="13" x14ac:dyDescent="0.15">
      <c r="A86" s="1">
        <v>85</v>
      </c>
      <c r="B86" s="47">
        <v>45496</v>
      </c>
      <c r="C86" s="1">
        <v>42</v>
      </c>
      <c r="D86" s="1" t="s">
        <v>19</v>
      </c>
      <c r="E86" s="1" t="s">
        <v>65</v>
      </c>
      <c r="F86" s="1" t="s">
        <v>31</v>
      </c>
      <c r="G86" s="1">
        <v>77</v>
      </c>
      <c r="H86" s="1" t="s">
        <v>140</v>
      </c>
      <c r="I86" s="1" t="s">
        <v>23</v>
      </c>
      <c r="J86" s="1" t="s">
        <v>111</v>
      </c>
      <c r="K86" s="1" t="s">
        <v>25</v>
      </c>
      <c r="L86" s="2">
        <v>3.7</v>
      </c>
      <c r="M86" s="1" t="s">
        <v>26</v>
      </c>
      <c r="N86" s="1" t="s">
        <v>27</v>
      </c>
      <c r="O86" s="1" t="s">
        <v>44</v>
      </c>
      <c r="P86" s="1" t="s">
        <v>26</v>
      </c>
      <c r="Q86" s="1" t="s">
        <v>26</v>
      </c>
      <c r="R86" s="1" t="s">
        <v>197</v>
      </c>
      <c r="S86" s="1" t="s">
        <v>58</v>
      </c>
      <c r="T86" s="1" t="s">
        <v>59</v>
      </c>
    </row>
    <row r="87" spans="1:20" ht="13" x14ac:dyDescent="0.15">
      <c r="A87" s="1">
        <v>86</v>
      </c>
      <c r="B87" s="47">
        <v>45651</v>
      </c>
      <c r="C87" s="1">
        <v>36</v>
      </c>
      <c r="D87" s="1" t="s">
        <v>19</v>
      </c>
      <c r="E87" s="1" t="s">
        <v>63</v>
      </c>
      <c r="F87" s="1" t="s">
        <v>48</v>
      </c>
      <c r="G87" s="1">
        <v>22</v>
      </c>
      <c r="H87" s="1" t="s">
        <v>92</v>
      </c>
      <c r="I87" s="1" t="s">
        <v>23</v>
      </c>
      <c r="J87" s="1" t="s">
        <v>131</v>
      </c>
      <c r="K87" s="1" t="s">
        <v>34</v>
      </c>
      <c r="L87" s="2">
        <v>3.3</v>
      </c>
      <c r="M87" s="1" t="s">
        <v>26</v>
      </c>
      <c r="N87" s="1" t="s">
        <v>74</v>
      </c>
      <c r="O87" s="1" t="s">
        <v>36</v>
      </c>
      <c r="P87" s="1" t="s">
        <v>26</v>
      </c>
      <c r="Q87" s="1" t="s">
        <v>26</v>
      </c>
      <c r="R87" s="1" t="s">
        <v>196</v>
      </c>
      <c r="S87" s="1" t="s">
        <v>45</v>
      </c>
      <c r="T87" s="1" t="s">
        <v>70</v>
      </c>
    </row>
    <row r="88" spans="1:20" ht="13" x14ac:dyDescent="0.15">
      <c r="A88" s="1">
        <v>87</v>
      </c>
      <c r="B88" s="47">
        <v>45418</v>
      </c>
      <c r="C88" s="1">
        <v>58</v>
      </c>
      <c r="D88" s="1" t="s">
        <v>19</v>
      </c>
      <c r="E88" s="1" t="s">
        <v>114</v>
      </c>
      <c r="F88" s="1" t="s">
        <v>31</v>
      </c>
      <c r="G88" s="1">
        <v>82</v>
      </c>
      <c r="H88" s="1" t="s">
        <v>66</v>
      </c>
      <c r="I88" s="1" t="s">
        <v>67</v>
      </c>
      <c r="J88" s="1" t="s">
        <v>104</v>
      </c>
      <c r="K88" s="1" t="s">
        <v>34</v>
      </c>
      <c r="L88" s="2">
        <v>4.3</v>
      </c>
      <c r="M88" s="1" t="s">
        <v>26</v>
      </c>
      <c r="N88" s="1" t="s">
        <v>74</v>
      </c>
      <c r="O88" s="1" t="s">
        <v>55</v>
      </c>
      <c r="P88" s="1" t="s">
        <v>26</v>
      </c>
      <c r="Q88" s="1" t="s">
        <v>26</v>
      </c>
      <c r="R88" s="1" t="s">
        <v>197</v>
      </c>
      <c r="S88" s="1" t="s">
        <v>37</v>
      </c>
      <c r="T88" s="1" t="s">
        <v>59</v>
      </c>
    </row>
    <row r="89" spans="1:20" ht="13" x14ac:dyDescent="0.15">
      <c r="A89" s="1">
        <v>88</v>
      </c>
      <c r="B89" s="47">
        <v>45361</v>
      </c>
      <c r="C89" s="1">
        <v>41</v>
      </c>
      <c r="D89" s="1" t="s">
        <v>19</v>
      </c>
      <c r="E89" s="1" t="s">
        <v>115</v>
      </c>
      <c r="F89" s="1" t="s">
        <v>21</v>
      </c>
      <c r="G89" s="1">
        <v>36</v>
      </c>
      <c r="H89" s="1" t="s">
        <v>140</v>
      </c>
      <c r="I89" s="1" t="s">
        <v>67</v>
      </c>
      <c r="J89" s="1" t="s">
        <v>89</v>
      </c>
      <c r="K89" s="1" t="s">
        <v>54</v>
      </c>
      <c r="L89" s="2">
        <v>4.7</v>
      </c>
      <c r="M89" s="1" t="s">
        <v>26</v>
      </c>
      <c r="N89" s="1" t="s">
        <v>58</v>
      </c>
      <c r="O89" s="1" t="s">
        <v>36</v>
      </c>
      <c r="P89" s="1" t="s">
        <v>26</v>
      </c>
      <c r="Q89" s="1" t="s">
        <v>26</v>
      </c>
      <c r="R89" s="1" t="s">
        <v>198</v>
      </c>
      <c r="S89" s="1" t="s">
        <v>35</v>
      </c>
      <c r="T89" s="1" t="s">
        <v>38</v>
      </c>
    </row>
    <row r="90" spans="1:20" ht="13" x14ac:dyDescent="0.15">
      <c r="A90" s="1">
        <v>89</v>
      </c>
      <c r="B90" s="47">
        <v>45370</v>
      </c>
      <c r="C90" s="1">
        <v>41</v>
      </c>
      <c r="D90" s="1" t="s">
        <v>19</v>
      </c>
      <c r="E90" s="1" t="s">
        <v>142</v>
      </c>
      <c r="F90" s="1" t="s">
        <v>48</v>
      </c>
      <c r="G90" s="1">
        <v>95</v>
      </c>
      <c r="H90" s="1" t="s">
        <v>144</v>
      </c>
      <c r="I90" s="1" t="s">
        <v>50</v>
      </c>
      <c r="J90" s="1" t="s">
        <v>83</v>
      </c>
      <c r="K90" s="1" t="s">
        <v>43</v>
      </c>
      <c r="L90" s="2">
        <v>3</v>
      </c>
      <c r="M90" s="1" t="s">
        <v>26</v>
      </c>
      <c r="N90" s="1" t="s">
        <v>58</v>
      </c>
      <c r="O90" s="1" t="s">
        <v>55</v>
      </c>
      <c r="P90" s="1" t="s">
        <v>26</v>
      </c>
      <c r="Q90" s="1" t="s">
        <v>26</v>
      </c>
      <c r="R90" s="1" t="s">
        <v>224</v>
      </c>
      <c r="S90" s="1" t="s">
        <v>58</v>
      </c>
      <c r="T90" s="1" t="s">
        <v>70</v>
      </c>
    </row>
    <row r="91" spans="1:20" ht="13" x14ac:dyDescent="0.15">
      <c r="A91" s="1">
        <v>90</v>
      </c>
      <c r="B91" s="47">
        <v>45313</v>
      </c>
      <c r="C91" s="1">
        <v>70</v>
      </c>
      <c r="D91" s="1" t="s">
        <v>19</v>
      </c>
      <c r="E91" s="1" t="s">
        <v>52</v>
      </c>
      <c r="F91" s="1" t="s">
        <v>31</v>
      </c>
      <c r="G91" s="1">
        <v>70</v>
      </c>
      <c r="H91" s="1" t="s">
        <v>140</v>
      </c>
      <c r="I91" s="1" t="s">
        <v>23</v>
      </c>
      <c r="J91" s="1" t="s">
        <v>131</v>
      </c>
      <c r="K91" s="1" t="s">
        <v>43</v>
      </c>
      <c r="L91" s="2">
        <v>4.3</v>
      </c>
      <c r="M91" s="1" t="s">
        <v>26</v>
      </c>
      <c r="N91" s="1" t="s">
        <v>35</v>
      </c>
      <c r="O91" s="1" t="s">
        <v>36</v>
      </c>
      <c r="P91" s="1" t="s">
        <v>26</v>
      </c>
      <c r="Q91" s="1" t="s">
        <v>26</v>
      </c>
      <c r="R91" s="1" t="s">
        <v>196</v>
      </c>
      <c r="S91" s="1" t="s">
        <v>35</v>
      </c>
      <c r="T91" s="1" t="s">
        <v>75</v>
      </c>
    </row>
    <row r="92" spans="1:20" ht="13" x14ac:dyDescent="0.15">
      <c r="A92" s="1">
        <v>91</v>
      </c>
      <c r="B92" s="47">
        <v>45384</v>
      </c>
      <c r="C92" s="1">
        <v>62</v>
      </c>
      <c r="D92" s="1" t="s">
        <v>19</v>
      </c>
      <c r="E92" s="1" t="s">
        <v>87</v>
      </c>
      <c r="F92" s="1" t="s">
        <v>48</v>
      </c>
      <c r="G92" s="1">
        <v>41</v>
      </c>
      <c r="H92" s="1" t="s">
        <v>100</v>
      </c>
      <c r="I92" s="1" t="s">
        <v>23</v>
      </c>
      <c r="J92" s="1" t="s">
        <v>62</v>
      </c>
      <c r="K92" s="1" t="s">
        <v>34</v>
      </c>
      <c r="L92" s="2">
        <v>3.2</v>
      </c>
      <c r="M92" s="1" t="s">
        <v>26</v>
      </c>
      <c r="N92" s="1" t="s">
        <v>37</v>
      </c>
      <c r="O92" s="1" t="s">
        <v>69</v>
      </c>
      <c r="P92" s="1" t="s">
        <v>26</v>
      </c>
      <c r="Q92" s="1" t="s">
        <v>26</v>
      </c>
      <c r="R92" s="1" t="s">
        <v>197</v>
      </c>
      <c r="S92" s="1" t="s">
        <v>74</v>
      </c>
      <c r="T92" s="1" t="s">
        <v>29</v>
      </c>
    </row>
    <row r="93" spans="1:20" ht="13" x14ac:dyDescent="0.15">
      <c r="A93" s="1">
        <v>92</v>
      </c>
      <c r="B93" s="47">
        <v>45481</v>
      </c>
      <c r="C93" s="1">
        <v>46</v>
      </c>
      <c r="D93" s="1" t="s">
        <v>19</v>
      </c>
      <c r="E93" s="1" t="s">
        <v>114</v>
      </c>
      <c r="F93" s="1" t="s">
        <v>31</v>
      </c>
      <c r="G93" s="1">
        <v>51</v>
      </c>
      <c r="H93" s="1" t="s">
        <v>78</v>
      </c>
      <c r="I93" s="1" t="s">
        <v>23</v>
      </c>
      <c r="J93" s="1" t="s">
        <v>134</v>
      </c>
      <c r="K93" s="1" t="s">
        <v>43</v>
      </c>
      <c r="L93" s="2">
        <v>3.7</v>
      </c>
      <c r="M93" s="1" t="s">
        <v>26</v>
      </c>
      <c r="N93" s="1" t="s">
        <v>74</v>
      </c>
      <c r="O93" s="1" t="s">
        <v>44</v>
      </c>
      <c r="P93" s="1" t="s">
        <v>26</v>
      </c>
      <c r="Q93" s="1" t="s">
        <v>26</v>
      </c>
      <c r="R93" s="1" t="s">
        <v>197</v>
      </c>
      <c r="S93" s="1" t="s">
        <v>45</v>
      </c>
      <c r="T93" s="1" t="s">
        <v>51</v>
      </c>
    </row>
    <row r="94" spans="1:20" ht="13" x14ac:dyDescent="0.15">
      <c r="A94" s="1">
        <v>93</v>
      </c>
      <c r="B94" s="47">
        <v>45519</v>
      </c>
      <c r="C94" s="1">
        <v>31</v>
      </c>
      <c r="D94" s="1" t="s">
        <v>19</v>
      </c>
      <c r="E94" s="1" t="s">
        <v>30</v>
      </c>
      <c r="F94" s="1" t="s">
        <v>31</v>
      </c>
      <c r="G94" s="1">
        <v>98</v>
      </c>
      <c r="H94" s="1" t="s">
        <v>85</v>
      </c>
      <c r="I94" s="1" t="s">
        <v>67</v>
      </c>
      <c r="J94" s="1" t="s">
        <v>134</v>
      </c>
      <c r="K94" s="1" t="s">
        <v>34</v>
      </c>
      <c r="L94" s="2">
        <v>3.3</v>
      </c>
      <c r="M94" s="1" t="s">
        <v>26</v>
      </c>
      <c r="N94" s="1" t="s">
        <v>58</v>
      </c>
      <c r="O94" s="1" t="s">
        <v>69</v>
      </c>
      <c r="P94" s="1" t="s">
        <v>26</v>
      </c>
      <c r="Q94" s="1" t="s">
        <v>26</v>
      </c>
      <c r="R94" s="1" t="s">
        <v>198</v>
      </c>
      <c r="S94" s="1" t="s">
        <v>27</v>
      </c>
      <c r="T94" s="1" t="s">
        <v>38</v>
      </c>
    </row>
    <row r="95" spans="1:20" ht="13" x14ac:dyDescent="0.15">
      <c r="A95" s="1">
        <v>94</v>
      </c>
      <c r="B95" s="47">
        <v>45424</v>
      </c>
      <c r="C95" s="1">
        <v>20</v>
      </c>
      <c r="D95" s="1" t="s">
        <v>19</v>
      </c>
      <c r="E95" s="1" t="s">
        <v>114</v>
      </c>
      <c r="F95" s="1" t="s">
        <v>31</v>
      </c>
      <c r="G95" s="1">
        <v>85</v>
      </c>
      <c r="H95" s="1" t="s">
        <v>143</v>
      </c>
      <c r="I95" s="1" t="s">
        <v>67</v>
      </c>
      <c r="J95" s="1" t="s">
        <v>24</v>
      </c>
      <c r="K95" s="1" t="s">
        <v>25</v>
      </c>
      <c r="L95" s="2">
        <v>3.7</v>
      </c>
      <c r="M95" s="1" t="s">
        <v>26</v>
      </c>
      <c r="N95" s="1" t="s">
        <v>37</v>
      </c>
      <c r="O95" s="1" t="s">
        <v>55</v>
      </c>
      <c r="P95" s="1" t="s">
        <v>26</v>
      </c>
      <c r="Q95" s="1" t="s">
        <v>26</v>
      </c>
      <c r="R95" s="1" t="s">
        <v>224</v>
      </c>
      <c r="S95" s="1" t="s">
        <v>45</v>
      </c>
      <c r="T95" s="1" t="s">
        <v>59</v>
      </c>
    </row>
    <row r="96" spans="1:20" ht="13" x14ac:dyDescent="0.15">
      <c r="A96" s="1">
        <v>95</v>
      </c>
      <c r="B96" s="47">
        <v>45298</v>
      </c>
      <c r="C96" s="1">
        <v>40</v>
      </c>
      <c r="D96" s="1" t="s">
        <v>19</v>
      </c>
      <c r="E96" s="1" t="s">
        <v>120</v>
      </c>
      <c r="F96" s="1" t="s">
        <v>31</v>
      </c>
      <c r="G96" s="1">
        <v>47</v>
      </c>
      <c r="H96" s="1" t="s">
        <v>100</v>
      </c>
      <c r="I96" s="1" t="s">
        <v>67</v>
      </c>
      <c r="J96" s="1" t="s">
        <v>139</v>
      </c>
      <c r="K96" s="1" t="s">
        <v>54</v>
      </c>
      <c r="L96" s="2">
        <v>3.5</v>
      </c>
      <c r="M96" s="1" t="s">
        <v>26</v>
      </c>
      <c r="N96" s="1" t="s">
        <v>37</v>
      </c>
      <c r="O96" s="1" t="s">
        <v>44</v>
      </c>
      <c r="P96" s="1" t="s">
        <v>26</v>
      </c>
      <c r="Q96" s="1" t="s">
        <v>26</v>
      </c>
      <c r="R96" s="1" t="s">
        <v>224</v>
      </c>
      <c r="S96" s="1" t="s">
        <v>45</v>
      </c>
      <c r="T96" s="1" t="s">
        <v>59</v>
      </c>
    </row>
    <row r="97" spans="1:20" ht="13" x14ac:dyDescent="0.15">
      <c r="A97" s="1">
        <v>96</v>
      </c>
      <c r="B97" s="47">
        <v>45485</v>
      </c>
      <c r="C97" s="1">
        <v>20</v>
      </c>
      <c r="D97" s="1" t="s">
        <v>19</v>
      </c>
      <c r="E97" s="1" t="s">
        <v>90</v>
      </c>
      <c r="F97" s="1" t="s">
        <v>48</v>
      </c>
      <c r="G97" s="1">
        <v>20</v>
      </c>
      <c r="H97" s="1" t="s">
        <v>136</v>
      </c>
      <c r="I97" s="1" t="s">
        <v>50</v>
      </c>
      <c r="J97" s="1" t="s">
        <v>139</v>
      </c>
      <c r="K97" s="1" t="s">
        <v>54</v>
      </c>
      <c r="L97" s="2">
        <v>4.5999999999999996</v>
      </c>
      <c r="M97" s="1" t="s">
        <v>26</v>
      </c>
      <c r="N97" s="1" t="s">
        <v>58</v>
      </c>
      <c r="O97" s="1" t="s">
        <v>69</v>
      </c>
      <c r="P97" s="1" t="s">
        <v>26</v>
      </c>
      <c r="Q97" s="1" t="s">
        <v>26</v>
      </c>
      <c r="R97" s="1" t="s">
        <v>197</v>
      </c>
      <c r="S97" s="1" t="s">
        <v>35</v>
      </c>
      <c r="T97" s="1" t="s">
        <v>51</v>
      </c>
    </row>
    <row r="98" spans="1:20" ht="13" x14ac:dyDescent="0.15">
      <c r="A98" s="1">
        <v>97</v>
      </c>
      <c r="B98" s="47">
        <v>45645</v>
      </c>
      <c r="C98" s="1">
        <v>64</v>
      </c>
      <c r="D98" s="1" t="s">
        <v>19</v>
      </c>
      <c r="E98" s="1" t="s">
        <v>39</v>
      </c>
      <c r="F98" s="1" t="s">
        <v>40</v>
      </c>
      <c r="G98" s="1">
        <v>36</v>
      </c>
      <c r="H98" s="1" t="s">
        <v>91</v>
      </c>
      <c r="I98" s="1" t="s">
        <v>23</v>
      </c>
      <c r="J98" s="1" t="s">
        <v>108</v>
      </c>
      <c r="K98" s="1" t="s">
        <v>25</v>
      </c>
      <c r="L98" s="2">
        <v>2.6</v>
      </c>
      <c r="M98" s="1" t="s">
        <v>26</v>
      </c>
      <c r="N98" s="1" t="s">
        <v>74</v>
      </c>
      <c r="O98" s="1" t="s">
        <v>28</v>
      </c>
      <c r="P98" s="1" t="s">
        <v>26</v>
      </c>
      <c r="Q98" s="1" t="s">
        <v>26</v>
      </c>
      <c r="R98" s="1" t="s">
        <v>197</v>
      </c>
      <c r="S98" s="1" t="s">
        <v>58</v>
      </c>
      <c r="T98" s="1" t="s">
        <v>59</v>
      </c>
    </row>
    <row r="99" spans="1:20" ht="13" x14ac:dyDescent="0.15">
      <c r="A99" s="1">
        <v>98</v>
      </c>
      <c r="B99" s="47">
        <v>45334</v>
      </c>
      <c r="C99" s="1">
        <v>24</v>
      </c>
      <c r="D99" s="1" t="s">
        <v>19</v>
      </c>
      <c r="E99" s="1" t="s">
        <v>105</v>
      </c>
      <c r="F99" s="1" t="s">
        <v>31</v>
      </c>
      <c r="G99" s="1">
        <v>71</v>
      </c>
      <c r="H99" s="1" t="s">
        <v>128</v>
      </c>
      <c r="I99" s="1" t="s">
        <v>23</v>
      </c>
      <c r="J99" s="1" t="s">
        <v>131</v>
      </c>
      <c r="K99" s="1" t="s">
        <v>43</v>
      </c>
      <c r="L99" s="2">
        <v>4</v>
      </c>
      <c r="M99" s="1" t="s">
        <v>26</v>
      </c>
      <c r="N99" s="1" t="s">
        <v>27</v>
      </c>
      <c r="O99" s="1" t="s">
        <v>55</v>
      </c>
      <c r="P99" s="1" t="s">
        <v>26</v>
      </c>
      <c r="Q99" s="1" t="s">
        <v>26</v>
      </c>
      <c r="R99" s="1" t="s">
        <v>198</v>
      </c>
      <c r="S99" s="1" t="s">
        <v>35</v>
      </c>
      <c r="T99" s="1" t="s">
        <v>70</v>
      </c>
    </row>
    <row r="100" spans="1:20" ht="13" x14ac:dyDescent="0.15">
      <c r="A100" s="1">
        <v>99</v>
      </c>
      <c r="B100" s="47">
        <v>45454</v>
      </c>
      <c r="C100" s="1">
        <v>36</v>
      </c>
      <c r="D100" s="1" t="s">
        <v>19</v>
      </c>
      <c r="E100" s="1" t="s">
        <v>20</v>
      </c>
      <c r="F100" s="1" t="s">
        <v>21</v>
      </c>
      <c r="G100" s="1">
        <v>41</v>
      </c>
      <c r="H100" s="1" t="s">
        <v>143</v>
      </c>
      <c r="I100" s="1" t="s">
        <v>67</v>
      </c>
      <c r="J100" s="1" t="s">
        <v>86</v>
      </c>
      <c r="K100" s="1" t="s">
        <v>34</v>
      </c>
      <c r="L100" s="2">
        <v>3.9</v>
      </c>
      <c r="M100" s="1" t="s">
        <v>26</v>
      </c>
      <c r="N100" s="1" t="s">
        <v>58</v>
      </c>
      <c r="O100" s="1" t="s">
        <v>69</v>
      </c>
      <c r="P100" s="1" t="s">
        <v>26</v>
      </c>
      <c r="Q100" s="1" t="s">
        <v>26</v>
      </c>
      <c r="R100" s="1" t="s">
        <v>224</v>
      </c>
      <c r="S100" s="1" t="s">
        <v>27</v>
      </c>
      <c r="T100" s="1" t="s">
        <v>46</v>
      </c>
    </row>
    <row r="101" spans="1:20" ht="13" x14ac:dyDescent="0.15">
      <c r="A101" s="1">
        <v>100</v>
      </c>
      <c r="B101" s="47">
        <v>45573</v>
      </c>
      <c r="C101" s="1">
        <v>42</v>
      </c>
      <c r="D101" s="1" t="s">
        <v>19</v>
      </c>
      <c r="E101" s="1" t="s">
        <v>114</v>
      </c>
      <c r="F101" s="1" t="s">
        <v>31</v>
      </c>
      <c r="G101" s="1">
        <v>68</v>
      </c>
      <c r="H101" s="1" t="s">
        <v>91</v>
      </c>
      <c r="I101" s="1" t="s">
        <v>23</v>
      </c>
      <c r="J101" s="1" t="s">
        <v>79</v>
      </c>
      <c r="K101" s="1" t="s">
        <v>25</v>
      </c>
      <c r="L101" s="2">
        <v>2.6</v>
      </c>
      <c r="M101" s="1" t="s">
        <v>26</v>
      </c>
      <c r="N101" s="1" t="s">
        <v>45</v>
      </c>
      <c r="O101" s="1" t="s">
        <v>80</v>
      </c>
      <c r="P101" s="1" t="s">
        <v>26</v>
      </c>
      <c r="Q101" s="1" t="s">
        <v>26</v>
      </c>
      <c r="R101" s="1" t="s">
        <v>196</v>
      </c>
      <c r="S101" s="1" t="s">
        <v>74</v>
      </c>
      <c r="T101" s="1" t="s">
        <v>46</v>
      </c>
    </row>
    <row r="102" spans="1:20" ht="13" x14ac:dyDescent="0.15">
      <c r="A102" s="1">
        <v>101</v>
      </c>
      <c r="B102" s="47">
        <v>45371</v>
      </c>
      <c r="C102" s="1">
        <v>58</v>
      </c>
      <c r="D102" s="1" t="s">
        <v>19</v>
      </c>
      <c r="E102" s="1" t="s">
        <v>129</v>
      </c>
      <c r="F102" s="1" t="s">
        <v>48</v>
      </c>
      <c r="G102" s="1">
        <v>76</v>
      </c>
      <c r="H102" s="1" t="s">
        <v>122</v>
      </c>
      <c r="I102" s="1" t="s">
        <v>50</v>
      </c>
      <c r="J102" s="1" t="s">
        <v>108</v>
      </c>
      <c r="K102" s="1" t="s">
        <v>34</v>
      </c>
      <c r="L102" s="2">
        <v>3</v>
      </c>
      <c r="M102" s="1" t="s">
        <v>26</v>
      </c>
      <c r="N102" s="1" t="s">
        <v>27</v>
      </c>
      <c r="O102" s="1" t="s">
        <v>36</v>
      </c>
      <c r="P102" s="1" t="s">
        <v>26</v>
      </c>
      <c r="Q102" s="1" t="s">
        <v>26</v>
      </c>
      <c r="R102" s="1" t="s">
        <v>198</v>
      </c>
      <c r="S102" s="1" t="s">
        <v>45</v>
      </c>
      <c r="T102" s="1" t="s">
        <v>29</v>
      </c>
    </row>
    <row r="103" spans="1:20" ht="13" x14ac:dyDescent="0.15">
      <c r="A103" s="1">
        <v>102</v>
      </c>
      <c r="B103" s="47">
        <v>45590</v>
      </c>
      <c r="C103" s="1">
        <v>65</v>
      </c>
      <c r="D103" s="1" t="s">
        <v>19</v>
      </c>
      <c r="E103" s="1" t="s">
        <v>77</v>
      </c>
      <c r="F103" s="1" t="s">
        <v>31</v>
      </c>
      <c r="G103" s="1">
        <v>96</v>
      </c>
      <c r="H103" s="1" t="s">
        <v>93</v>
      </c>
      <c r="I103" s="1" t="s">
        <v>23</v>
      </c>
      <c r="J103" s="1" t="s">
        <v>62</v>
      </c>
      <c r="K103" s="1" t="s">
        <v>25</v>
      </c>
      <c r="L103" s="2">
        <v>2.6</v>
      </c>
      <c r="M103" s="1" t="s">
        <v>26</v>
      </c>
      <c r="N103" s="1" t="s">
        <v>74</v>
      </c>
      <c r="O103" s="1" t="s">
        <v>36</v>
      </c>
      <c r="P103" s="1" t="s">
        <v>26</v>
      </c>
      <c r="Q103" s="1" t="s">
        <v>26</v>
      </c>
      <c r="R103" s="1" t="s">
        <v>197</v>
      </c>
      <c r="S103" s="1" t="s">
        <v>37</v>
      </c>
      <c r="T103" s="1" t="s">
        <v>75</v>
      </c>
    </row>
    <row r="104" spans="1:20" ht="13" x14ac:dyDescent="0.15">
      <c r="A104" s="1">
        <v>103</v>
      </c>
      <c r="B104" s="47">
        <v>45369</v>
      </c>
      <c r="C104" s="1">
        <v>55</v>
      </c>
      <c r="D104" s="1" t="s">
        <v>19</v>
      </c>
      <c r="E104" s="1" t="s">
        <v>120</v>
      </c>
      <c r="F104" s="1" t="s">
        <v>31</v>
      </c>
      <c r="G104" s="1">
        <v>88</v>
      </c>
      <c r="H104" s="1" t="s">
        <v>85</v>
      </c>
      <c r="I104" s="1" t="s">
        <v>67</v>
      </c>
      <c r="J104" s="1" t="s">
        <v>127</v>
      </c>
      <c r="K104" s="1" t="s">
        <v>43</v>
      </c>
      <c r="L104" s="2">
        <v>3.1</v>
      </c>
      <c r="M104" s="1" t="s">
        <v>26</v>
      </c>
      <c r="N104" s="1" t="s">
        <v>37</v>
      </c>
      <c r="O104" s="1" t="s">
        <v>36</v>
      </c>
      <c r="P104" s="1" t="s">
        <v>26</v>
      </c>
      <c r="Q104" s="1" t="s">
        <v>26</v>
      </c>
      <c r="R104" s="1" t="s">
        <v>198</v>
      </c>
      <c r="S104" s="1" t="s">
        <v>74</v>
      </c>
      <c r="T104" s="1" t="s">
        <v>46</v>
      </c>
    </row>
    <row r="105" spans="1:20" ht="13" x14ac:dyDescent="0.15">
      <c r="A105" s="1">
        <v>104</v>
      </c>
      <c r="B105" s="47">
        <v>45338</v>
      </c>
      <c r="C105" s="1">
        <v>55</v>
      </c>
      <c r="D105" s="1" t="s">
        <v>19</v>
      </c>
      <c r="E105" s="1" t="s">
        <v>117</v>
      </c>
      <c r="F105" s="1" t="s">
        <v>48</v>
      </c>
      <c r="G105" s="1">
        <v>88</v>
      </c>
      <c r="H105" s="1" t="s">
        <v>66</v>
      </c>
      <c r="I105" s="1" t="s">
        <v>61</v>
      </c>
      <c r="J105" s="1" t="s">
        <v>33</v>
      </c>
      <c r="K105" s="1" t="s">
        <v>54</v>
      </c>
      <c r="L105" s="2">
        <v>3.7</v>
      </c>
      <c r="M105" s="1" t="s">
        <v>26</v>
      </c>
      <c r="N105" s="1" t="s">
        <v>27</v>
      </c>
      <c r="O105" s="1" t="s">
        <v>55</v>
      </c>
      <c r="P105" s="1" t="s">
        <v>26</v>
      </c>
      <c r="Q105" s="1" t="s">
        <v>26</v>
      </c>
      <c r="R105" s="1" t="s">
        <v>197</v>
      </c>
      <c r="S105" s="1" t="s">
        <v>27</v>
      </c>
      <c r="T105" s="1" t="s">
        <v>38</v>
      </c>
    </row>
    <row r="106" spans="1:20" ht="13" x14ac:dyDescent="0.15">
      <c r="A106" s="1">
        <v>105</v>
      </c>
      <c r="B106" s="47">
        <v>45587</v>
      </c>
      <c r="C106" s="1">
        <v>38</v>
      </c>
      <c r="D106" s="1" t="s">
        <v>19</v>
      </c>
      <c r="E106" s="1" t="s">
        <v>142</v>
      </c>
      <c r="F106" s="1" t="s">
        <v>48</v>
      </c>
      <c r="G106" s="1">
        <v>40</v>
      </c>
      <c r="H106" s="1" t="s">
        <v>145</v>
      </c>
      <c r="I106" s="1" t="s">
        <v>23</v>
      </c>
      <c r="J106" s="1" t="s">
        <v>73</v>
      </c>
      <c r="K106" s="1" t="s">
        <v>54</v>
      </c>
      <c r="L106" s="2">
        <v>3.3</v>
      </c>
      <c r="M106" s="1" t="s">
        <v>26</v>
      </c>
      <c r="N106" s="1" t="s">
        <v>37</v>
      </c>
      <c r="O106" s="1" t="s">
        <v>69</v>
      </c>
      <c r="P106" s="1" t="s">
        <v>26</v>
      </c>
      <c r="Q106" s="1" t="s">
        <v>26</v>
      </c>
      <c r="R106" s="1" t="s">
        <v>196</v>
      </c>
      <c r="S106" s="1" t="s">
        <v>27</v>
      </c>
      <c r="T106" s="1" t="s">
        <v>38</v>
      </c>
    </row>
    <row r="107" spans="1:20" ht="13" x14ac:dyDescent="0.15">
      <c r="A107" s="1">
        <v>106</v>
      </c>
      <c r="B107" s="47">
        <v>45318</v>
      </c>
      <c r="C107" s="1">
        <v>27</v>
      </c>
      <c r="D107" s="1" t="s">
        <v>19</v>
      </c>
      <c r="E107" s="1" t="s">
        <v>115</v>
      </c>
      <c r="F107" s="1" t="s">
        <v>21</v>
      </c>
      <c r="G107" s="1">
        <v>83</v>
      </c>
      <c r="H107" s="1" t="s">
        <v>64</v>
      </c>
      <c r="I107" s="1" t="s">
        <v>50</v>
      </c>
      <c r="J107" s="1" t="s">
        <v>111</v>
      </c>
      <c r="K107" s="1" t="s">
        <v>43</v>
      </c>
      <c r="L107" s="2">
        <v>3.2</v>
      </c>
      <c r="M107" s="1" t="s">
        <v>26</v>
      </c>
      <c r="N107" s="1" t="s">
        <v>74</v>
      </c>
      <c r="O107" s="1" t="s">
        <v>80</v>
      </c>
      <c r="P107" s="1" t="s">
        <v>26</v>
      </c>
      <c r="Q107" s="1" t="s">
        <v>26</v>
      </c>
      <c r="R107" s="1" t="s">
        <v>197</v>
      </c>
      <c r="S107" s="1" t="s">
        <v>27</v>
      </c>
      <c r="T107" s="1" t="s">
        <v>70</v>
      </c>
    </row>
    <row r="108" spans="1:20" ht="13" x14ac:dyDescent="0.15">
      <c r="A108" s="1">
        <v>107</v>
      </c>
      <c r="B108" s="47">
        <v>45522</v>
      </c>
      <c r="C108" s="1">
        <v>69</v>
      </c>
      <c r="D108" s="1" t="s">
        <v>19</v>
      </c>
      <c r="E108" s="1" t="s">
        <v>129</v>
      </c>
      <c r="F108" s="1" t="s">
        <v>48</v>
      </c>
      <c r="G108" s="1">
        <v>78</v>
      </c>
      <c r="H108" s="1" t="s">
        <v>113</v>
      </c>
      <c r="I108" s="1" t="s">
        <v>50</v>
      </c>
      <c r="J108" s="1" t="s">
        <v>101</v>
      </c>
      <c r="K108" s="1" t="s">
        <v>25</v>
      </c>
      <c r="L108" s="2">
        <v>5</v>
      </c>
      <c r="M108" s="1" t="s">
        <v>26</v>
      </c>
      <c r="N108" s="1" t="s">
        <v>74</v>
      </c>
      <c r="O108" s="1" t="s">
        <v>69</v>
      </c>
      <c r="P108" s="1" t="s">
        <v>26</v>
      </c>
      <c r="Q108" s="1" t="s">
        <v>26</v>
      </c>
      <c r="R108" s="1" t="s">
        <v>197</v>
      </c>
      <c r="S108" s="1" t="s">
        <v>74</v>
      </c>
      <c r="T108" s="1" t="s">
        <v>70</v>
      </c>
    </row>
    <row r="109" spans="1:20" ht="13" x14ac:dyDescent="0.15">
      <c r="A109" s="1">
        <v>108</v>
      </c>
      <c r="B109" s="47">
        <v>45408</v>
      </c>
      <c r="C109" s="1">
        <v>63</v>
      </c>
      <c r="D109" s="1" t="s">
        <v>19</v>
      </c>
      <c r="E109" s="1" t="s">
        <v>87</v>
      </c>
      <c r="F109" s="1" t="s">
        <v>48</v>
      </c>
      <c r="G109" s="1">
        <v>32</v>
      </c>
      <c r="H109" s="1" t="s">
        <v>123</v>
      </c>
      <c r="I109" s="1" t="s">
        <v>23</v>
      </c>
      <c r="J109" s="1" t="s">
        <v>73</v>
      </c>
      <c r="K109" s="1" t="s">
        <v>25</v>
      </c>
      <c r="L109" s="2">
        <v>4.0999999999999996</v>
      </c>
      <c r="M109" s="1" t="s">
        <v>26</v>
      </c>
      <c r="N109" s="1" t="s">
        <v>35</v>
      </c>
      <c r="O109" s="1" t="s">
        <v>55</v>
      </c>
      <c r="P109" s="1" t="s">
        <v>26</v>
      </c>
      <c r="Q109" s="1" t="s">
        <v>26</v>
      </c>
      <c r="R109" s="1" t="s">
        <v>198</v>
      </c>
      <c r="S109" s="1" t="s">
        <v>58</v>
      </c>
      <c r="T109" s="1" t="s">
        <v>59</v>
      </c>
    </row>
    <row r="110" spans="1:20" ht="13" x14ac:dyDescent="0.15">
      <c r="A110" s="1">
        <v>109</v>
      </c>
      <c r="B110" s="47">
        <v>45403</v>
      </c>
      <c r="C110" s="1">
        <v>32</v>
      </c>
      <c r="D110" s="1" t="s">
        <v>19</v>
      </c>
      <c r="E110" s="1" t="s">
        <v>77</v>
      </c>
      <c r="F110" s="1" t="s">
        <v>31</v>
      </c>
      <c r="G110" s="1">
        <v>29</v>
      </c>
      <c r="H110" s="1" t="s">
        <v>32</v>
      </c>
      <c r="I110" s="1" t="s">
        <v>50</v>
      </c>
      <c r="J110" s="1" t="s">
        <v>132</v>
      </c>
      <c r="K110" s="1" t="s">
        <v>34</v>
      </c>
      <c r="L110" s="2">
        <v>4.7</v>
      </c>
      <c r="M110" s="1" t="s">
        <v>26</v>
      </c>
      <c r="N110" s="1" t="s">
        <v>35</v>
      </c>
      <c r="O110" s="1" t="s">
        <v>80</v>
      </c>
      <c r="P110" s="1" t="s">
        <v>26</v>
      </c>
      <c r="Q110" s="1" t="s">
        <v>26</v>
      </c>
      <c r="R110" s="1" t="s">
        <v>224</v>
      </c>
      <c r="S110" s="1" t="s">
        <v>35</v>
      </c>
      <c r="T110" s="1" t="s">
        <v>51</v>
      </c>
    </row>
    <row r="111" spans="1:20" ht="13" x14ac:dyDescent="0.15">
      <c r="A111" s="1">
        <v>110</v>
      </c>
      <c r="B111" s="47">
        <v>45609</v>
      </c>
      <c r="C111" s="1">
        <v>28</v>
      </c>
      <c r="D111" s="1" t="s">
        <v>19</v>
      </c>
      <c r="E111" s="1" t="s">
        <v>146</v>
      </c>
      <c r="F111" s="1" t="s">
        <v>31</v>
      </c>
      <c r="G111" s="1">
        <v>76</v>
      </c>
      <c r="H111" s="1" t="s">
        <v>92</v>
      </c>
      <c r="I111" s="1" t="s">
        <v>23</v>
      </c>
      <c r="J111" s="1" t="s">
        <v>109</v>
      </c>
      <c r="K111" s="1" t="s">
        <v>43</v>
      </c>
      <c r="L111" s="2">
        <v>3.2</v>
      </c>
      <c r="M111" s="1" t="s">
        <v>26</v>
      </c>
      <c r="N111" s="1" t="s">
        <v>27</v>
      </c>
      <c r="O111" s="1" t="s">
        <v>69</v>
      </c>
      <c r="P111" s="1" t="s">
        <v>26</v>
      </c>
      <c r="Q111" s="1" t="s">
        <v>26</v>
      </c>
      <c r="R111" s="1" t="s">
        <v>224</v>
      </c>
      <c r="S111" s="1" t="s">
        <v>27</v>
      </c>
      <c r="T111" s="1" t="s">
        <v>38</v>
      </c>
    </row>
    <row r="112" spans="1:20" ht="13" x14ac:dyDescent="0.15">
      <c r="A112" s="1">
        <v>111</v>
      </c>
      <c r="B112" s="47">
        <v>45421</v>
      </c>
      <c r="C112" s="1">
        <v>64</v>
      </c>
      <c r="D112" s="1" t="s">
        <v>19</v>
      </c>
      <c r="E112" s="1" t="s">
        <v>129</v>
      </c>
      <c r="F112" s="1" t="s">
        <v>48</v>
      </c>
      <c r="G112" s="1">
        <v>39</v>
      </c>
      <c r="H112" s="1" t="s">
        <v>56</v>
      </c>
      <c r="I112" s="1" t="s">
        <v>67</v>
      </c>
      <c r="J112" s="1" t="s">
        <v>68</v>
      </c>
      <c r="K112" s="1" t="s">
        <v>25</v>
      </c>
      <c r="L112" s="2">
        <v>3.4</v>
      </c>
      <c r="M112" s="1" t="s">
        <v>26</v>
      </c>
      <c r="N112" s="1" t="s">
        <v>37</v>
      </c>
      <c r="O112" s="1" t="s">
        <v>44</v>
      </c>
      <c r="P112" s="1" t="s">
        <v>26</v>
      </c>
      <c r="Q112" s="1" t="s">
        <v>26</v>
      </c>
      <c r="R112" s="1" t="s">
        <v>197</v>
      </c>
      <c r="S112" s="1" t="s">
        <v>27</v>
      </c>
      <c r="T112" s="1" t="s">
        <v>38</v>
      </c>
    </row>
    <row r="113" spans="1:20" ht="13" x14ac:dyDescent="0.15">
      <c r="A113" s="1">
        <v>112</v>
      </c>
      <c r="B113" s="47">
        <v>45631</v>
      </c>
      <c r="C113" s="1">
        <v>45</v>
      </c>
      <c r="D113" s="1" t="s">
        <v>19</v>
      </c>
      <c r="E113" s="1" t="s">
        <v>39</v>
      </c>
      <c r="F113" s="1" t="s">
        <v>40</v>
      </c>
      <c r="G113" s="1">
        <v>93</v>
      </c>
      <c r="H113" s="1" t="s">
        <v>126</v>
      </c>
      <c r="I113" s="1" t="s">
        <v>67</v>
      </c>
      <c r="J113" s="1" t="s">
        <v>73</v>
      </c>
      <c r="K113" s="1" t="s">
        <v>54</v>
      </c>
      <c r="L113" s="2">
        <v>4.5999999999999996</v>
      </c>
      <c r="M113" s="1" t="s">
        <v>26</v>
      </c>
      <c r="N113" s="1" t="s">
        <v>37</v>
      </c>
      <c r="O113" s="1" t="s">
        <v>69</v>
      </c>
      <c r="P113" s="1" t="s">
        <v>26</v>
      </c>
      <c r="Q113" s="1" t="s">
        <v>26</v>
      </c>
      <c r="R113" s="1" t="s">
        <v>196</v>
      </c>
      <c r="S113" s="1" t="s">
        <v>27</v>
      </c>
      <c r="T113" s="1" t="s">
        <v>46</v>
      </c>
    </row>
    <row r="114" spans="1:20" ht="13" x14ac:dyDescent="0.15">
      <c r="A114" s="1">
        <v>113</v>
      </c>
      <c r="B114" s="47">
        <v>45568</v>
      </c>
      <c r="C114" s="1">
        <v>26</v>
      </c>
      <c r="D114" s="1" t="s">
        <v>19</v>
      </c>
      <c r="E114" s="1" t="s">
        <v>77</v>
      </c>
      <c r="F114" s="1" t="s">
        <v>31</v>
      </c>
      <c r="G114" s="1">
        <v>82</v>
      </c>
      <c r="H114" s="1" t="s">
        <v>147</v>
      </c>
      <c r="I114" s="1" t="s">
        <v>61</v>
      </c>
      <c r="J114" s="1" t="s">
        <v>57</v>
      </c>
      <c r="K114" s="1" t="s">
        <v>25</v>
      </c>
      <c r="L114" s="2">
        <v>3.3</v>
      </c>
      <c r="M114" s="1" t="s">
        <v>26</v>
      </c>
      <c r="N114" s="1" t="s">
        <v>27</v>
      </c>
      <c r="O114" s="1" t="s">
        <v>28</v>
      </c>
      <c r="P114" s="1" t="s">
        <v>26</v>
      </c>
      <c r="Q114" s="1" t="s">
        <v>26</v>
      </c>
      <c r="R114" s="1" t="s">
        <v>197</v>
      </c>
      <c r="S114" s="1" t="s">
        <v>58</v>
      </c>
      <c r="T114" s="1" t="s">
        <v>75</v>
      </c>
    </row>
    <row r="115" spans="1:20" ht="13" x14ac:dyDescent="0.15">
      <c r="A115" s="1">
        <v>114</v>
      </c>
      <c r="B115" s="47">
        <v>45333</v>
      </c>
      <c r="C115" s="1">
        <v>70</v>
      </c>
      <c r="D115" s="1" t="s">
        <v>19</v>
      </c>
      <c r="E115" s="1" t="s">
        <v>129</v>
      </c>
      <c r="F115" s="1" t="s">
        <v>48</v>
      </c>
      <c r="G115" s="1">
        <v>99</v>
      </c>
      <c r="H115" s="1" t="s">
        <v>93</v>
      </c>
      <c r="I115" s="1" t="s">
        <v>50</v>
      </c>
      <c r="J115" s="1" t="s">
        <v>62</v>
      </c>
      <c r="K115" s="1" t="s">
        <v>54</v>
      </c>
      <c r="L115" s="2">
        <v>4.5999999999999996</v>
      </c>
      <c r="M115" s="1" t="s">
        <v>26</v>
      </c>
      <c r="N115" s="1" t="s">
        <v>35</v>
      </c>
      <c r="O115" s="1" t="s">
        <v>36</v>
      </c>
      <c r="P115" s="1" t="s">
        <v>26</v>
      </c>
      <c r="Q115" s="1" t="s">
        <v>26</v>
      </c>
      <c r="R115" s="1" t="s">
        <v>198</v>
      </c>
      <c r="S115" s="1" t="s">
        <v>37</v>
      </c>
      <c r="T115" s="1" t="s">
        <v>70</v>
      </c>
    </row>
    <row r="116" spans="1:20" ht="13" x14ac:dyDescent="0.15">
      <c r="A116" s="1">
        <v>115</v>
      </c>
      <c r="B116" s="47">
        <v>45428</v>
      </c>
      <c r="C116" s="1">
        <v>67</v>
      </c>
      <c r="D116" s="1" t="s">
        <v>19</v>
      </c>
      <c r="E116" s="1" t="s">
        <v>39</v>
      </c>
      <c r="F116" s="1" t="s">
        <v>40</v>
      </c>
      <c r="G116" s="1">
        <v>31</v>
      </c>
      <c r="H116" s="1" t="s">
        <v>102</v>
      </c>
      <c r="I116" s="1" t="s">
        <v>23</v>
      </c>
      <c r="J116" s="1" t="s">
        <v>96</v>
      </c>
      <c r="K116" s="1" t="s">
        <v>43</v>
      </c>
      <c r="L116" s="2">
        <v>2.6</v>
      </c>
      <c r="M116" s="1" t="s">
        <v>26</v>
      </c>
      <c r="N116" s="1" t="s">
        <v>45</v>
      </c>
      <c r="O116" s="1" t="s">
        <v>44</v>
      </c>
      <c r="P116" s="1" t="s">
        <v>26</v>
      </c>
      <c r="Q116" s="1" t="s">
        <v>26</v>
      </c>
      <c r="R116" s="1" t="s">
        <v>224</v>
      </c>
      <c r="S116" s="1" t="s">
        <v>74</v>
      </c>
      <c r="T116" s="1" t="s">
        <v>70</v>
      </c>
    </row>
    <row r="117" spans="1:20" ht="13" x14ac:dyDescent="0.15">
      <c r="A117" s="1">
        <v>116</v>
      </c>
      <c r="B117" s="47">
        <v>45380</v>
      </c>
      <c r="C117" s="1">
        <v>23</v>
      </c>
      <c r="D117" s="1" t="s">
        <v>19</v>
      </c>
      <c r="E117" s="1" t="s">
        <v>20</v>
      </c>
      <c r="F117" s="1" t="s">
        <v>21</v>
      </c>
      <c r="G117" s="1">
        <v>81</v>
      </c>
      <c r="H117" s="1" t="s">
        <v>98</v>
      </c>
      <c r="I117" s="1" t="s">
        <v>67</v>
      </c>
      <c r="J117" s="1" t="s">
        <v>134</v>
      </c>
      <c r="K117" s="1" t="s">
        <v>34</v>
      </c>
      <c r="L117" s="2">
        <v>4.5</v>
      </c>
      <c r="M117" s="1" t="s">
        <v>26</v>
      </c>
      <c r="N117" s="1" t="s">
        <v>27</v>
      </c>
      <c r="O117" s="1" t="s">
        <v>36</v>
      </c>
      <c r="P117" s="1" t="s">
        <v>26</v>
      </c>
      <c r="Q117" s="1" t="s">
        <v>26</v>
      </c>
      <c r="R117" s="1" t="s">
        <v>196</v>
      </c>
      <c r="S117" s="1" t="s">
        <v>35</v>
      </c>
      <c r="T117" s="1" t="s">
        <v>38</v>
      </c>
    </row>
    <row r="118" spans="1:20" ht="13" x14ac:dyDescent="0.15">
      <c r="A118" s="1">
        <v>117</v>
      </c>
      <c r="B118" s="47">
        <v>45311</v>
      </c>
      <c r="C118" s="1">
        <v>38</v>
      </c>
      <c r="D118" s="1" t="s">
        <v>19</v>
      </c>
      <c r="E118" s="1" t="s">
        <v>30</v>
      </c>
      <c r="F118" s="1" t="s">
        <v>31</v>
      </c>
      <c r="G118" s="1">
        <v>40</v>
      </c>
      <c r="H118" s="1" t="s">
        <v>91</v>
      </c>
      <c r="I118" s="1" t="s">
        <v>23</v>
      </c>
      <c r="J118" s="1" t="s">
        <v>79</v>
      </c>
      <c r="K118" s="1" t="s">
        <v>43</v>
      </c>
      <c r="L118" s="2">
        <v>3.5</v>
      </c>
      <c r="M118" s="1" t="s">
        <v>26</v>
      </c>
      <c r="N118" s="1" t="s">
        <v>37</v>
      </c>
      <c r="O118" s="1" t="s">
        <v>55</v>
      </c>
      <c r="P118" s="1" t="s">
        <v>26</v>
      </c>
      <c r="Q118" s="1" t="s">
        <v>26</v>
      </c>
      <c r="R118" s="1" t="s">
        <v>198</v>
      </c>
      <c r="S118" s="1" t="s">
        <v>37</v>
      </c>
      <c r="T118" s="1" t="s">
        <v>51</v>
      </c>
    </row>
    <row r="119" spans="1:20" ht="13" x14ac:dyDescent="0.15">
      <c r="A119" s="1">
        <v>118</v>
      </c>
      <c r="B119" s="47">
        <v>45341</v>
      </c>
      <c r="C119" s="1">
        <v>66</v>
      </c>
      <c r="D119" s="1" t="s">
        <v>19</v>
      </c>
      <c r="E119" s="1" t="s">
        <v>114</v>
      </c>
      <c r="F119" s="1" t="s">
        <v>31</v>
      </c>
      <c r="G119" s="1">
        <v>23</v>
      </c>
      <c r="H119" s="1" t="s">
        <v>84</v>
      </c>
      <c r="I119" s="1" t="s">
        <v>23</v>
      </c>
      <c r="J119" s="1" t="s">
        <v>42</v>
      </c>
      <c r="K119" s="1" t="s">
        <v>43</v>
      </c>
      <c r="L119" s="2">
        <v>4.3</v>
      </c>
      <c r="M119" s="1" t="s">
        <v>26</v>
      </c>
      <c r="N119" s="1" t="s">
        <v>58</v>
      </c>
      <c r="O119" s="1" t="s">
        <v>55</v>
      </c>
      <c r="P119" s="1" t="s">
        <v>26</v>
      </c>
      <c r="Q119" s="1" t="s">
        <v>26</v>
      </c>
      <c r="R119" s="1" t="s">
        <v>197</v>
      </c>
      <c r="S119" s="1" t="s">
        <v>27</v>
      </c>
      <c r="T119" s="1" t="s">
        <v>46</v>
      </c>
    </row>
    <row r="120" spans="1:20" ht="13" x14ac:dyDescent="0.15">
      <c r="A120" s="1">
        <v>119</v>
      </c>
      <c r="B120" s="47">
        <v>45574</v>
      </c>
      <c r="C120" s="1">
        <v>24</v>
      </c>
      <c r="D120" s="1" t="s">
        <v>19</v>
      </c>
      <c r="E120" s="1" t="s">
        <v>30</v>
      </c>
      <c r="F120" s="1" t="s">
        <v>31</v>
      </c>
      <c r="G120" s="1">
        <v>40</v>
      </c>
      <c r="H120" s="1" t="s">
        <v>148</v>
      </c>
      <c r="I120" s="1" t="s">
        <v>23</v>
      </c>
      <c r="J120" s="1" t="s">
        <v>68</v>
      </c>
      <c r="K120" s="1" t="s">
        <v>54</v>
      </c>
      <c r="L120" s="2">
        <v>3.5</v>
      </c>
      <c r="M120" s="1" t="s">
        <v>26</v>
      </c>
      <c r="N120" s="1" t="s">
        <v>35</v>
      </c>
      <c r="O120" s="1" t="s">
        <v>69</v>
      </c>
      <c r="P120" s="1" t="s">
        <v>26</v>
      </c>
      <c r="Q120" s="1" t="s">
        <v>26</v>
      </c>
      <c r="R120" s="1" t="s">
        <v>198</v>
      </c>
      <c r="S120" s="1" t="s">
        <v>35</v>
      </c>
      <c r="T120" s="1" t="s">
        <v>75</v>
      </c>
    </row>
    <row r="121" spans="1:20" ht="13" x14ac:dyDescent="0.15">
      <c r="A121" s="1">
        <v>120</v>
      </c>
      <c r="B121" s="47">
        <v>45492</v>
      </c>
      <c r="C121" s="1">
        <v>50</v>
      </c>
      <c r="D121" s="1" t="s">
        <v>19</v>
      </c>
      <c r="E121" s="1" t="s">
        <v>112</v>
      </c>
      <c r="F121" s="1" t="s">
        <v>21</v>
      </c>
      <c r="G121" s="1">
        <v>52</v>
      </c>
      <c r="H121" s="1" t="s">
        <v>60</v>
      </c>
      <c r="I121" s="1" t="s">
        <v>67</v>
      </c>
      <c r="J121" s="1" t="s">
        <v>111</v>
      </c>
      <c r="K121" s="1" t="s">
        <v>25</v>
      </c>
      <c r="L121" s="2">
        <v>4</v>
      </c>
      <c r="M121" s="1" t="s">
        <v>26</v>
      </c>
      <c r="N121" s="1" t="s">
        <v>74</v>
      </c>
      <c r="O121" s="1" t="s">
        <v>69</v>
      </c>
      <c r="P121" s="1" t="s">
        <v>26</v>
      </c>
      <c r="Q121" s="1" t="s">
        <v>26</v>
      </c>
      <c r="R121" s="1" t="s">
        <v>197</v>
      </c>
      <c r="S121" s="1" t="s">
        <v>27</v>
      </c>
      <c r="T121" s="1" t="s">
        <v>59</v>
      </c>
    </row>
    <row r="122" spans="1:20" ht="13" x14ac:dyDescent="0.15">
      <c r="A122" s="1">
        <v>121</v>
      </c>
      <c r="B122" s="47">
        <v>45408</v>
      </c>
      <c r="C122" s="1">
        <v>51</v>
      </c>
      <c r="D122" s="1" t="s">
        <v>19</v>
      </c>
      <c r="E122" s="1" t="s">
        <v>39</v>
      </c>
      <c r="F122" s="1" t="s">
        <v>40</v>
      </c>
      <c r="G122" s="1">
        <v>28</v>
      </c>
      <c r="H122" s="1" t="s">
        <v>32</v>
      </c>
      <c r="I122" s="1" t="s">
        <v>61</v>
      </c>
      <c r="J122" s="1" t="s">
        <v>108</v>
      </c>
      <c r="K122" s="1" t="s">
        <v>43</v>
      </c>
      <c r="L122" s="2">
        <v>3.6</v>
      </c>
      <c r="M122" s="1" t="s">
        <v>26</v>
      </c>
      <c r="N122" s="1" t="s">
        <v>27</v>
      </c>
      <c r="O122" s="1" t="s">
        <v>28</v>
      </c>
      <c r="P122" s="1" t="s">
        <v>26</v>
      </c>
      <c r="Q122" s="1" t="s">
        <v>26</v>
      </c>
      <c r="R122" s="1" t="s">
        <v>196</v>
      </c>
      <c r="S122" s="1" t="s">
        <v>74</v>
      </c>
      <c r="T122" s="1" t="s">
        <v>70</v>
      </c>
    </row>
    <row r="123" spans="1:20" ht="13" x14ac:dyDescent="0.15">
      <c r="A123" s="1">
        <v>122</v>
      </c>
      <c r="B123" s="47">
        <v>45302</v>
      </c>
      <c r="C123" s="1">
        <v>40</v>
      </c>
      <c r="D123" s="1" t="s">
        <v>19</v>
      </c>
      <c r="E123" s="1" t="s">
        <v>52</v>
      </c>
      <c r="F123" s="1" t="s">
        <v>31</v>
      </c>
      <c r="G123" s="1">
        <v>46</v>
      </c>
      <c r="H123" s="1" t="s">
        <v>144</v>
      </c>
      <c r="I123" s="1" t="s">
        <v>67</v>
      </c>
      <c r="J123" s="1" t="s">
        <v>83</v>
      </c>
      <c r="K123" s="1" t="s">
        <v>54</v>
      </c>
      <c r="L123" s="2">
        <v>4.5999999999999996</v>
      </c>
      <c r="M123" s="1" t="s">
        <v>26</v>
      </c>
      <c r="N123" s="1" t="s">
        <v>37</v>
      </c>
      <c r="O123" s="1" t="s">
        <v>36</v>
      </c>
      <c r="P123" s="1" t="s">
        <v>26</v>
      </c>
      <c r="Q123" s="1" t="s">
        <v>26</v>
      </c>
      <c r="R123" s="1" t="s">
        <v>197</v>
      </c>
      <c r="S123" s="1" t="s">
        <v>74</v>
      </c>
      <c r="T123" s="1" t="s">
        <v>29</v>
      </c>
    </row>
    <row r="124" spans="1:20" ht="13" x14ac:dyDescent="0.15">
      <c r="A124" s="1">
        <v>123</v>
      </c>
      <c r="B124" s="47">
        <v>45456</v>
      </c>
      <c r="C124" s="1">
        <v>45</v>
      </c>
      <c r="D124" s="1" t="s">
        <v>19</v>
      </c>
      <c r="E124" s="1" t="s">
        <v>129</v>
      </c>
      <c r="F124" s="1" t="s">
        <v>48</v>
      </c>
      <c r="G124" s="1">
        <v>50</v>
      </c>
      <c r="H124" s="1" t="s">
        <v>124</v>
      </c>
      <c r="I124" s="1" t="s">
        <v>23</v>
      </c>
      <c r="J124" s="1" t="s">
        <v>109</v>
      </c>
      <c r="K124" s="1" t="s">
        <v>54</v>
      </c>
      <c r="L124" s="2">
        <v>2.6</v>
      </c>
      <c r="M124" s="1" t="s">
        <v>26</v>
      </c>
      <c r="N124" s="1" t="s">
        <v>58</v>
      </c>
      <c r="O124" s="1" t="s">
        <v>28</v>
      </c>
      <c r="P124" s="1" t="s">
        <v>26</v>
      </c>
      <c r="Q124" s="1" t="s">
        <v>26</v>
      </c>
      <c r="R124" s="1" t="s">
        <v>197</v>
      </c>
      <c r="S124" s="1" t="s">
        <v>27</v>
      </c>
      <c r="T124" s="1" t="s">
        <v>75</v>
      </c>
    </row>
    <row r="125" spans="1:20" ht="13" x14ac:dyDescent="0.15">
      <c r="A125" s="1">
        <v>124</v>
      </c>
      <c r="B125" s="47">
        <v>45300</v>
      </c>
      <c r="C125" s="1">
        <v>45</v>
      </c>
      <c r="D125" s="1" t="s">
        <v>19</v>
      </c>
      <c r="E125" s="1" t="s">
        <v>52</v>
      </c>
      <c r="F125" s="1" t="s">
        <v>31</v>
      </c>
      <c r="G125" s="1">
        <v>45</v>
      </c>
      <c r="H125" s="1" t="s">
        <v>116</v>
      </c>
      <c r="I125" s="1" t="s">
        <v>23</v>
      </c>
      <c r="J125" s="1" t="s">
        <v>79</v>
      </c>
      <c r="K125" s="1" t="s">
        <v>54</v>
      </c>
      <c r="L125" s="2">
        <v>3.3</v>
      </c>
      <c r="M125" s="1" t="s">
        <v>26</v>
      </c>
      <c r="N125" s="1" t="s">
        <v>35</v>
      </c>
      <c r="O125" s="1" t="s">
        <v>44</v>
      </c>
      <c r="P125" s="1" t="s">
        <v>26</v>
      </c>
      <c r="Q125" s="1" t="s">
        <v>26</v>
      </c>
      <c r="R125" s="1" t="s">
        <v>198</v>
      </c>
      <c r="S125" s="1" t="s">
        <v>27</v>
      </c>
      <c r="T125" s="1" t="s">
        <v>46</v>
      </c>
    </row>
    <row r="126" spans="1:20" ht="13" x14ac:dyDescent="0.15">
      <c r="A126" s="1">
        <v>125</v>
      </c>
      <c r="B126" s="47">
        <v>45531</v>
      </c>
      <c r="C126" s="1">
        <v>54</v>
      </c>
      <c r="D126" s="1" t="s">
        <v>19</v>
      </c>
      <c r="E126" s="1" t="s">
        <v>81</v>
      </c>
      <c r="F126" s="1" t="s">
        <v>31</v>
      </c>
      <c r="G126" s="1">
        <v>100</v>
      </c>
      <c r="H126" s="1" t="s">
        <v>136</v>
      </c>
      <c r="I126" s="1" t="s">
        <v>61</v>
      </c>
      <c r="J126" s="1" t="s">
        <v>42</v>
      </c>
      <c r="K126" s="1" t="s">
        <v>34</v>
      </c>
      <c r="L126" s="2">
        <v>3.6</v>
      </c>
      <c r="M126" s="1" t="s">
        <v>26</v>
      </c>
      <c r="N126" s="1" t="s">
        <v>58</v>
      </c>
      <c r="O126" s="1" t="s">
        <v>69</v>
      </c>
      <c r="P126" s="1" t="s">
        <v>26</v>
      </c>
      <c r="Q126" s="1" t="s">
        <v>26</v>
      </c>
      <c r="R126" s="1" t="s">
        <v>224</v>
      </c>
      <c r="S126" s="1" t="s">
        <v>35</v>
      </c>
      <c r="T126" s="1" t="s">
        <v>46</v>
      </c>
    </row>
    <row r="127" spans="1:20" ht="13" x14ac:dyDescent="0.15">
      <c r="A127" s="1">
        <v>126</v>
      </c>
      <c r="B127" s="47">
        <v>45631</v>
      </c>
      <c r="C127" s="1">
        <v>25</v>
      </c>
      <c r="D127" s="1" t="s">
        <v>19</v>
      </c>
      <c r="E127" s="1" t="s">
        <v>117</v>
      </c>
      <c r="F127" s="1" t="s">
        <v>48</v>
      </c>
      <c r="G127" s="1">
        <v>99</v>
      </c>
      <c r="H127" s="1" t="s">
        <v>22</v>
      </c>
      <c r="I127" s="1" t="s">
        <v>23</v>
      </c>
      <c r="J127" s="1" t="s">
        <v>139</v>
      </c>
      <c r="K127" s="1" t="s">
        <v>25</v>
      </c>
      <c r="L127" s="2">
        <v>4.9000000000000004</v>
      </c>
      <c r="M127" s="1" t="s">
        <v>26</v>
      </c>
      <c r="N127" s="1" t="s">
        <v>58</v>
      </c>
      <c r="O127" s="1" t="s">
        <v>28</v>
      </c>
      <c r="P127" s="1" t="s">
        <v>26</v>
      </c>
      <c r="Q127" s="1" t="s">
        <v>26</v>
      </c>
      <c r="R127" s="1" t="s">
        <v>224</v>
      </c>
      <c r="S127" s="1" t="s">
        <v>35</v>
      </c>
      <c r="T127" s="1" t="s">
        <v>59</v>
      </c>
    </row>
    <row r="128" spans="1:20" ht="13" x14ac:dyDescent="0.15">
      <c r="A128" s="1">
        <v>127</v>
      </c>
      <c r="B128" s="47">
        <v>45594</v>
      </c>
      <c r="C128" s="1">
        <v>47</v>
      </c>
      <c r="D128" s="1" t="s">
        <v>19</v>
      </c>
      <c r="E128" s="1" t="s">
        <v>120</v>
      </c>
      <c r="F128" s="1" t="s">
        <v>31</v>
      </c>
      <c r="G128" s="1">
        <v>91</v>
      </c>
      <c r="H128" s="1" t="s">
        <v>149</v>
      </c>
      <c r="I128" s="1" t="s">
        <v>67</v>
      </c>
      <c r="J128" s="1" t="s">
        <v>57</v>
      </c>
      <c r="K128" s="1" t="s">
        <v>43</v>
      </c>
      <c r="L128" s="2">
        <v>4</v>
      </c>
      <c r="M128" s="1" t="s">
        <v>26</v>
      </c>
      <c r="N128" s="1" t="s">
        <v>35</v>
      </c>
      <c r="O128" s="1" t="s">
        <v>80</v>
      </c>
      <c r="P128" s="1" t="s">
        <v>26</v>
      </c>
      <c r="Q128" s="1" t="s">
        <v>26</v>
      </c>
      <c r="R128" s="1" t="s">
        <v>197</v>
      </c>
      <c r="S128" s="1" t="s">
        <v>27</v>
      </c>
      <c r="T128" s="1" t="s">
        <v>70</v>
      </c>
    </row>
    <row r="129" spans="1:20" ht="13" x14ac:dyDescent="0.15">
      <c r="A129" s="1">
        <v>128</v>
      </c>
      <c r="B129" s="47">
        <v>45508</v>
      </c>
      <c r="C129" s="1">
        <v>59</v>
      </c>
      <c r="D129" s="1" t="s">
        <v>19</v>
      </c>
      <c r="E129" s="1" t="s">
        <v>71</v>
      </c>
      <c r="F129" s="1" t="s">
        <v>40</v>
      </c>
      <c r="G129" s="1">
        <v>81</v>
      </c>
      <c r="H129" s="1" t="s">
        <v>84</v>
      </c>
      <c r="I129" s="1" t="s">
        <v>23</v>
      </c>
      <c r="J129" s="1" t="s">
        <v>62</v>
      </c>
      <c r="K129" s="1" t="s">
        <v>34</v>
      </c>
      <c r="L129" s="2">
        <v>3.3</v>
      </c>
      <c r="M129" s="1" t="s">
        <v>26</v>
      </c>
      <c r="N129" s="1" t="s">
        <v>35</v>
      </c>
      <c r="O129" s="1" t="s">
        <v>44</v>
      </c>
      <c r="P129" s="1" t="s">
        <v>26</v>
      </c>
      <c r="Q129" s="1" t="s">
        <v>26</v>
      </c>
      <c r="R129" s="1" t="s">
        <v>196</v>
      </c>
      <c r="S129" s="1" t="s">
        <v>45</v>
      </c>
      <c r="T129" s="1" t="s">
        <v>59</v>
      </c>
    </row>
    <row r="130" spans="1:20" ht="13" x14ac:dyDescent="0.15">
      <c r="A130" s="1">
        <v>129</v>
      </c>
      <c r="B130" s="47">
        <v>45618</v>
      </c>
      <c r="C130" s="1">
        <v>23</v>
      </c>
      <c r="D130" s="1" t="s">
        <v>19</v>
      </c>
      <c r="E130" s="1" t="s">
        <v>47</v>
      </c>
      <c r="F130" s="1" t="s">
        <v>48</v>
      </c>
      <c r="G130" s="1">
        <v>52</v>
      </c>
      <c r="H130" s="1" t="s">
        <v>49</v>
      </c>
      <c r="I130" s="1" t="s">
        <v>23</v>
      </c>
      <c r="J130" s="1" t="s">
        <v>73</v>
      </c>
      <c r="K130" s="1" t="s">
        <v>43</v>
      </c>
      <c r="L130" s="2">
        <v>4.7</v>
      </c>
      <c r="M130" s="1" t="s">
        <v>26</v>
      </c>
      <c r="N130" s="1" t="s">
        <v>27</v>
      </c>
      <c r="O130" s="1" t="s">
        <v>28</v>
      </c>
      <c r="P130" s="1" t="s">
        <v>26</v>
      </c>
      <c r="Q130" s="1" t="s">
        <v>26</v>
      </c>
      <c r="R130" s="1" t="s">
        <v>197</v>
      </c>
      <c r="S130" s="1" t="s">
        <v>27</v>
      </c>
      <c r="T130" s="1" t="s">
        <v>70</v>
      </c>
    </row>
    <row r="131" spans="1:20" ht="13" x14ac:dyDescent="0.15">
      <c r="A131" s="1">
        <v>130</v>
      </c>
      <c r="B131" s="47">
        <v>45426</v>
      </c>
      <c r="C131" s="1">
        <v>42</v>
      </c>
      <c r="D131" s="1" t="s">
        <v>19</v>
      </c>
      <c r="E131" s="1" t="s">
        <v>114</v>
      </c>
      <c r="F131" s="1" t="s">
        <v>31</v>
      </c>
      <c r="G131" s="1">
        <v>56</v>
      </c>
      <c r="H131" s="1" t="s">
        <v>78</v>
      </c>
      <c r="I131" s="1" t="s">
        <v>23</v>
      </c>
      <c r="J131" s="1" t="s">
        <v>53</v>
      </c>
      <c r="K131" s="1" t="s">
        <v>54</v>
      </c>
      <c r="L131" s="2">
        <v>3.7</v>
      </c>
      <c r="M131" s="1" t="s">
        <v>26</v>
      </c>
      <c r="N131" s="1" t="s">
        <v>58</v>
      </c>
      <c r="O131" s="1" t="s">
        <v>36</v>
      </c>
      <c r="P131" s="1" t="s">
        <v>26</v>
      </c>
      <c r="Q131" s="1" t="s">
        <v>26</v>
      </c>
      <c r="R131" s="1" t="s">
        <v>198</v>
      </c>
      <c r="S131" s="1" t="s">
        <v>35</v>
      </c>
      <c r="T131" s="1" t="s">
        <v>29</v>
      </c>
    </row>
    <row r="132" spans="1:20" ht="13" x14ac:dyDescent="0.15">
      <c r="A132" s="1">
        <v>131</v>
      </c>
      <c r="B132" s="47">
        <v>45536</v>
      </c>
      <c r="C132" s="1">
        <v>35</v>
      </c>
      <c r="D132" s="1" t="s">
        <v>19</v>
      </c>
      <c r="E132" s="1" t="s">
        <v>129</v>
      </c>
      <c r="F132" s="1" t="s">
        <v>48</v>
      </c>
      <c r="G132" s="1">
        <v>43</v>
      </c>
      <c r="H132" s="1" t="s">
        <v>72</v>
      </c>
      <c r="I132" s="1" t="s">
        <v>61</v>
      </c>
      <c r="J132" s="1" t="s">
        <v>125</v>
      </c>
      <c r="K132" s="1" t="s">
        <v>43</v>
      </c>
      <c r="L132" s="2">
        <v>3.2</v>
      </c>
      <c r="M132" s="1" t="s">
        <v>26</v>
      </c>
      <c r="N132" s="1" t="s">
        <v>35</v>
      </c>
      <c r="O132" s="1" t="s">
        <v>36</v>
      </c>
      <c r="P132" s="1" t="s">
        <v>26</v>
      </c>
      <c r="Q132" s="1" t="s">
        <v>26</v>
      </c>
      <c r="R132" s="1" t="s">
        <v>224</v>
      </c>
      <c r="S132" s="1" t="s">
        <v>45</v>
      </c>
      <c r="T132" s="1" t="s">
        <v>75</v>
      </c>
    </row>
    <row r="133" spans="1:20" ht="13" x14ac:dyDescent="0.15">
      <c r="A133" s="1">
        <v>132</v>
      </c>
      <c r="B133" s="47">
        <v>45373</v>
      </c>
      <c r="C133" s="1">
        <v>39</v>
      </c>
      <c r="D133" s="1" t="s">
        <v>19</v>
      </c>
      <c r="E133" s="1" t="s">
        <v>63</v>
      </c>
      <c r="F133" s="1" t="s">
        <v>48</v>
      </c>
      <c r="G133" s="1">
        <v>84</v>
      </c>
      <c r="H133" s="1" t="s">
        <v>107</v>
      </c>
      <c r="I133" s="1" t="s">
        <v>67</v>
      </c>
      <c r="J133" s="1" t="s">
        <v>127</v>
      </c>
      <c r="K133" s="1" t="s">
        <v>43</v>
      </c>
      <c r="L133" s="2">
        <v>3.3</v>
      </c>
      <c r="M133" s="1" t="s">
        <v>26</v>
      </c>
      <c r="N133" s="1" t="s">
        <v>74</v>
      </c>
      <c r="O133" s="1" t="s">
        <v>69</v>
      </c>
      <c r="P133" s="1" t="s">
        <v>26</v>
      </c>
      <c r="Q133" s="1" t="s">
        <v>26</v>
      </c>
      <c r="R133" s="1" t="s">
        <v>197</v>
      </c>
      <c r="S133" s="1" t="s">
        <v>45</v>
      </c>
      <c r="T133" s="1" t="s">
        <v>70</v>
      </c>
    </row>
    <row r="134" spans="1:20" ht="13" x14ac:dyDescent="0.15">
      <c r="A134" s="1">
        <v>133</v>
      </c>
      <c r="B134" s="47">
        <v>45547</v>
      </c>
      <c r="C134" s="1">
        <v>49</v>
      </c>
      <c r="D134" s="1" t="s">
        <v>19</v>
      </c>
      <c r="E134" s="1" t="s">
        <v>150</v>
      </c>
      <c r="F134" s="1" t="s">
        <v>31</v>
      </c>
      <c r="G134" s="1">
        <v>85</v>
      </c>
      <c r="H134" s="1" t="s">
        <v>138</v>
      </c>
      <c r="I134" s="1" t="s">
        <v>23</v>
      </c>
      <c r="J134" s="1" t="s">
        <v>53</v>
      </c>
      <c r="K134" s="1" t="s">
        <v>54</v>
      </c>
      <c r="L134" s="2">
        <v>3.2</v>
      </c>
      <c r="M134" s="1" t="s">
        <v>26</v>
      </c>
      <c r="N134" s="1" t="s">
        <v>45</v>
      </c>
      <c r="O134" s="1" t="s">
        <v>55</v>
      </c>
      <c r="P134" s="1" t="s">
        <v>26</v>
      </c>
      <c r="Q134" s="1" t="s">
        <v>26</v>
      </c>
      <c r="R134" s="1" t="s">
        <v>198</v>
      </c>
      <c r="S134" s="1" t="s">
        <v>27</v>
      </c>
      <c r="T134" s="1" t="s">
        <v>75</v>
      </c>
    </row>
    <row r="135" spans="1:20" ht="13" x14ac:dyDescent="0.15">
      <c r="A135" s="1">
        <v>134</v>
      </c>
      <c r="B135" s="47">
        <v>45652</v>
      </c>
      <c r="C135" s="1">
        <v>57</v>
      </c>
      <c r="D135" s="1" t="s">
        <v>19</v>
      </c>
      <c r="E135" s="1" t="s">
        <v>115</v>
      </c>
      <c r="F135" s="1" t="s">
        <v>21</v>
      </c>
      <c r="G135" s="1">
        <v>42</v>
      </c>
      <c r="H135" s="1" t="s">
        <v>76</v>
      </c>
      <c r="I135" s="1" t="s">
        <v>23</v>
      </c>
      <c r="J135" s="1" t="s">
        <v>73</v>
      </c>
      <c r="K135" s="1" t="s">
        <v>43</v>
      </c>
      <c r="L135" s="2">
        <v>4.2</v>
      </c>
      <c r="M135" s="1" t="s">
        <v>26</v>
      </c>
      <c r="N135" s="1" t="s">
        <v>27</v>
      </c>
      <c r="O135" s="1" t="s">
        <v>80</v>
      </c>
      <c r="P135" s="1" t="s">
        <v>26</v>
      </c>
      <c r="Q135" s="1" t="s">
        <v>26</v>
      </c>
      <c r="R135" s="1" t="s">
        <v>224</v>
      </c>
      <c r="S135" s="1" t="s">
        <v>37</v>
      </c>
      <c r="T135" s="1" t="s">
        <v>70</v>
      </c>
    </row>
    <row r="136" spans="1:20" ht="13" x14ac:dyDescent="0.15">
      <c r="A136" s="1">
        <v>135</v>
      </c>
      <c r="B136" s="47">
        <v>45554</v>
      </c>
      <c r="C136" s="1">
        <v>38</v>
      </c>
      <c r="D136" s="1" t="s">
        <v>19</v>
      </c>
      <c r="E136" s="1" t="s">
        <v>135</v>
      </c>
      <c r="F136" s="1" t="s">
        <v>21</v>
      </c>
      <c r="G136" s="1">
        <v>68</v>
      </c>
      <c r="H136" s="1" t="s">
        <v>133</v>
      </c>
      <c r="I136" s="1" t="s">
        <v>23</v>
      </c>
      <c r="J136" s="1" t="s">
        <v>121</v>
      </c>
      <c r="K136" s="1" t="s">
        <v>43</v>
      </c>
      <c r="L136" s="2">
        <v>4.5</v>
      </c>
      <c r="M136" s="1" t="s">
        <v>26</v>
      </c>
      <c r="N136" s="1" t="s">
        <v>27</v>
      </c>
      <c r="O136" s="1" t="s">
        <v>44</v>
      </c>
      <c r="P136" s="1" t="s">
        <v>26</v>
      </c>
      <c r="Q136" s="1" t="s">
        <v>26</v>
      </c>
      <c r="R136" s="1" t="s">
        <v>224</v>
      </c>
      <c r="S136" s="1" t="s">
        <v>35</v>
      </c>
      <c r="T136" s="1" t="s">
        <v>29</v>
      </c>
    </row>
    <row r="137" spans="1:20" ht="13" x14ac:dyDescent="0.15">
      <c r="A137" s="1">
        <v>136</v>
      </c>
      <c r="B137" s="47">
        <v>45601</v>
      </c>
      <c r="C137" s="1">
        <v>28</v>
      </c>
      <c r="D137" s="1" t="s">
        <v>19</v>
      </c>
      <c r="E137" s="1" t="s">
        <v>87</v>
      </c>
      <c r="F137" s="1" t="s">
        <v>48</v>
      </c>
      <c r="G137" s="1">
        <v>40</v>
      </c>
      <c r="H137" s="1" t="s">
        <v>126</v>
      </c>
      <c r="I137" s="1" t="s">
        <v>23</v>
      </c>
      <c r="J137" s="1" t="s">
        <v>108</v>
      </c>
      <c r="K137" s="1" t="s">
        <v>34</v>
      </c>
      <c r="L137" s="2">
        <v>2.7</v>
      </c>
      <c r="M137" s="1" t="s">
        <v>26</v>
      </c>
      <c r="N137" s="1" t="s">
        <v>37</v>
      </c>
      <c r="O137" s="1" t="s">
        <v>80</v>
      </c>
      <c r="P137" s="1" t="s">
        <v>26</v>
      </c>
      <c r="Q137" s="1" t="s">
        <v>26</v>
      </c>
      <c r="R137" s="1" t="s">
        <v>197</v>
      </c>
      <c r="S137" s="1" t="s">
        <v>35</v>
      </c>
      <c r="T137" s="1" t="s">
        <v>75</v>
      </c>
    </row>
    <row r="138" spans="1:20" ht="13" x14ac:dyDescent="0.15">
      <c r="A138" s="1">
        <v>137</v>
      </c>
      <c r="B138" s="47">
        <v>45597</v>
      </c>
      <c r="C138" s="1">
        <v>22</v>
      </c>
      <c r="D138" s="1" t="s">
        <v>19</v>
      </c>
      <c r="E138" s="1" t="s">
        <v>87</v>
      </c>
      <c r="F138" s="1" t="s">
        <v>48</v>
      </c>
      <c r="G138" s="1">
        <v>65</v>
      </c>
      <c r="H138" s="1" t="s">
        <v>124</v>
      </c>
      <c r="I138" s="1" t="s">
        <v>23</v>
      </c>
      <c r="J138" s="1" t="s">
        <v>109</v>
      </c>
      <c r="K138" s="1" t="s">
        <v>34</v>
      </c>
      <c r="L138" s="2">
        <v>3.6</v>
      </c>
      <c r="M138" s="1" t="s">
        <v>26</v>
      </c>
      <c r="N138" s="1" t="s">
        <v>27</v>
      </c>
      <c r="O138" s="1" t="s">
        <v>69</v>
      </c>
      <c r="P138" s="1" t="s">
        <v>26</v>
      </c>
      <c r="Q138" s="1" t="s">
        <v>26</v>
      </c>
      <c r="R138" s="1" t="s">
        <v>198</v>
      </c>
      <c r="S138" s="1" t="s">
        <v>45</v>
      </c>
      <c r="T138" s="1" t="s">
        <v>75</v>
      </c>
    </row>
    <row r="139" spans="1:20" ht="13" x14ac:dyDescent="0.15">
      <c r="A139" s="1">
        <v>138</v>
      </c>
      <c r="B139" s="47">
        <v>45544</v>
      </c>
      <c r="C139" s="1">
        <v>64</v>
      </c>
      <c r="D139" s="1" t="s">
        <v>19</v>
      </c>
      <c r="E139" s="1" t="s">
        <v>105</v>
      </c>
      <c r="F139" s="1" t="s">
        <v>31</v>
      </c>
      <c r="G139" s="1">
        <v>62</v>
      </c>
      <c r="H139" s="1" t="s">
        <v>133</v>
      </c>
      <c r="I139" s="1" t="s">
        <v>50</v>
      </c>
      <c r="J139" s="1" t="s">
        <v>108</v>
      </c>
      <c r="K139" s="1" t="s">
        <v>43</v>
      </c>
      <c r="L139" s="2">
        <v>4.3</v>
      </c>
      <c r="M139" s="1" t="s">
        <v>26</v>
      </c>
      <c r="N139" s="1" t="s">
        <v>35</v>
      </c>
      <c r="O139" s="1" t="s">
        <v>55</v>
      </c>
      <c r="P139" s="1" t="s">
        <v>26</v>
      </c>
      <c r="Q139" s="1" t="s">
        <v>26</v>
      </c>
      <c r="R139" s="1" t="s">
        <v>224</v>
      </c>
      <c r="S139" s="1" t="s">
        <v>27</v>
      </c>
      <c r="T139" s="1" t="s">
        <v>38</v>
      </c>
    </row>
    <row r="140" spans="1:20" ht="13" x14ac:dyDescent="0.15">
      <c r="A140" s="1">
        <v>139</v>
      </c>
      <c r="B140" s="47">
        <v>45574</v>
      </c>
      <c r="C140" s="1">
        <v>61</v>
      </c>
      <c r="D140" s="1" t="s">
        <v>19</v>
      </c>
      <c r="E140" s="1" t="s">
        <v>135</v>
      </c>
      <c r="F140" s="1" t="s">
        <v>21</v>
      </c>
      <c r="G140" s="1">
        <v>49</v>
      </c>
      <c r="H140" s="1" t="s">
        <v>78</v>
      </c>
      <c r="I140" s="1" t="s">
        <v>67</v>
      </c>
      <c r="J140" s="1" t="s">
        <v>73</v>
      </c>
      <c r="K140" s="1" t="s">
        <v>34</v>
      </c>
      <c r="L140" s="2">
        <v>2.7</v>
      </c>
      <c r="M140" s="1" t="s">
        <v>26</v>
      </c>
      <c r="N140" s="1" t="s">
        <v>35</v>
      </c>
      <c r="O140" s="1" t="s">
        <v>36</v>
      </c>
      <c r="P140" s="1" t="s">
        <v>26</v>
      </c>
      <c r="Q140" s="1" t="s">
        <v>26</v>
      </c>
      <c r="R140" s="1" t="s">
        <v>196</v>
      </c>
      <c r="S140" s="1" t="s">
        <v>37</v>
      </c>
      <c r="T140" s="1" t="s">
        <v>59</v>
      </c>
    </row>
    <row r="141" spans="1:20" ht="13" x14ac:dyDescent="0.15">
      <c r="A141" s="1">
        <v>140</v>
      </c>
      <c r="B141" s="47">
        <v>45391</v>
      </c>
      <c r="C141" s="1">
        <v>36</v>
      </c>
      <c r="D141" s="1" t="s">
        <v>19</v>
      </c>
      <c r="E141" s="1" t="s">
        <v>120</v>
      </c>
      <c r="F141" s="1" t="s">
        <v>31</v>
      </c>
      <c r="G141" s="1">
        <v>41</v>
      </c>
      <c r="H141" s="1" t="s">
        <v>140</v>
      </c>
      <c r="I141" s="1" t="s">
        <v>67</v>
      </c>
      <c r="J141" s="1" t="s">
        <v>42</v>
      </c>
      <c r="K141" s="1" t="s">
        <v>43</v>
      </c>
      <c r="L141" s="2">
        <v>3.5</v>
      </c>
      <c r="M141" s="1" t="s">
        <v>26</v>
      </c>
      <c r="N141" s="1" t="s">
        <v>58</v>
      </c>
      <c r="O141" s="1" t="s">
        <v>55</v>
      </c>
      <c r="P141" s="1" t="s">
        <v>26</v>
      </c>
      <c r="Q141" s="1" t="s">
        <v>26</v>
      </c>
      <c r="R141" s="1" t="s">
        <v>198</v>
      </c>
      <c r="S141" s="1" t="s">
        <v>74</v>
      </c>
      <c r="T141" s="1" t="s">
        <v>75</v>
      </c>
    </row>
    <row r="142" spans="1:20" ht="13" x14ac:dyDescent="0.15">
      <c r="A142" s="1">
        <v>141</v>
      </c>
      <c r="B142" s="47">
        <v>45421</v>
      </c>
      <c r="C142" s="1">
        <v>59</v>
      </c>
      <c r="D142" s="1" t="s">
        <v>19</v>
      </c>
      <c r="E142" s="1" t="s">
        <v>30</v>
      </c>
      <c r="F142" s="1" t="s">
        <v>31</v>
      </c>
      <c r="G142" s="1">
        <v>39</v>
      </c>
      <c r="H142" s="1" t="s">
        <v>122</v>
      </c>
      <c r="I142" s="1" t="s">
        <v>23</v>
      </c>
      <c r="J142" s="1" t="s">
        <v>42</v>
      </c>
      <c r="K142" s="1" t="s">
        <v>54</v>
      </c>
      <c r="L142" s="2">
        <v>4.8</v>
      </c>
      <c r="M142" s="1" t="s">
        <v>26</v>
      </c>
      <c r="N142" s="1" t="s">
        <v>45</v>
      </c>
      <c r="O142" s="1" t="s">
        <v>36</v>
      </c>
      <c r="P142" s="1" t="s">
        <v>26</v>
      </c>
      <c r="Q142" s="1" t="s">
        <v>26</v>
      </c>
      <c r="R142" s="1" t="s">
        <v>197</v>
      </c>
      <c r="S142" s="1" t="s">
        <v>27</v>
      </c>
      <c r="T142" s="1" t="s">
        <v>75</v>
      </c>
    </row>
    <row r="143" spans="1:20" ht="13" x14ac:dyDescent="0.15">
      <c r="A143" s="1">
        <v>142</v>
      </c>
      <c r="B143" s="47">
        <v>45525</v>
      </c>
      <c r="C143" s="1">
        <v>51</v>
      </c>
      <c r="D143" s="1" t="s">
        <v>19</v>
      </c>
      <c r="E143" s="1" t="s">
        <v>39</v>
      </c>
      <c r="F143" s="1" t="s">
        <v>40</v>
      </c>
      <c r="G143" s="1">
        <v>37</v>
      </c>
      <c r="H143" s="1" t="s">
        <v>107</v>
      </c>
      <c r="I143" s="1" t="s">
        <v>23</v>
      </c>
      <c r="J143" s="1" t="s">
        <v>83</v>
      </c>
      <c r="K143" s="1" t="s">
        <v>25</v>
      </c>
      <c r="L143" s="2">
        <v>3.2</v>
      </c>
      <c r="M143" s="1" t="s">
        <v>26</v>
      </c>
      <c r="N143" s="1" t="s">
        <v>58</v>
      </c>
      <c r="O143" s="1" t="s">
        <v>28</v>
      </c>
      <c r="P143" s="1" t="s">
        <v>26</v>
      </c>
      <c r="Q143" s="1" t="s">
        <v>26</v>
      </c>
      <c r="R143" s="1" t="s">
        <v>198</v>
      </c>
      <c r="S143" s="1" t="s">
        <v>35</v>
      </c>
      <c r="T143" s="1" t="s">
        <v>70</v>
      </c>
    </row>
    <row r="144" spans="1:20" ht="13" x14ac:dyDescent="0.15">
      <c r="A144" s="1">
        <v>143</v>
      </c>
      <c r="B144" s="47">
        <v>45471</v>
      </c>
      <c r="C144" s="1">
        <v>21</v>
      </c>
      <c r="D144" s="1" t="s">
        <v>19</v>
      </c>
      <c r="E144" s="1" t="s">
        <v>77</v>
      </c>
      <c r="F144" s="1" t="s">
        <v>31</v>
      </c>
      <c r="G144" s="1">
        <v>23</v>
      </c>
      <c r="H144" s="1" t="s">
        <v>95</v>
      </c>
      <c r="I144" s="1" t="s">
        <v>67</v>
      </c>
      <c r="J144" s="1" t="s">
        <v>127</v>
      </c>
      <c r="K144" s="1" t="s">
        <v>43</v>
      </c>
      <c r="L144" s="2">
        <v>4.3</v>
      </c>
      <c r="M144" s="1" t="s">
        <v>26</v>
      </c>
      <c r="N144" s="1" t="s">
        <v>74</v>
      </c>
      <c r="O144" s="1" t="s">
        <v>28</v>
      </c>
      <c r="P144" s="1" t="s">
        <v>26</v>
      </c>
      <c r="Q144" s="1" t="s">
        <v>26</v>
      </c>
      <c r="R144" s="1" t="s">
        <v>197</v>
      </c>
      <c r="S144" s="1" t="s">
        <v>74</v>
      </c>
      <c r="T144" s="1" t="s">
        <v>59</v>
      </c>
    </row>
    <row r="145" spans="1:20" ht="13" x14ac:dyDescent="0.15">
      <c r="A145" s="1">
        <v>144</v>
      </c>
      <c r="B145" s="47">
        <v>45464</v>
      </c>
      <c r="C145" s="1">
        <v>34</v>
      </c>
      <c r="D145" s="1" t="s">
        <v>19</v>
      </c>
      <c r="E145" s="1" t="s">
        <v>115</v>
      </c>
      <c r="F145" s="1" t="s">
        <v>21</v>
      </c>
      <c r="G145" s="1">
        <v>88</v>
      </c>
      <c r="H145" s="1" t="s">
        <v>94</v>
      </c>
      <c r="I145" s="1" t="s">
        <v>50</v>
      </c>
      <c r="J145" s="1" t="s">
        <v>134</v>
      </c>
      <c r="K145" s="1" t="s">
        <v>43</v>
      </c>
      <c r="L145" s="2">
        <v>3.2</v>
      </c>
      <c r="M145" s="1" t="s">
        <v>26</v>
      </c>
      <c r="N145" s="1" t="s">
        <v>45</v>
      </c>
      <c r="O145" s="1" t="s">
        <v>44</v>
      </c>
      <c r="P145" s="1" t="s">
        <v>26</v>
      </c>
      <c r="Q145" s="1" t="s">
        <v>26</v>
      </c>
      <c r="R145" s="1" t="s">
        <v>196</v>
      </c>
      <c r="S145" s="1" t="s">
        <v>37</v>
      </c>
      <c r="T145" s="1" t="s">
        <v>75</v>
      </c>
    </row>
    <row r="146" spans="1:20" ht="13" x14ac:dyDescent="0.15">
      <c r="A146" s="1">
        <v>145</v>
      </c>
      <c r="B146" s="47">
        <v>45425</v>
      </c>
      <c r="C146" s="1">
        <v>50</v>
      </c>
      <c r="D146" s="1" t="s">
        <v>19</v>
      </c>
      <c r="E146" s="1" t="s">
        <v>20</v>
      </c>
      <c r="F146" s="1" t="s">
        <v>21</v>
      </c>
      <c r="G146" s="1">
        <v>51</v>
      </c>
      <c r="H146" s="1" t="s">
        <v>140</v>
      </c>
      <c r="I146" s="1" t="s">
        <v>67</v>
      </c>
      <c r="J146" s="1" t="s">
        <v>101</v>
      </c>
      <c r="K146" s="1" t="s">
        <v>34</v>
      </c>
      <c r="L146" s="2">
        <v>3.4</v>
      </c>
      <c r="M146" s="1" t="s">
        <v>26</v>
      </c>
      <c r="N146" s="1" t="s">
        <v>74</v>
      </c>
      <c r="O146" s="1" t="s">
        <v>28</v>
      </c>
      <c r="P146" s="1" t="s">
        <v>26</v>
      </c>
      <c r="Q146" s="1" t="s">
        <v>26</v>
      </c>
      <c r="R146" s="1" t="s">
        <v>197</v>
      </c>
      <c r="S146" s="1" t="s">
        <v>37</v>
      </c>
      <c r="T146" s="1" t="s">
        <v>29</v>
      </c>
    </row>
    <row r="147" spans="1:20" ht="13" x14ac:dyDescent="0.15">
      <c r="A147" s="1">
        <v>146</v>
      </c>
      <c r="B147" s="47">
        <v>45605</v>
      </c>
      <c r="C147" s="1">
        <v>27</v>
      </c>
      <c r="D147" s="1" t="s">
        <v>19</v>
      </c>
      <c r="E147" s="1" t="s">
        <v>150</v>
      </c>
      <c r="F147" s="1" t="s">
        <v>31</v>
      </c>
      <c r="G147" s="1">
        <v>22</v>
      </c>
      <c r="H147" s="1" t="s">
        <v>128</v>
      </c>
      <c r="I147" s="1" t="s">
        <v>61</v>
      </c>
      <c r="J147" s="1" t="s">
        <v>53</v>
      </c>
      <c r="K147" s="1" t="s">
        <v>25</v>
      </c>
      <c r="L147" s="2">
        <v>3.2</v>
      </c>
      <c r="M147" s="1" t="s">
        <v>26</v>
      </c>
      <c r="N147" s="1" t="s">
        <v>27</v>
      </c>
      <c r="O147" s="1" t="s">
        <v>36</v>
      </c>
      <c r="P147" s="1" t="s">
        <v>26</v>
      </c>
      <c r="Q147" s="1" t="s">
        <v>26</v>
      </c>
      <c r="R147" s="1" t="s">
        <v>197</v>
      </c>
      <c r="S147" s="1" t="s">
        <v>37</v>
      </c>
      <c r="T147" s="1" t="s">
        <v>29</v>
      </c>
    </row>
    <row r="148" spans="1:20" ht="13" x14ac:dyDescent="0.15">
      <c r="A148" s="1">
        <v>147</v>
      </c>
      <c r="B148" s="47">
        <v>45316</v>
      </c>
      <c r="C148" s="1">
        <v>49</v>
      </c>
      <c r="D148" s="1" t="s">
        <v>19</v>
      </c>
      <c r="E148" s="1" t="s">
        <v>39</v>
      </c>
      <c r="F148" s="1" t="s">
        <v>40</v>
      </c>
      <c r="G148" s="1">
        <v>48</v>
      </c>
      <c r="H148" s="1" t="s">
        <v>118</v>
      </c>
      <c r="I148" s="1" t="s">
        <v>23</v>
      </c>
      <c r="J148" s="1" t="s">
        <v>79</v>
      </c>
      <c r="K148" s="1" t="s">
        <v>43</v>
      </c>
      <c r="L148" s="2">
        <v>4</v>
      </c>
      <c r="M148" s="1" t="s">
        <v>26</v>
      </c>
      <c r="N148" s="1" t="s">
        <v>37</v>
      </c>
      <c r="O148" s="1" t="s">
        <v>69</v>
      </c>
      <c r="P148" s="1" t="s">
        <v>26</v>
      </c>
      <c r="Q148" s="1" t="s">
        <v>26</v>
      </c>
      <c r="R148" s="1" t="s">
        <v>198</v>
      </c>
      <c r="S148" s="1" t="s">
        <v>35</v>
      </c>
      <c r="T148" s="1" t="s">
        <v>29</v>
      </c>
    </row>
    <row r="149" spans="1:20" ht="13" x14ac:dyDescent="0.15">
      <c r="A149" s="1">
        <v>148</v>
      </c>
      <c r="B149" s="47">
        <v>45442</v>
      </c>
      <c r="C149" s="1">
        <v>52</v>
      </c>
      <c r="D149" s="1" t="s">
        <v>19</v>
      </c>
      <c r="E149" s="1" t="s">
        <v>71</v>
      </c>
      <c r="F149" s="1" t="s">
        <v>40</v>
      </c>
      <c r="G149" s="1">
        <v>27</v>
      </c>
      <c r="H149" s="1" t="s">
        <v>102</v>
      </c>
      <c r="I149" s="1" t="s">
        <v>67</v>
      </c>
      <c r="J149" s="1" t="s">
        <v>33</v>
      </c>
      <c r="K149" s="1" t="s">
        <v>34</v>
      </c>
      <c r="L149" s="2">
        <v>2.8</v>
      </c>
      <c r="M149" s="1" t="s">
        <v>26</v>
      </c>
      <c r="N149" s="1" t="s">
        <v>74</v>
      </c>
      <c r="O149" s="1" t="s">
        <v>28</v>
      </c>
      <c r="P149" s="1" t="s">
        <v>26</v>
      </c>
      <c r="Q149" s="1" t="s">
        <v>26</v>
      </c>
      <c r="R149" s="1" t="s">
        <v>224</v>
      </c>
      <c r="S149" s="1" t="s">
        <v>37</v>
      </c>
      <c r="T149" s="1" t="s">
        <v>51</v>
      </c>
    </row>
    <row r="150" spans="1:20" ht="13" x14ac:dyDescent="0.15">
      <c r="A150" s="1">
        <v>149</v>
      </c>
      <c r="B150" s="47">
        <v>45541</v>
      </c>
      <c r="C150" s="1">
        <v>33</v>
      </c>
      <c r="D150" s="1" t="s">
        <v>19</v>
      </c>
      <c r="E150" s="1" t="s">
        <v>39</v>
      </c>
      <c r="F150" s="1" t="s">
        <v>40</v>
      </c>
      <c r="G150" s="1">
        <v>32</v>
      </c>
      <c r="H150" s="1" t="s">
        <v>49</v>
      </c>
      <c r="I150" s="1" t="s">
        <v>67</v>
      </c>
      <c r="J150" s="1" t="s">
        <v>132</v>
      </c>
      <c r="K150" s="1" t="s">
        <v>54</v>
      </c>
      <c r="L150" s="2">
        <v>3.5</v>
      </c>
      <c r="M150" s="1" t="s">
        <v>26</v>
      </c>
      <c r="N150" s="1" t="s">
        <v>74</v>
      </c>
      <c r="O150" s="1" t="s">
        <v>80</v>
      </c>
      <c r="P150" s="1" t="s">
        <v>26</v>
      </c>
      <c r="Q150" s="1" t="s">
        <v>26</v>
      </c>
      <c r="R150" s="1" t="s">
        <v>224</v>
      </c>
      <c r="S150" s="1" t="s">
        <v>35</v>
      </c>
      <c r="T150" s="1" t="s">
        <v>75</v>
      </c>
    </row>
    <row r="151" spans="1:20" ht="13" x14ac:dyDescent="0.15">
      <c r="A151" s="1">
        <v>150</v>
      </c>
      <c r="B151" s="47">
        <v>45419</v>
      </c>
      <c r="C151" s="1">
        <v>62</v>
      </c>
      <c r="D151" s="1" t="s">
        <v>19</v>
      </c>
      <c r="E151" s="1" t="s">
        <v>110</v>
      </c>
      <c r="F151" s="1" t="s">
        <v>31</v>
      </c>
      <c r="G151" s="1">
        <v>74</v>
      </c>
      <c r="H151" s="1" t="s">
        <v>124</v>
      </c>
      <c r="I151" s="1" t="s">
        <v>23</v>
      </c>
      <c r="J151" s="1" t="s">
        <v>68</v>
      </c>
      <c r="K151" s="1" t="s">
        <v>43</v>
      </c>
      <c r="L151" s="2">
        <v>3.4</v>
      </c>
      <c r="M151" s="1" t="s">
        <v>26</v>
      </c>
      <c r="N151" s="1" t="s">
        <v>37</v>
      </c>
      <c r="O151" s="1" t="s">
        <v>36</v>
      </c>
      <c r="P151" s="1" t="s">
        <v>26</v>
      </c>
      <c r="Q151" s="1" t="s">
        <v>26</v>
      </c>
      <c r="R151" s="1" t="s">
        <v>197</v>
      </c>
      <c r="S151" s="1" t="s">
        <v>45</v>
      </c>
      <c r="T151" s="1" t="s">
        <v>51</v>
      </c>
    </row>
    <row r="152" spans="1:20" ht="13" x14ac:dyDescent="0.15">
      <c r="A152" s="1">
        <v>151</v>
      </c>
      <c r="B152" s="47">
        <v>45357</v>
      </c>
      <c r="C152" s="1">
        <v>36</v>
      </c>
      <c r="D152" s="1" t="s">
        <v>19</v>
      </c>
      <c r="E152" s="1" t="s">
        <v>97</v>
      </c>
      <c r="F152" s="1" t="s">
        <v>48</v>
      </c>
      <c r="G152" s="1">
        <v>64</v>
      </c>
      <c r="H152" s="1" t="s">
        <v>106</v>
      </c>
      <c r="I152" s="1" t="s">
        <v>23</v>
      </c>
      <c r="J152" s="1" t="s">
        <v>57</v>
      </c>
      <c r="K152" s="1" t="s">
        <v>43</v>
      </c>
      <c r="L152" s="2">
        <v>4.5999999999999996</v>
      </c>
      <c r="M152" s="1" t="s">
        <v>26</v>
      </c>
      <c r="N152" s="1" t="s">
        <v>27</v>
      </c>
      <c r="O152" s="1" t="s">
        <v>69</v>
      </c>
      <c r="P152" s="1" t="s">
        <v>26</v>
      </c>
      <c r="Q152" s="1" t="s">
        <v>26</v>
      </c>
      <c r="R152" s="1" t="s">
        <v>196</v>
      </c>
      <c r="S152" s="1" t="s">
        <v>35</v>
      </c>
      <c r="T152" s="1" t="s">
        <v>59</v>
      </c>
    </row>
    <row r="153" spans="1:20" ht="13" x14ac:dyDescent="0.15">
      <c r="A153" s="1">
        <v>152</v>
      </c>
      <c r="B153" s="47">
        <v>45547</v>
      </c>
      <c r="C153" s="1">
        <v>50</v>
      </c>
      <c r="D153" s="1" t="s">
        <v>19</v>
      </c>
      <c r="E153" s="1" t="s">
        <v>115</v>
      </c>
      <c r="F153" s="1" t="s">
        <v>21</v>
      </c>
      <c r="G153" s="1">
        <v>77</v>
      </c>
      <c r="H153" s="1" t="s">
        <v>107</v>
      </c>
      <c r="I153" s="1" t="s">
        <v>67</v>
      </c>
      <c r="J153" s="1" t="s">
        <v>104</v>
      </c>
      <c r="K153" s="1" t="s">
        <v>34</v>
      </c>
      <c r="L153" s="2">
        <v>3.2</v>
      </c>
      <c r="M153" s="1" t="s">
        <v>26</v>
      </c>
      <c r="N153" s="1" t="s">
        <v>45</v>
      </c>
      <c r="O153" s="1" t="s">
        <v>44</v>
      </c>
      <c r="P153" s="1" t="s">
        <v>26</v>
      </c>
      <c r="Q153" s="1" t="s">
        <v>26</v>
      </c>
      <c r="R153" s="1" t="s">
        <v>197</v>
      </c>
      <c r="S153" s="1" t="s">
        <v>35</v>
      </c>
      <c r="T153" s="1" t="s">
        <v>59</v>
      </c>
    </row>
    <row r="154" spans="1:20" ht="13" x14ac:dyDescent="0.15">
      <c r="A154" s="1">
        <v>153</v>
      </c>
      <c r="B154" s="47">
        <v>45600</v>
      </c>
      <c r="C154" s="1">
        <v>53</v>
      </c>
      <c r="D154" s="1" t="s">
        <v>19</v>
      </c>
      <c r="E154" s="1" t="s">
        <v>146</v>
      </c>
      <c r="F154" s="1" t="s">
        <v>31</v>
      </c>
      <c r="G154" s="1">
        <v>62</v>
      </c>
      <c r="H154" s="1" t="s">
        <v>116</v>
      </c>
      <c r="I154" s="1" t="s">
        <v>23</v>
      </c>
      <c r="J154" s="1" t="s">
        <v>139</v>
      </c>
      <c r="K154" s="1" t="s">
        <v>54</v>
      </c>
      <c r="L154" s="2">
        <v>3.5</v>
      </c>
      <c r="M154" s="1" t="s">
        <v>26</v>
      </c>
      <c r="N154" s="1" t="s">
        <v>27</v>
      </c>
      <c r="O154" s="1" t="s">
        <v>55</v>
      </c>
      <c r="P154" s="1" t="s">
        <v>26</v>
      </c>
      <c r="Q154" s="1" t="s">
        <v>26</v>
      </c>
      <c r="R154" s="1" t="s">
        <v>198</v>
      </c>
      <c r="S154" s="1" t="s">
        <v>35</v>
      </c>
      <c r="T154" s="1" t="s">
        <v>75</v>
      </c>
    </row>
    <row r="155" spans="1:20" ht="13" x14ac:dyDescent="0.15">
      <c r="A155" s="1">
        <v>154</v>
      </c>
      <c r="B155" s="47">
        <v>45547</v>
      </c>
      <c r="C155" s="1">
        <v>65</v>
      </c>
      <c r="D155" s="1" t="s">
        <v>19</v>
      </c>
      <c r="E155" s="1" t="s">
        <v>105</v>
      </c>
      <c r="F155" s="1" t="s">
        <v>31</v>
      </c>
      <c r="G155" s="1">
        <v>33</v>
      </c>
      <c r="H155" s="1" t="s">
        <v>49</v>
      </c>
      <c r="I155" s="1" t="s">
        <v>23</v>
      </c>
      <c r="J155" s="1" t="s">
        <v>111</v>
      </c>
      <c r="K155" s="1" t="s">
        <v>34</v>
      </c>
      <c r="L155" s="2">
        <v>4.4000000000000004</v>
      </c>
      <c r="M155" s="1" t="s">
        <v>26</v>
      </c>
      <c r="N155" s="1" t="s">
        <v>27</v>
      </c>
      <c r="O155" s="1" t="s">
        <v>44</v>
      </c>
      <c r="P155" s="1" t="s">
        <v>26</v>
      </c>
      <c r="Q155" s="1" t="s">
        <v>26</v>
      </c>
      <c r="R155" s="1" t="s">
        <v>224</v>
      </c>
      <c r="S155" s="1" t="s">
        <v>58</v>
      </c>
      <c r="T155" s="1" t="s">
        <v>59</v>
      </c>
    </row>
    <row r="156" spans="1:20" ht="13" x14ac:dyDescent="0.15">
      <c r="A156" s="1">
        <v>155</v>
      </c>
      <c r="B156" s="47">
        <v>45331</v>
      </c>
      <c r="C156" s="1">
        <v>58</v>
      </c>
      <c r="D156" s="1" t="s">
        <v>19</v>
      </c>
      <c r="E156" s="1" t="s">
        <v>146</v>
      </c>
      <c r="F156" s="1" t="s">
        <v>31</v>
      </c>
      <c r="G156" s="1">
        <v>86</v>
      </c>
      <c r="H156" s="1" t="s">
        <v>106</v>
      </c>
      <c r="I156" s="1" t="s">
        <v>23</v>
      </c>
      <c r="J156" s="1" t="s">
        <v>109</v>
      </c>
      <c r="K156" s="1" t="s">
        <v>34</v>
      </c>
      <c r="L156" s="2">
        <v>4.8</v>
      </c>
      <c r="M156" s="1" t="s">
        <v>26</v>
      </c>
      <c r="N156" s="1" t="s">
        <v>45</v>
      </c>
      <c r="O156" s="1" t="s">
        <v>44</v>
      </c>
      <c r="P156" s="1" t="s">
        <v>26</v>
      </c>
      <c r="Q156" s="1" t="s">
        <v>26</v>
      </c>
      <c r="R156" s="1" t="s">
        <v>196</v>
      </c>
      <c r="S156" s="1" t="s">
        <v>27</v>
      </c>
      <c r="T156" s="1" t="s">
        <v>70</v>
      </c>
    </row>
    <row r="157" spans="1:20" ht="13" x14ac:dyDescent="0.15">
      <c r="A157" s="1">
        <v>156</v>
      </c>
      <c r="B157" s="47">
        <v>45450</v>
      </c>
      <c r="C157" s="1">
        <v>19</v>
      </c>
      <c r="D157" s="1" t="s">
        <v>19</v>
      </c>
      <c r="E157" s="1" t="s">
        <v>105</v>
      </c>
      <c r="F157" s="1" t="s">
        <v>31</v>
      </c>
      <c r="G157" s="1">
        <v>52</v>
      </c>
      <c r="H157" s="1" t="s">
        <v>49</v>
      </c>
      <c r="I157" s="1" t="s">
        <v>23</v>
      </c>
      <c r="J157" s="1" t="s">
        <v>57</v>
      </c>
      <c r="K157" s="1" t="s">
        <v>34</v>
      </c>
      <c r="L157" s="2">
        <v>3.7</v>
      </c>
      <c r="M157" s="1" t="s">
        <v>26</v>
      </c>
      <c r="N157" s="1" t="s">
        <v>27</v>
      </c>
      <c r="O157" s="1" t="s">
        <v>69</v>
      </c>
      <c r="P157" s="1" t="s">
        <v>26</v>
      </c>
      <c r="Q157" s="1" t="s">
        <v>26</v>
      </c>
      <c r="R157" s="1" t="s">
        <v>197</v>
      </c>
      <c r="S157" s="1" t="s">
        <v>45</v>
      </c>
      <c r="T157" s="1" t="s">
        <v>75</v>
      </c>
    </row>
    <row r="158" spans="1:20" ht="13" x14ac:dyDescent="0.15">
      <c r="A158" s="1">
        <v>157</v>
      </c>
      <c r="B158" s="47">
        <v>45361</v>
      </c>
      <c r="C158" s="1">
        <v>58</v>
      </c>
      <c r="D158" s="1" t="s">
        <v>19</v>
      </c>
      <c r="E158" s="1" t="s">
        <v>20</v>
      </c>
      <c r="F158" s="1" t="s">
        <v>21</v>
      </c>
      <c r="G158" s="1">
        <v>41</v>
      </c>
      <c r="H158" s="1" t="s">
        <v>92</v>
      </c>
      <c r="I158" s="1" t="s">
        <v>23</v>
      </c>
      <c r="J158" s="1" t="s">
        <v>79</v>
      </c>
      <c r="K158" s="1" t="s">
        <v>43</v>
      </c>
      <c r="L158" s="2">
        <v>3.7</v>
      </c>
      <c r="M158" s="1" t="s">
        <v>26</v>
      </c>
      <c r="N158" s="1" t="s">
        <v>35</v>
      </c>
      <c r="O158" s="1" t="s">
        <v>36</v>
      </c>
      <c r="P158" s="1" t="s">
        <v>26</v>
      </c>
      <c r="Q158" s="1" t="s">
        <v>26</v>
      </c>
      <c r="R158" s="1" t="s">
        <v>197</v>
      </c>
      <c r="S158" s="1" t="s">
        <v>58</v>
      </c>
      <c r="T158" s="1" t="s">
        <v>75</v>
      </c>
    </row>
    <row r="159" spans="1:20" ht="13" x14ac:dyDescent="0.15">
      <c r="A159" s="1">
        <v>158</v>
      </c>
      <c r="B159" s="47">
        <v>45576</v>
      </c>
      <c r="C159" s="1">
        <v>25</v>
      </c>
      <c r="D159" s="1" t="s">
        <v>19</v>
      </c>
      <c r="E159" s="1" t="s">
        <v>120</v>
      </c>
      <c r="F159" s="1" t="s">
        <v>31</v>
      </c>
      <c r="G159" s="1">
        <v>78</v>
      </c>
      <c r="H159" s="1" t="s">
        <v>92</v>
      </c>
      <c r="I159" s="1" t="s">
        <v>67</v>
      </c>
      <c r="J159" s="1" t="s">
        <v>127</v>
      </c>
      <c r="K159" s="1" t="s">
        <v>25</v>
      </c>
      <c r="L159" s="2">
        <v>4</v>
      </c>
      <c r="M159" s="1" t="s">
        <v>26</v>
      </c>
      <c r="N159" s="1" t="s">
        <v>27</v>
      </c>
      <c r="O159" s="1" t="s">
        <v>69</v>
      </c>
      <c r="P159" s="1" t="s">
        <v>26</v>
      </c>
      <c r="Q159" s="1" t="s">
        <v>26</v>
      </c>
      <c r="R159" s="1" t="s">
        <v>198</v>
      </c>
      <c r="S159" s="1" t="s">
        <v>27</v>
      </c>
      <c r="T159" s="1" t="s">
        <v>70</v>
      </c>
    </row>
    <row r="160" spans="1:20" ht="13" x14ac:dyDescent="0.15">
      <c r="A160" s="1">
        <v>159</v>
      </c>
      <c r="B160" s="47">
        <v>45608</v>
      </c>
      <c r="C160" s="1">
        <v>29</v>
      </c>
      <c r="D160" s="1" t="s">
        <v>19</v>
      </c>
      <c r="E160" s="1" t="s">
        <v>150</v>
      </c>
      <c r="F160" s="1" t="s">
        <v>31</v>
      </c>
      <c r="G160" s="1">
        <v>86</v>
      </c>
      <c r="H160" s="1" t="s">
        <v>119</v>
      </c>
      <c r="I160" s="1" t="s">
        <v>50</v>
      </c>
      <c r="J160" s="1" t="s">
        <v>24</v>
      </c>
      <c r="K160" s="1" t="s">
        <v>34</v>
      </c>
      <c r="L160" s="2">
        <v>4.2</v>
      </c>
      <c r="M160" s="1" t="s">
        <v>26</v>
      </c>
      <c r="N160" s="1" t="s">
        <v>27</v>
      </c>
      <c r="O160" s="1" t="s">
        <v>44</v>
      </c>
      <c r="P160" s="1" t="s">
        <v>26</v>
      </c>
      <c r="Q160" s="1" t="s">
        <v>26</v>
      </c>
      <c r="R160" s="1" t="s">
        <v>224</v>
      </c>
      <c r="S160" s="1" t="s">
        <v>35</v>
      </c>
      <c r="T160" s="1" t="s">
        <v>59</v>
      </c>
    </row>
    <row r="161" spans="1:20" ht="13" x14ac:dyDescent="0.15">
      <c r="A161" s="1">
        <v>160</v>
      </c>
      <c r="B161" s="47">
        <v>45593</v>
      </c>
      <c r="C161" s="1">
        <v>28</v>
      </c>
      <c r="D161" s="1" t="s">
        <v>19</v>
      </c>
      <c r="E161" s="1" t="s">
        <v>30</v>
      </c>
      <c r="F161" s="1" t="s">
        <v>31</v>
      </c>
      <c r="G161" s="1">
        <v>70</v>
      </c>
      <c r="H161" s="1" t="s">
        <v>137</v>
      </c>
      <c r="I161" s="1" t="s">
        <v>23</v>
      </c>
      <c r="J161" s="1" t="s">
        <v>89</v>
      </c>
      <c r="K161" s="1" t="s">
        <v>34</v>
      </c>
      <c r="L161" s="2">
        <v>3.4</v>
      </c>
      <c r="M161" s="1" t="s">
        <v>26</v>
      </c>
      <c r="N161" s="1" t="s">
        <v>35</v>
      </c>
      <c r="O161" s="1" t="s">
        <v>80</v>
      </c>
      <c r="P161" s="1" t="s">
        <v>26</v>
      </c>
      <c r="Q161" s="1" t="s">
        <v>26</v>
      </c>
      <c r="R161" s="1" t="s">
        <v>224</v>
      </c>
      <c r="S161" s="1" t="s">
        <v>27</v>
      </c>
      <c r="T161" s="1" t="s">
        <v>75</v>
      </c>
    </row>
    <row r="162" spans="1:20" ht="13" x14ac:dyDescent="0.15">
      <c r="A162" s="1">
        <v>161</v>
      </c>
      <c r="B162" s="47">
        <v>45449</v>
      </c>
      <c r="C162" s="1">
        <v>60</v>
      </c>
      <c r="D162" s="1" t="s">
        <v>19</v>
      </c>
      <c r="E162" s="1" t="s">
        <v>135</v>
      </c>
      <c r="F162" s="1" t="s">
        <v>21</v>
      </c>
      <c r="G162" s="1">
        <v>29</v>
      </c>
      <c r="H162" s="1" t="s">
        <v>78</v>
      </c>
      <c r="I162" s="1" t="s">
        <v>23</v>
      </c>
      <c r="J162" s="1" t="s">
        <v>68</v>
      </c>
      <c r="K162" s="1" t="s">
        <v>34</v>
      </c>
      <c r="L162" s="2">
        <v>3.2</v>
      </c>
      <c r="M162" s="1" t="s">
        <v>26</v>
      </c>
      <c r="N162" s="1" t="s">
        <v>45</v>
      </c>
      <c r="O162" s="1" t="s">
        <v>36</v>
      </c>
      <c r="P162" s="1" t="s">
        <v>26</v>
      </c>
      <c r="Q162" s="1" t="s">
        <v>26</v>
      </c>
      <c r="R162" s="1" t="s">
        <v>197</v>
      </c>
      <c r="S162" s="1" t="s">
        <v>45</v>
      </c>
      <c r="T162" s="1" t="s">
        <v>59</v>
      </c>
    </row>
    <row r="163" spans="1:20" ht="13" x14ac:dyDescent="0.15">
      <c r="A163" s="1">
        <v>162</v>
      </c>
      <c r="B163" s="47">
        <v>45470</v>
      </c>
      <c r="C163" s="1">
        <v>30</v>
      </c>
      <c r="D163" s="1" t="s">
        <v>19</v>
      </c>
      <c r="E163" s="1" t="s">
        <v>112</v>
      </c>
      <c r="F163" s="1" t="s">
        <v>21</v>
      </c>
      <c r="G163" s="1">
        <v>77</v>
      </c>
      <c r="H163" s="1" t="s">
        <v>41</v>
      </c>
      <c r="I163" s="1" t="s">
        <v>23</v>
      </c>
      <c r="J163" s="1" t="s">
        <v>73</v>
      </c>
      <c r="K163" s="1" t="s">
        <v>54</v>
      </c>
      <c r="L163" s="2">
        <v>3.6</v>
      </c>
      <c r="M163" s="1" t="s">
        <v>26</v>
      </c>
      <c r="N163" s="1" t="s">
        <v>58</v>
      </c>
      <c r="O163" s="1" t="s">
        <v>28</v>
      </c>
      <c r="P163" s="1" t="s">
        <v>26</v>
      </c>
      <c r="Q163" s="1" t="s">
        <v>26</v>
      </c>
      <c r="R163" s="1" t="s">
        <v>197</v>
      </c>
      <c r="S163" s="1" t="s">
        <v>27</v>
      </c>
      <c r="T163" s="1" t="s">
        <v>38</v>
      </c>
    </row>
    <row r="164" spans="1:20" ht="13" x14ac:dyDescent="0.15">
      <c r="A164" s="1">
        <v>163</v>
      </c>
      <c r="B164" s="47">
        <v>45489</v>
      </c>
      <c r="C164" s="1">
        <v>27</v>
      </c>
      <c r="D164" s="1" t="s">
        <v>19</v>
      </c>
      <c r="E164" s="1" t="s">
        <v>87</v>
      </c>
      <c r="F164" s="1" t="s">
        <v>48</v>
      </c>
      <c r="G164" s="1">
        <v>90</v>
      </c>
      <c r="H164" s="1" t="s">
        <v>76</v>
      </c>
      <c r="I164" s="1" t="s">
        <v>23</v>
      </c>
      <c r="J164" s="1" t="s">
        <v>139</v>
      </c>
      <c r="K164" s="1" t="s">
        <v>25</v>
      </c>
      <c r="L164" s="2">
        <v>4.5</v>
      </c>
      <c r="M164" s="1" t="s">
        <v>26</v>
      </c>
      <c r="N164" s="1" t="s">
        <v>58</v>
      </c>
      <c r="O164" s="1" t="s">
        <v>55</v>
      </c>
      <c r="P164" s="1" t="s">
        <v>26</v>
      </c>
      <c r="Q164" s="1" t="s">
        <v>26</v>
      </c>
      <c r="R164" s="1" t="s">
        <v>198</v>
      </c>
      <c r="S164" s="1" t="s">
        <v>27</v>
      </c>
      <c r="T164" s="1" t="s">
        <v>70</v>
      </c>
    </row>
    <row r="165" spans="1:20" ht="13" x14ac:dyDescent="0.15">
      <c r="A165" s="1">
        <v>164</v>
      </c>
      <c r="B165" s="47">
        <v>45344</v>
      </c>
      <c r="C165" s="1">
        <v>47</v>
      </c>
      <c r="D165" s="1" t="s">
        <v>19</v>
      </c>
      <c r="E165" s="1" t="s">
        <v>110</v>
      </c>
      <c r="F165" s="1" t="s">
        <v>31</v>
      </c>
      <c r="G165" s="1">
        <v>23</v>
      </c>
      <c r="H165" s="1" t="s">
        <v>133</v>
      </c>
      <c r="I165" s="1" t="s">
        <v>67</v>
      </c>
      <c r="J165" s="1" t="s">
        <v>101</v>
      </c>
      <c r="K165" s="1" t="s">
        <v>34</v>
      </c>
      <c r="L165" s="2">
        <v>2.8</v>
      </c>
      <c r="M165" s="1" t="s">
        <v>26</v>
      </c>
      <c r="N165" s="1" t="s">
        <v>27</v>
      </c>
      <c r="O165" s="1" t="s">
        <v>28</v>
      </c>
      <c r="P165" s="1" t="s">
        <v>26</v>
      </c>
      <c r="Q165" s="1" t="s">
        <v>26</v>
      </c>
      <c r="R165" s="1" t="s">
        <v>224</v>
      </c>
      <c r="S165" s="1" t="s">
        <v>37</v>
      </c>
      <c r="T165" s="1" t="s">
        <v>70</v>
      </c>
    </row>
    <row r="166" spans="1:20" ht="13" x14ac:dyDescent="0.15">
      <c r="A166" s="1">
        <v>165</v>
      </c>
      <c r="B166" s="47">
        <v>45350</v>
      </c>
      <c r="C166" s="1">
        <v>51</v>
      </c>
      <c r="D166" s="1" t="s">
        <v>19</v>
      </c>
      <c r="E166" s="1" t="s">
        <v>114</v>
      </c>
      <c r="F166" s="1" t="s">
        <v>31</v>
      </c>
      <c r="G166" s="1">
        <v>54</v>
      </c>
      <c r="H166" s="1" t="s">
        <v>113</v>
      </c>
      <c r="I166" s="1" t="s">
        <v>67</v>
      </c>
      <c r="J166" s="1" t="s">
        <v>101</v>
      </c>
      <c r="K166" s="1" t="s">
        <v>34</v>
      </c>
      <c r="L166" s="2">
        <v>4.5999999999999996</v>
      </c>
      <c r="M166" s="1" t="s">
        <v>26</v>
      </c>
      <c r="N166" s="1" t="s">
        <v>37</v>
      </c>
      <c r="O166" s="1" t="s">
        <v>28</v>
      </c>
      <c r="P166" s="1" t="s">
        <v>26</v>
      </c>
      <c r="Q166" s="1" t="s">
        <v>26</v>
      </c>
      <c r="R166" s="1" t="s">
        <v>196</v>
      </c>
      <c r="S166" s="1" t="s">
        <v>58</v>
      </c>
      <c r="T166" s="1" t="s">
        <v>46</v>
      </c>
    </row>
    <row r="167" spans="1:20" ht="13" x14ac:dyDescent="0.15">
      <c r="A167" s="1">
        <v>166</v>
      </c>
      <c r="B167" s="47">
        <v>45625</v>
      </c>
      <c r="C167" s="1">
        <v>61</v>
      </c>
      <c r="D167" s="1" t="s">
        <v>19</v>
      </c>
      <c r="E167" s="1" t="s">
        <v>39</v>
      </c>
      <c r="F167" s="1" t="s">
        <v>40</v>
      </c>
      <c r="G167" s="1">
        <v>51</v>
      </c>
      <c r="H167" s="1" t="s">
        <v>122</v>
      </c>
      <c r="I167" s="1" t="s">
        <v>67</v>
      </c>
      <c r="J167" s="1" t="s">
        <v>96</v>
      </c>
      <c r="K167" s="1" t="s">
        <v>34</v>
      </c>
      <c r="L167" s="2">
        <v>2.6</v>
      </c>
      <c r="M167" s="1" t="s">
        <v>26</v>
      </c>
      <c r="N167" s="1" t="s">
        <v>37</v>
      </c>
      <c r="O167" s="1" t="s">
        <v>55</v>
      </c>
      <c r="P167" s="1" t="s">
        <v>26</v>
      </c>
      <c r="Q167" s="1" t="s">
        <v>26</v>
      </c>
      <c r="R167" s="1" t="s">
        <v>198</v>
      </c>
      <c r="S167" s="1" t="s">
        <v>37</v>
      </c>
      <c r="T167" s="1" t="s">
        <v>51</v>
      </c>
    </row>
    <row r="168" spans="1:20" ht="13" x14ac:dyDescent="0.15">
      <c r="A168" s="1">
        <v>167</v>
      </c>
      <c r="B168" s="47">
        <v>45642</v>
      </c>
      <c r="C168" s="1">
        <v>29</v>
      </c>
      <c r="D168" s="1" t="s">
        <v>19</v>
      </c>
      <c r="E168" s="1" t="s">
        <v>117</v>
      </c>
      <c r="F168" s="1" t="s">
        <v>48</v>
      </c>
      <c r="G168" s="1">
        <v>72</v>
      </c>
      <c r="H168" s="1" t="s">
        <v>122</v>
      </c>
      <c r="I168" s="1" t="s">
        <v>67</v>
      </c>
      <c r="J168" s="1" t="s">
        <v>104</v>
      </c>
      <c r="K168" s="1" t="s">
        <v>25</v>
      </c>
      <c r="L168" s="2">
        <v>4.5999999999999996</v>
      </c>
      <c r="M168" s="1" t="s">
        <v>26</v>
      </c>
      <c r="N168" s="1" t="s">
        <v>37</v>
      </c>
      <c r="O168" s="1" t="s">
        <v>36</v>
      </c>
      <c r="P168" s="1" t="s">
        <v>26</v>
      </c>
      <c r="Q168" s="1" t="s">
        <v>26</v>
      </c>
      <c r="R168" s="1" t="s">
        <v>197</v>
      </c>
      <c r="S168" s="1" t="s">
        <v>58</v>
      </c>
      <c r="T168" s="1" t="s">
        <v>59</v>
      </c>
    </row>
    <row r="169" spans="1:20" ht="13" x14ac:dyDescent="0.15">
      <c r="A169" s="1">
        <v>168</v>
      </c>
      <c r="B169" s="47">
        <v>45345</v>
      </c>
      <c r="C169" s="1">
        <v>51</v>
      </c>
      <c r="D169" s="1" t="s">
        <v>19</v>
      </c>
      <c r="E169" s="1" t="s">
        <v>47</v>
      </c>
      <c r="F169" s="1" t="s">
        <v>48</v>
      </c>
      <c r="G169" s="1">
        <v>27</v>
      </c>
      <c r="H169" s="1" t="s">
        <v>72</v>
      </c>
      <c r="I169" s="1" t="s">
        <v>50</v>
      </c>
      <c r="J169" s="1" t="s">
        <v>86</v>
      </c>
      <c r="K169" s="1" t="s">
        <v>34</v>
      </c>
      <c r="L169" s="2">
        <v>4.4000000000000004</v>
      </c>
      <c r="M169" s="1" t="s">
        <v>26</v>
      </c>
      <c r="N169" s="1" t="s">
        <v>35</v>
      </c>
      <c r="O169" s="1" t="s">
        <v>69</v>
      </c>
      <c r="P169" s="1" t="s">
        <v>26</v>
      </c>
      <c r="Q169" s="1" t="s">
        <v>26</v>
      </c>
      <c r="R169" s="1" t="s">
        <v>198</v>
      </c>
      <c r="S169" s="1" t="s">
        <v>58</v>
      </c>
      <c r="T169" s="1" t="s">
        <v>29</v>
      </c>
    </row>
    <row r="170" spans="1:20" ht="13" x14ac:dyDescent="0.15">
      <c r="A170" s="1">
        <v>169</v>
      </c>
      <c r="B170" s="47">
        <v>45543</v>
      </c>
      <c r="C170" s="1">
        <v>69</v>
      </c>
      <c r="D170" s="1" t="s">
        <v>19</v>
      </c>
      <c r="E170" s="1" t="s">
        <v>150</v>
      </c>
      <c r="F170" s="1" t="s">
        <v>31</v>
      </c>
      <c r="G170" s="1">
        <v>63</v>
      </c>
      <c r="H170" s="1" t="s">
        <v>126</v>
      </c>
      <c r="I170" s="1" t="s">
        <v>50</v>
      </c>
      <c r="J170" s="1" t="s">
        <v>109</v>
      </c>
      <c r="K170" s="1" t="s">
        <v>25</v>
      </c>
      <c r="L170" s="2">
        <v>4</v>
      </c>
      <c r="M170" s="1" t="s">
        <v>26</v>
      </c>
      <c r="N170" s="1" t="s">
        <v>58</v>
      </c>
      <c r="O170" s="1" t="s">
        <v>28</v>
      </c>
      <c r="P170" s="1" t="s">
        <v>26</v>
      </c>
      <c r="Q170" s="1" t="s">
        <v>26</v>
      </c>
      <c r="R170" s="1" t="s">
        <v>197</v>
      </c>
      <c r="S170" s="1" t="s">
        <v>74</v>
      </c>
      <c r="T170" s="1" t="s">
        <v>46</v>
      </c>
    </row>
    <row r="171" spans="1:20" ht="13" x14ac:dyDescent="0.15">
      <c r="A171" s="1">
        <v>170</v>
      </c>
      <c r="B171" s="47">
        <v>45340</v>
      </c>
      <c r="C171" s="1">
        <v>19</v>
      </c>
      <c r="D171" s="1" t="s">
        <v>19</v>
      </c>
      <c r="E171" s="1" t="s">
        <v>112</v>
      </c>
      <c r="F171" s="1" t="s">
        <v>21</v>
      </c>
      <c r="G171" s="1">
        <v>70</v>
      </c>
      <c r="H171" s="1" t="s">
        <v>93</v>
      </c>
      <c r="I171" s="1" t="s">
        <v>23</v>
      </c>
      <c r="J171" s="1" t="s">
        <v>62</v>
      </c>
      <c r="K171" s="1" t="s">
        <v>34</v>
      </c>
      <c r="L171" s="2">
        <v>4.7</v>
      </c>
      <c r="M171" s="1" t="s">
        <v>26</v>
      </c>
      <c r="N171" s="1" t="s">
        <v>74</v>
      </c>
      <c r="O171" s="1" t="s">
        <v>55</v>
      </c>
      <c r="P171" s="1" t="s">
        <v>26</v>
      </c>
      <c r="Q171" s="1" t="s">
        <v>26</v>
      </c>
      <c r="R171" s="1" t="s">
        <v>196</v>
      </c>
      <c r="S171" s="1" t="s">
        <v>27</v>
      </c>
      <c r="T171" s="1" t="s">
        <v>51</v>
      </c>
    </row>
    <row r="172" spans="1:20" ht="13" x14ac:dyDescent="0.15">
      <c r="A172" s="1">
        <v>171</v>
      </c>
      <c r="B172" s="47">
        <v>45559</v>
      </c>
      <c r="C172" s="1">
        <v>66</v>
      </c>
      <c r="D172" s="1" t="s">
        <v>19</v>
      </c>
      <c r="E172" s="1" t="s">
        <v>20</v>
      </c>
      <c r="F172" s="1" t="s">
        <v>21</v>
      </c>
      <c r="G172" s="1">
        <v>33</v>
      </c>
      <c r="H172" s="1" t="s">
        <v>137</v>
      </c>
      <c r="I172" s="1" t="s">
        <v>23</v>
      </c>
      <c r="J172" s="1" t="s">
        <v>89</v>
      </c>
      <c r="K172" s="1" t="s">
        <v>25</v>
      </c>
      <c r="L172" s="2">
        <v>2.9</v>
      </c>
      <c r="M172" s="1" t="s">
        <v>26</v>
      </c>
      <c r="N172" s="1" t="s">
        <v>74</v>
      </c>
      <c r="O172" s="1" t="s">
        <v>44</v>
      </c>
      <c r="P172" s="1" t="s">
        <v>26</v>
      </c>
      <c r="Q172" s="1" t="s">
        <v>26</v>
      </c>
      <c r="R172" s="1" t="s">
        <v>197</v>
      </c>
      <c r="S172" s="1" t="s">
        <v>35</v>
      </c>
      <c r="T172" s="1" t="s">
        <v>38</v>
      </c>
    </row>
    <row r="173" spans="1:20" ht="13" x14ac:dyDescent="0.15">
      <c r="A173" s="1">
        <v>172</v>
      </c>
      <c r="B173" s="47">
        <v>45393</v>
      </c>
      <c r="C173" s="1">
        <v>36</v>
      </c>
      <c r="D173" s="1" t="s">
        <v>19</v>
      </c>
      <c r="E173" s="1" t="s">
        <v>115</v>
      </c>
      <c r="F173" s="1" t="s">
        <v>21</v>
      </c>
      <c r="G173" s="1">
        <v>60</v>
      </c>
      <c r="H173" s="1" t="s">
        <v>113</v>
      </c>
      <c r="I173" s="1" t="s">
        <v>23</v>
      </c>
      <c r="J173" s="1" t="s">
        <v>104</v>
      </c>
      <c r="K173" s="1" t="s">
        <v>54</v>
      </c>
      <c r="L173" s="2">
        <v>3.9</v>
      </c>
      <c r="M173" s="1" t="s">
        <v>26</v>
      </c>
      <c r="N173" s="1" t="s">
        <v>74</v>
      </c>
      <c r="O173" s="1" t="s">
        <v>55</v>
      </c>
      <c r="P173" s="1" t="s">
        <v>26</v>
      </c>
      <c r="Q173" s="1" t="s">
        <v>26</v>
      </c>
      <c r="R173" s="1" t="s">
        <v>197</v>
      </c>
      <c r="S173" s="1" t="s">
        <v>27</v>
      </c>
      <c r="T173" s="1" t="s">
        <v>29</v>
      </c>
    </row>
    <row r="174" spans="1:20" ht="13" x14ac:dyDescent="0.15">
      <c r="A174" s="1">
        <v>173</v>
      </c>
      <c r="B174" s="47">
        <v>45378</v>
      </c>
      <c r="C174" s="1">
        <v>21</v>
      </c>
      <c r="D174" s="1" t="s">
        <v>19</v>
      </c>
      <c r="E174" s="1" t="s">
        <v>114</v>
      </c>
      <c r="F174" s="1" t="s">
        <v>31</v>
      </c>
      <c r="G174" s="1">
        <v>20</v>
      </c>
      <c r="H174" s="1" t="s">
        <v>144</v>
      </c>
      <c r="I174" s="1" t="s">
        <v>23</v>
      </c>
      <c r="J174" s="1" t="s">
        <v>83</v>
      </c>
      <c r="K174" s="1" t="s">
        <v>43</v>
      </c>
      <c r="L174" s="2">
        <v>3.4</v>
      </c>
      <c r="M174" s="1" t="s">
        <v>26</v>
      </c>
      <c r="N174" s="1" t="s">
        <v>37</v>
      </c>
      <c r="O174" s="1" t="s">
        <v>80</v>
      </c>
      <c r="P174" s="1" t="s">
        <v>26</v>
      </c>
      <c r="Q174" s="1" t="s">
        <v>26</v>
      </c>
      <c r="R174" s="1" t="s">
        <v>198</v>
      </c>
      <c r="S174" s="1" t="s">
        <v>37</v>
      </c>
      <c r="T174" s="1" t="s">
        <v>46</v>
      </c>
    </row>
    <row r="175" spans="1:20" ht="13" x14ac:dyDescent="0.15">
      <c r="A175" s="1">
        <v>174</v>
      </c>
      <c r="B175" s="47">
        <v>45322</v>
      </c>
      <c r="C175" s="1">
        <v>53</v>
      </c>
      <c r="D175" s="1" t="s">
        <v>19</v>
      </c>
      <c r="E175" s="1" t="s">
        <v>20</v>
      </c>
      <c r="F175" s="1" t="s">
        <v>21</v>
      </c>
      <c r="G175" s="1">
        <v>20</v>
      </c>
      <c r="H175" s="1" t="s">
        <v>94</v>
      </c>
      <c r="I175" s="1" t="s">
        <v>50</v>
      </c>
      <c r="J175" s="1" t="s">
        <v>139</v>
      </c>
      <c r="K175" s="1" t="s">
        <v>54</v>
      </c>
      <c r="L175" s="2">
        <v>2.7</v>
      </c>
      <c r="M175" s="1" t="s">
        <v>26</v>
      </c>
      <c r="N175" s="1" t="s">
        <v>45</v>
      </c>
      <c r="O175" s="1" t="s">
        <v>44</v>
      </c>
      <c r="P175" s="1" t="s">
        <v>26</v>
      </c>
      <c r="Q175" s="1" t="s">
        <v>26</v>
      </c>
      <c r="R175" s="1" t="s">
        <v>224</v>
      </c>
      <c r="S175" s="1" t="s">
        <v>27</v>
      </c>
      <c r="T175" s="1" t="s">
        <v>70</v>
      </c>
    </row>
    <row r="176" spans="1:20" ht="13" x14ac:dyDescent="0.15">
      <c r="A176" s="1">
        <v>175</v>
      </c>
      <c r="B176" s="47">
        <v>45319</v>
      </c>
      <c r="C176" s="1">
        <v>54</v>
      </c>
      <c r="D176" s="1" t="s">
        <v>19</v>
      </c>
      <c r="E176" s="1" t="s">
        <v>65</v>
      </c>
      <c r="F176" s="1" t="s">
        <v>31</v>
      </c>
      <c r="G176" s="1">
        <v>24</v>
      </c>
      <c r="H176" s="1" t="s">
        <v>98</v>
      </c>
      <c r="I176" s="1" t="s">
        <v>67</v>
      </c>
      <c r="J176" s="1" t="s">
        <v>108</v>
      </c>
      <c r="K176" s="1" t="s">
        <v>25</v>
      </c>
      <c r="L176" s="2">
        <v>4</v>
      </c>
      <c r="M176" s="1" t="s">
        <v>26</v>
      </c>
      <c r="N176" s="1" t="s">
        <v>58</v>
      </c>
      <c r="O176" s="1" t="s">
        <v>80</v>
      </c>
      <c r="P176" s="1" t="s">
        <v>26</v>
      </c>
      <c r="Q176" s="1" t="s">
        <v>26</v>
      </c>
      <c r="R176" s="1" t="s">
        <v>224</v>
      </c>
      <c r="S176" s="1" t="s">
        <v>58</v>
      </c>
      <c r="T176" s="1" t="s">
        <v>75</v>
      </c>
    </row>
    <row r="177" spans="1:20" ht="13" x14ac:dyDescent="0.15">
      <c r="A177" s="1">
        <v>176</v>
      </c>
      <c r="B177" s="47">
        <v>45380</v>
      </c>
      <c r="C177" s="1">
        <v>32</v>
      </c>
      <c r="D177" s="1" t="s">
        <v>19</v>
      </c>
      <c r="E177" s="1" t="s">
        <v>90</v>
      </c>
      <c r="F177" s="1" t="s">
        <v>48</v>
      </c>
      <c r="G177" s="1">
        <v>32</v>
      </c>
      <c r="H177" s="1" t="s">
        <v>149</v>
      </c>
      <c r="I177" s="1" t="s">
        <v>67</v>
      </c>
      <c r="J177" s="1" t="s">
        <v>127</v>
      </c>
      <c r="K177" s="1" t="s">
        <v>54</v>
      </c>
      <c r="L177" s="2">
        <v>2.9</v>
      </c>
      <c r="M177" s="1" t="s">
        <v>26</v>
      </c>
      <c r="N177" s="1" t="s">
        <v>27</v>
      </c>
      <c r="O177" s="1" t="s">
        <v>28</v>
      </c>
      <c r="P177" s="1" t="s">
        <v>26</v>
      </c>
      <c r="Q177" s="1" t="s">
        <v>26</v>
      </c>
      <c r="R177" s="1" t="s">
        <v>197</v>
      </c>
      <c r="S177" s="1" t="s">
        <v>45</v>
      </c>
      <c r="T177" s="1" t="s">
        <v>46</v>
      </c>
    </row>
    <row r="178" spans="1:20" ht="13" x14ac:dyDescent="0.15">
      <c r="A178" s="1">
        <v>177</v>
      </c>
      <c r="B178" s="47">
        <v>45477</v>
      </c>
      <c r="C178" s="1">
        <v>20</v>
      </c>
      <c r="D178" s="1" t="s">
        <v>19</v>
      </c>
      <c r="E178" s="1" t="s">
        <v>87</v>
      </c>
      <c r="F178" s="1" t="s">
        <v>48</v>
      </c>
      <c r="G178" s="1">
        <v>68</v>
      </c>
      <c r="H178" s="1" t="s">
        <v>78</v>
      </c>
      <c r="I178" s="1" t="s">
        <v>23</v>
      </c>
      <c r="J178" s="1" t="s">
        <v>108</v>
      </c>
      <c r="K178" s="1" t="s">
        <v>43</v>
      </c>
      <c r="L178" s="2">
        <v>3.6</v>
      </c>
      <c r="M178" s="1" t="s">
        <v>26</v>
      </c>
      <c r="N178" s="1" t="s">
        <v>58</v>
      </c>
      <c r="O178" s="1" t="s">
        <v>80</v>
      </c>
      <c r="P178" s="1" t="s">
        <v>26</v>
      </c>
      <c r="Q178" s="1" t="s">
        <v>26</v>
      </c>
      <c r="R178" s="1" t="s">
        <v>196</v>
      </c>
      <c r="S178" s="1" t="s">
        <v>37</v>
      </c>
      <c r="T178" s="1" t="s">
        <v>46</v>
      </c>
    </row>
    <row r="179" spans="1:20" ht="13" x14ac:dyDescent="0.15">
      <c r="A179" s="1">
        <v>178</v>
      </c>
      <c r="B179" s="47">
        <v>45530</v>
      </c>
      <c r="C179" s="1">
        <v>50</v>
      </c>
      <c r="D179" s="1" t="s">
        <v>19</v>
      </c>
      <c r="E179" s="1" t="s">
        <v>39</v>
      </c>
      <c r="F179" s="1" t="s">
        <v>40</v>
      </c>
      <c r="G179" s="1">
        <v>79</v>
      </c>
      <c r="H179" s="1" t="s">
        <v>32</v>
      </c>
      <c r="I179" s="1" t="s">
        <v>23</v>
      </c>
      <c r="J179" s="1" t="s">
        <v>108</v>
      </c>
      <c r="K179" s="1" t="s">
        <v>34</v>
      </c>
      <c r="L179" s="2">
        <v>5</v>
      </c>
      <c r="M179" s="1" t="s">
        <v>26</v>
      </c>
      <c r="N179" s="1" t="s">
        <v>35</v>
      </c>
      <c r="O179" s="1" t="s">
        <v>80</v>
      </c>
      <c r="P179" s="1" t="s">
        <v>26</v>
      </c>
      <c r="Q179" s="1" t="s">
        <v>26</v>
      </c>
      <c r="R179" s="1" t="s">
        <v>197</v>
      </c>
      <c r="S179" s="1" t="s">
        <v>58</v>
      </c>
      <c r="T179" s="1" t="s">
        <v>38</v>
      </c>
    </row>
    <row r="180" spans="1:20" ht="13" x14ac:dyDescent="0.15">
      <c r="A180" s="1">
        <v>179</v>
      </c>
      <c r="B180" s="47">
        <v>45416</v>
      </c>
      <c r="C180" s="1">
        <v>57</v>
      </c>
      <c r="D180" s="1" t="s">
        <v>19</v>
      </c>
      <c r="E180" s="1" t="s">
        <v>30</v>
      </c>
      <c r="F180" s="1" t="s">
        <v>31</v>
      </c>
      <c r="G180" s="1">
        <v>68</v>
      </c>
      <c r="H180" s="1" t="s">
        <v>107</v>
      </c>
      <c r="I180" s="1" t="s">
        <v>61</v>
      </c>
      <c r="J180" s="1" t="s">
        <v>53</v>
      </c>
      <c r="K180" s="1" t="s">
        <v>34</v>
      </c>
      <c r="L180" s="2">
        <v>4.0999999999999996</v>
      </c>
      <c r="M180" s="1" t="s">
        <v>26</v>
      </c>
      <c r="N180" s="1" t="s">
        <v>37</v>
      </c>
      <c r="O180" s="1" t="s">
        <v>69</v>
      </c>
      <c r="P180" s="1" t="s">
        <v>26</v>
      </c>
      <c r="Q180" s="1" t="s">
        <v>26</v>
      </c>
      <c r="R180" s="1" t="s">
        <v>198</v>
      </c>
      <c r="S180" s="1" t="s">
        <v>58</v>
      </c>
      <c r="T180" s="1" t="s">
        <v>38</v>
      </c>
    </row>
    <row r="181" spans="1:20" ht="13" x14ac:dyDescent="0.15">
      <c r="A181" s="1">
        <v>180</v>
      </c>
      <c r="B181" s="47">
        <v>45301</v>
      </c>
      <c r="C181" s="1">
        <v>24</v>
      </c>
      <c r="D181" s="1" t="s">
        <v>19</v>
      </c>
      <c r="E181" s="1" t="s">
        <v>117</v>
      </c>
      <c r="F181" s="1" t="s">
        <v>48</v>
      </c>
      <c r="G181" s="1">
        <v>98</v>
      </c>
      <c r="H181" s="1" t="s">
        <v>84</v>
      </c>
      <c r="I181" s="1" t="s">
        <v>67</v>
      </c>
      <c r="J181" s="1" t="s">
        <v>132</v>
      </c>
      <c r="K181" s="1" t="s">
        <v>34</v>
      </c>
      <c r="L181" s="2">
        <v>2.8</v>
      </c>
      <c r="M181" s="1" t="s">
        <v>26</v>
      </c>
      <c r="N181" s="1" t="s">
        <v>35</v>
      </c>
      <c r="O181" s="1" t="s">
        <v>44</v>
      </c>
      <c r="P181" s="1" t="s">
        <v>26</v>
      </c>
      <c r="Q181" s="1" t="s">
        <v>26</v>
      </c>
      <c r="R181" s="1" t="s">
        <v>224</v>
      </c>
      <c r="S181" s="1" t="s">
        <v>45</v>
      </c>
      <c r="T181" s="1" t="s">
        <v>51</v>
      </c>
    </row>
    <row r="182" spans="1:20" ht="13" x14ac:dyDescent="0.15">
      <c r="A182" s="1">
        <v>181</v>
      </c>
      <c r="B182" s="47">
        <v>45328</v>
      </c>
      <c r="C182" s="1">
        <v>63</v>
      </c>
      <c r="D182" s="1" t="s">
        <v>19</v>
      </c>
      <c r="E182" s="1" t="s">
        <v>52</v>
      </c>
      <c r="F182" s="1" t="s">
        <v>31</v>
      </c>
      <c r="G182" s="1">
        <v>83</v>
      </c>
      <c r="H182" s="1" t="s">
        <v>76</v>
      </c>
      <c r="I182" s="1" t="s">
        <v>23</v>
      </c>
      <c r="J182" s="1" t="s">
        <v>121</v>
      </c>
      <c r="K182" s="1" t="s">
        <v>43</v>
      </c>
      <c r="L182" s="2">
        <v>4.4000000000000004</v>
      </c>
      <c r="M182" s="1" t="s">
        <v>26</v>
      </c>
      <c r="N182" s="1" t="s">
        <v>37</v>
      </c>
      <c r="O182" s="1" t="s">
        <v>44</v>
      </c>
      <c r="P182" s="1" t="s">
        <v>26</v>
      </c>
      <c r="Q182" s="1" t="s">
        <v>26</v>
      </c>
      <c r="R182" s="1" t="s">
        <v>196</v>
      </c>
      <c r="S182" s="1" t="s">
        <v>27</v>
      </c>
      <c r="T182" s="1" t="s">
        <v>51</v>
      </c>
    </row>
    <row r="183" spans="1:20" ht="13" x14ac:dyDescent="0.15">
      <c r="A183" s="1">
        <v>182</v>
      </c>
      <c r="B183" s="47">
        <v>45425</v>
      </c>
      <c r="C183" s="1">
        <v>41</v>
      </c>
      <c r="D183" s="1" t="s">
        <v>19</v>
      </c>
      <c r="E183" s="1" t="s">
        <v>52</v>
      </c>
      <c r="F183" s="1" t="s">
        <v>31</v>
      </c>
      <c r="G183" s="1">
        <v>55</v>
      </c>
      <c r="H183" s="1" t="s">
        <v>124</v>
      </c>
      <c r="I183" s="1" t="s">
        <v>23</v>
      </c>
      <c r="J183" s="1" t="s">
        <v>109</v>
      </c>
      <c r="K183" s="1" t="s">
        <v>25</v>
      </c>
      <c r="L183" s="2">
        <v>4.9000000000000004</v>
      </c>
      <c r="M183" s="1" t="s">
        <v>26</v>
      </c>
      <c r="N183" s="1" t="s">
        <v>37</v>
      </c>
      <c r="O183" s="1" t="s">
        <v>80</v>
      </c>
      <c r="P183" s="1" t="s">
        <v>26</v>
      </c>
      <c r="Q183" s="1" t="s">
        <v>26</v>
      </c>
      <c r="R183" s="1" t="s">
        <v>198</v>
      </c>
      <c r="S183" s="1" t="s">
        <v>58</v>
      </c>
      <c r="T183" s="1" t="s">
        <v>75</v>
      </c>
    </row>
    <row r="184" spans="1:20" ht="13" x14ac:dyDescent="0.15">
      <c r="A184" s="1">
        <v>183</v>
      </c>
      <c r="B184" s="47">
        <v>45505</v>
      </c>
      <c r="C184" s="1">
        <v>43</v>
      </c>
      <c r="D184" s="1" t="s">
        <v>19</v>
      </c>
      <c r="E184" s="1" t="s">
        <v>71</v>
      </c>
      <c r="F184" s="1" t="s">
        <v>40</v>
      </c>
      <c r="G184" s="1">
        <v>89</v>
      </c>
      <c r="H184" s="1" t="s">
        <v>84</v>
      </c>
      <c r="I184" s="1" t="s">
        <v>23</v>
      </c>
      <c r="J184" s="1" t="s">
        <v>33</v>
      </c>
      <c r="K184" s="1" t="s">
        <v>25</v>
      </c>
      <c r="L184" s="2">
        <v>3.3</v>
      </c>
      <c r="M184" s="1" t="s">
        <v>26</v>
      </c>
      <c r="N184" s="1" t="s">
        <v>27</v>
      </c>
      <c r="O184" s="1" t="s">
        <v>36</v>
      </c>
      <c r="P184" s="1" t="s">
        <v>26</v>
      </c>
      <c r="Q184" s="1" t="s">
        <v>26</v>
      </c>
      <c r="R184" s="1" t="s">
        <v>197</v>
      </c>
      <c r="S184" s="1" t="s">
        <v>45</v>
      </c>
      <c r="T184" s="1" t="s">
        <v>51</v>
      </c>
    </row>
    <row r="185" spans="1:20" ht="13" x14ac:dyDescent="0.15">
      <c r="A185" s="1">
        <v>184</v>
      </c>
      <c r="B185" s="47">
        <v>45397</v>
      </c>
      <c r="C185" s="1">
        <v>38</v>
      </c>
      <c r="D185" s="1" t="s">
        <v>19</v>
      </c>
      <c r="E185" s="1" t="s">
        <v>71</v>
      </c>
      <c r="F185" s="1" t="s">
        <v>40</v>
      </c>
      <c r="G185" s="1">
        <v>30</v>
      </c>
      <c r="H185" s="1" t="s">
        <v>107</v>
      </c>
      <c r="I185" s="1" t="s">
        <v>67</v>
      </c>
      <c r="J185" s="1" t="s">
        <v>57</v>
      </c>
      <c r="K185" s="1" t="s">
        <v>43</v>
      </c>
      <c r="L185" s="2">
        <v>4.7</v>
      </c>
      <c r="M185" s="1" t="s">
        <v>26</v>
      </c>
      <c r="N185" s="1" t="s">
        <v>27</v>
      </c>
      <c r="O185" s="1" t="s">
        <v>44</v>
      </c>
      <c r="P185" s="1" t="s">
        <v>26</v>
      </c>
      <c r="Q185" s="1" t="s">
        <v>26</v>
      </c>
      <c r="R185" s="1" t="s">
        <v>198</v>
      </c>
      <c r="S185" s="1" t="s">
        <v>37</v>
      </c>
      <c r="T185" s="1" t="s">
        <v>29</v>
      </c>
    </row>
    <row r="186" spans="1:20" ht="13" x14ac:dyDescent="0.15">
      <c r="A186" s="1">
        <v>185</v>
      </c>
      <c r="B186" s="47">
        <v>45550</v>
      </c>
      <c r="C186" s="1">
        <v>28</v>
      </c>
      <c r="D186" s="1" t="s">
        <v>19</v>
      </c>
      <c r="E186" s="1" t="s">
        <v>52</v>
      </c>
      <c r="F186" s="1" t="s">
        <v>31</v>
      </c>
      <c r="G186" s="1">
        <v>60</v>
      </c>
      <c r="H186" s="1" t="s">
        <v>102</v>
      </c>
      <c r="I186" s="1" t="s">
        <v>23</v>
      </c>
      <c r="J186" s="1" t="s">
        <v>109</v>
      </c>
      <c r="K186" s="1" t="s">
        <v>43</v>
      </c>
      <c r="L186" s="2">
        <v>2.9</v>
      </c>
      <c r="M186" s="1" t="s">
        <v>26</v>
      </c>
      <c r="N186" s="1" t="s">
        <v>35</v>
      </c>
      <c r="O186" s="1" t="s">
        <v>80</v>
      </c>
      <c r="P186" s="1" t="s">
        <v>26</v>
      </c>
      <c r="Q186" s="1" t="s">
        <v>26</v>
      </c>
      <c r="R186" s="1" t="s">
        <v>197</v>
      </c>
      <c r="S186" s="1" t="s">
        <v>45</v>
      </c>
      <c r="T186" s="1" t="s">
        <v>51</v>
      </c>
    </row>
    <row r="187" spans="1:20" ht="13" x14ac:dyDescent="0.15">
      <c r="A187" s="1">
        <v>186</v>
      </c>
      <c r="B187" s="47">
        <v>45383</v>
      </c>
      <c r="C187" s="1">
        <v>60</v>
      </c>
      <c r="D187" s="1" t="s">
        <v>19</v>
      </c>
      <c r="E187" s="1" t="s">
        <v>150</v>
      </c>
      <c r="F187" s="1" t="s">
        <v>31</v>
      </c>
      <c r="G187" s="1">
        <v>62</v>
      </c>
      <c r="H187" s="1" t="s">
        <v>119</v>
      </c>
      <c r="I187" s="1" t="s">
        <v>50</v>
      </c>
      <c r="J187" s="1" t="s">
        <v>125</v>
      </c>
      <c r="K187" s="1" t="s">
        <v>54</v>
      </c>
      <c r="L187" s="2">
        <v>2.7</v>
      </c>
      <c r="M187" s="1" t="s">
        <v>26</v>
      </c>
      <c r="N187" s="1" t="s">
        <v>27</v>
      </c>
      <c r="O187" s="1" t="s">
        <v>44</v>
      </c>
      <c r="P187" s="1" t="s">
        <v>26</v>
      </c>
      <c r="Q187" s="1" t="s">
        <v>26</v>
      </c>
      <c r="R187" s="1" t="s">
        <v>196</v>
      </c>
      <c r="S187" s="1" t="s">
        <v>27</v>
      </c>
      <c r="T187" s="1" t="s">
        <v>75</v>
      </c>
    </row>
    <row r="188" spans="1:20" ht="13" x14ac:dyDescent="0.15">
      <c r="A188" s="1">
        <v>187</v>
      </c>
      <c r="B188" s="47">
        <v>45377</v>
      </c>
      <c r="C188" s="1">
        <v>23</v>
      </c>
      <c r="D188" s="1" t="s">
        <v>19</v>
      </c>
      <c r="E188" s="1" t="s">
        <v>71</v>
      </c>
      <c r="F188" s="1" t="s">
        <v>40</v>
      </c>
      <c r="G188" s="1">
        <v>29</v>
      </c>
      <c r="H188" s="1" t="s">
        <v>116</v>
      </c>
      <c r="I188" s="1" t="s">
        <v>23</v>
      </c>
      <c r="J188" s="1" t="s">
        <v>68</v>
      </c>
      <c r="K188" s="1" t="s">
        <v>54</v>
      </c>
      <c r="L188" s="2">
        <v>4</v>
      </c>
      <c r="M188" s="1" t="s">
        <v>26</v>
      </c>
      <c r="N188" s="1" t="s">
        <v>35</v>
      </c>
      <c r="O188" s="1" t="s">
        <v>55</v>
      </c>
      <c r="P188" s="1" t="s">
        <v>26</v>
      </c>
      <c r="Q188" s="1" t="s">
        <v>26</v>
      </c>
      <c r="R188" s="1" t="s">
        <v>197</v>
      </c>
      <c r="S188" s="1" t="s">
        <v>58</v>
      </c>
      <c r="T188" s="1" t="s">
        <v>51</v>
      </c>
    </row>
    <row r="189" spans="1:20" ht="13" x14ac:dyDescent="0.15">
      <c r="A189" s="1">
        <v>188</v>
      </c>
      <c r="B189" s="47">
        <v>45472</v>
      </c>
      <c r="C189" s="1">
        <v>63</v>
      </c>
      <c r="D189" s="1" t="s">
        <v>19</v>
      </c>
      <c r="E189" s="1" t="s">
        <v>90</v>
      </c>
      <c r="F189" s="1" t="s">
        <v>48</v>
      </c>
      <c r="G189" s="1">
        <v>82</v>
      </c>
      <c r="H189" s="1" t="s">
        <v>49</v>
      </c>
      <c r="I189" s="1" t="s">
        <v>23</v>
      </c>
      <c r="J189" s="1" t="s">
        <v>127</v>
      </c>
      <c r="K189" s="1" t="s">
        <v>54</v>
      </c>
      <c r="L189" s="2">
        <v>4.7</v>
      </c>
      <c r="M189" s="1" t="s">
        <v>26</v>
      </c>
      <c r="N189" s="1" t="s">
        <v>74</v>
      </c>
      <c r="O189" s="1" t="s">
        <v>44</v>
      </c>
      <c r="P189" s="1" t="s">
        <v>26</v>
      </c>
      <c r="Q189" s="1" t="s">
        <v>26</v>
      </c>
      <c r="R189" s="1" t="s">
        <v>197</v>
      </c>
      <c r="S189" s="1" t="s">
        <v>35</v>
      </c>
      <c r="T189" s="1" t="s">
        <v>70</v>
      </c>
    </row>
    <row r="190" spans="1:20" ht="13" x14ac:dyDescent="0.15">
      <c r="A190" s="1">
        <v>189</v>
      </c>
      <c r="B190" s="47">
        <v>45605</v>
      </c>
      <c r="C190" s="1">
        <v>19</v>
      </c>
      <c r="D190" s="1" t="s">
        <v>19</v>
      </c>
      <c r="E190" s="1" t="s">
        <v>117</v>
      </c>
      <c r="F190" s="1" t="s">
        <v>48</v>
      </c>
      <c r="G190" s="1">
        <v>38</v>
      </c>
      <c r="H190" s="1" t="s">
        <v>66</v>
      </c>
      <c r="I190" s="1" t="s">
        <v>61</v>
      </c>
      <c r="J190" s="1" t="s">
        <v>125</v>
      </c>
      <c r="K190" s="1" t="s">
        <v>43</v>
      </c>
      <c r="L190" s="2">
        <v>3.3</v>
      </c>
      <c r="M190" s="1" t="s">
        <v>26</v>
      </c>
      <c r="N190" s="1" t="s">
        <v>37</v>
      </c>
      <c r="O190" s="1" t="s">
        <v>36</v>
      </c>
      <c r="P190" s="1" t="s">
        <v>26</v>
      </c>
      <c r="Q190" s="1" t="s">
        <v>26</v>
      </c>
      <c r="R190" s="1" t="s">
        <v>198</v>
      </c>
      <c r="S190" s="1" t="s">
        <v>74</v>
      </c>
      <c r="T190" s="1" t="s">
        <v>38</v>
      </c>
    </row>
    <row r="191" spans="1:20" ht="13" x14ac:dyDescent="0.15">
      <c r="A191" s="1">
        <v>190</v>
      </c>
      <c r="B191" s="47">
        <v>45307</v>
      </c>
      <c r="C191" s="1">
        <v>25</v>
      </c>
      <c r="D191" s="1" t="s">
        <v>19</v>
      </c>
      <c r="E191" s="1" t="s">
        <v>87</v>
      </c>
      <c r="F191" s="1" t="s">
        <v>48</v>
      </c>
      <c r="G191" s="1">
        <v>59</v>
      </c>
      <c r="H191" s="1" t="s">
        <v>151</v>
      </c>
      <c r="I191" s="1" t="s">
        <v>50</v>
      </c>
      <c r="J191" s="1" t="s">
        <v>109</v>
      </c>
      <c r="K191" s="1" t="s">
        <v>54</v>
      </c>
      <c r="L191" s="2">
        <v>4.7</v>
      </c>
      <c r="M191" s="1" t="s">
        <v>26</v>
      </c>
      <c r="N191" s="1" t="s">
        <v>37</v>
      </c>
      <c r="O191" s="1" t="s">
        <v>69</v>
      </c>
      <c r="P191" s="1" t="s">
        <v>26</v>
      </c>
      <c r="Q191" s="1" t="s">
        <v>26</v>
      </c>
      <c r="R191" s="1" t="s">
        <v>224</v>
      </c>
      <c r="S191" s="1" t="s">
        <v>45</v>
      </c>
      <c r="T191" s="1" t="s">
        <v>70</v>
      </c>
    </row>
    <row r="192" spans="1:20" ht="13" x14ac:dyDescent="0.15">
      <c r="A192" s="1">
        <v>191</v>
      </c>
      <c r="B192" s="47">
        <v>45445</v>
      </c>
      <c r="C192" s="1">
        <v>25</v>
      </c>
      <c r="D192" s="1" t="s">
        <v>19</v>
      </c>
      <c r="E192" s="1" t="s">
        <v>120</v>
      </c>
      <c r="F192" s="1" t="s">
        <v>31</v>
      </c>
      <c r="G192" s="1">
        <v>68</v>
      </c>
      <c r="H192" s="1" t="s">
        <v>88</v>
      </c>
      <c r="I192" s="1" t="s">
        <v>61</v>
      </c>
      <c r="J192" s="1" t="s">
        <v>86</v>
      </c>
      <c r="K192" s="1" t="s">
        <v>25</v>
      </c>
      <c r="L192" s="2">
        <v>4.8</v>
      </c>
      <c r="M192" s="1" t="s">
        <v>26</v>
      </c>
      <c r="N192" s="1" t="s">
        <v>74</v>
      </c>
      <c r="O192" s="1" t="s">
        <v>55</v>
      </c>
      <c r="P192" s="1" t="s">
        <v>26</v>
      </c>
      <c r="Q192" s="1" t="s">
        <v>26</v>
      </c>
      <c r="R192" s="1" t="s">
        <v>224</v>
      </c>
      <c r="S192" s="1" t="s">
        <v>74</v>
      </c>
      <c r="T192" s="1" t="s">
        <v>29</v>
      </c>
    </row>
    <row r="193" spans="1:20" ht="13" x14ac:dyDescent="0.15">
      <c r="A193" s="1">
        <v>192</v>
      </c>
      <c r="B193" s="47">
        <v>45492</v>
      </c>
      <c r="C193" s="1">
        <v>35</v>
      </c>
      <c r="D193" s="1" t="s">
        <v>19</v>
      </c>
      <c r="E193" s="1" t="s">
        <v>47</v>
      </c>
      <c r="F193" s="1" t="s">
        <v>48</v>
      </c>
      <c r="G193" s="1">
        <v>95</v>
      </c>
      <c r="H193" s="1" t="s">
        <v>78</v>
      </c>
      <c r="I193" s="1" t="s">
        <v>23</v>
      </c>
      <c r="J193" s="1" t="s">
        <v>83</v>
      </c>
      <c r="K193" s="1" t="s">
        <v>25</v>
      </c>
      <c r="L193" s="2">
        <v>4</v>
      </c>
      <c r="M193" s="1" t="s">
        <v>26</v>
      </c>
      <c r="N193" s="1" t="s">
        <v>45</v>
      </c>
      <c r="O193" s="1" t="s">
        <v>80</v>
      </c>
      <c r="P193" s="1" t="s">
        <v>26</v>
      </c>
      <c r="Q193" s="1" t="s">
        <v>26</v>
      </c>
      <c r="R193" s="1" t="s">
        <v>197</v>
      </c>
      <c r="S193" s="1" t="s">
        <v>35</v>
      </c>
      <c r="T193" s="1" t="s">
        <v>59</v>
      </c>
    </row>
    <row r="194" spans="1:20" ht="13" x14ac:dyDescent="0.15">
      <c r="A194" s="1">
        <v>193</v>
      </c>
      <c r="B194" s="47">
        <v>45595</v>
      </c>
      <c r="C194" s="1">
        <v>41</v>
      </c>
      <c r="D194" s="1" t="s">
        <v>19</v>
      </c>
      <c r="E194" s="1" t="s">
        <v>65</v>
      </c>
      <c r="F194" s="1" t="s">
        <v>31</v>
      </c>
      <c r="G194" s="1">
        <v>21</v>
      </c>
      <c r="H194" s="1" t="s">
        <v>91</v>
      </c>
      <c r="I194" s="1" t="s">
        <v>50</v>
      </c>
      <c r="J194" s="1" t="s">
        <v>131</v>
      </c>
      <c r="K194" s="1" t="s">
        <v>34</v>
      </c>
      <c r="L194" s="2">
        <v>3.5</v>
      </c>
      <c r="M194" s="1" t="s">
        <v>26</v>
      </c>
      <c r="N194" s="1" t="s">
        <v>45</v>
      </c>
      <c r="O194" s="1" t="s">
        <v>80</v>
      </c>
      <c r="P194" s="1" t="s">
        <v>26</v>
      </c>
      <c r="Q194" s="1" t="s">
        <v>26</v>
      </c>
      <c r="R194" s="1" t="s">
        <v>196</v>
      </c>
      <c r="S194" s="1" t="s">
        <v>45</v>
      </c>
      <c r="T194" s="1" t="s">
        <v>59</v>
      </c>
    </row>
    <row r="195" spans="1:20" ht="13" x14ac:dyDescent="0.15">
      <c r="A195" s="1">
        <v>194</v>
      </c>
      <c r="B195" s="47">
        <v>45502</v>
      </c>
      <c r="C195" s="1">
        <v>44</v>
      </c>
      <c r="D195" s="1" t="s">
        <v>19</v>
      </c>
      <c r="E195" s="1" t="s">
        <v>142</v>
      </c>
      <c r="F195" s="1" t="s">
        <v>48</v>
      </c>
      <c r="G195" s="1">
        <v>42</v>
      </c>
      <c r="H195" s="1" t="s">
        <v>136</v>
      </c>
      <c r="I195" s="1" t="s">
        <v>67</v>
      </c>
      <c r="J195" s="1" t="s">
        <v>53</v>
      </c>
      <c r="K195" s="1" t="s">
        <v>34</v>
      </c>
      <c r="L195" s="2">
        <v>2.8</v>
      </c>
      <c r="M195" s="1" t="s">
        <v>26</v>
      </c>
      <c r="N195" s="1" t="s">
        <v>74</v>
      </c>
      <c r="O195" s="1" t="s">
        <v>55</v>
      </c>
      <c r="P195" s="1" t="s">
        <v>26</v>
      </c>
      <c r="Q195" s="1" t="s">
        <v>26</v>
      </c>
      <c r="R195" s="1" t="s">
        <v>197</v>
      </c>
      <c r="S195" s="1" t="s">
        <v>37</v>
      </c>
      <c r="T195" s="1" t="s">
        <v>70</v>
      </c>
    </row>
    <row r="196" spans="1:20" ht="13" x14ac:dyDescent="0.15">
      <c r="A196" s="1">
        <v>195</v>
      </c>
      <c r="B196" s="47">
        <v>45454</v>
      </c>
      <c r="C196" s="1">
        <v>61</v>
      </c>
      <c r="D196" s="1" t="s">
        <v>19</v>
      </c>
      <c r="E196" s="1" t="s">
        <v>87</v>
      </c>
      <c r="F196" s="1" t="s">
        <v>48</v>
      </c>
      <c r="G196" s="1">
        <v>63</v>
      </c>
      <c r="H196" s="1" t="s">
        <v>78</v>
      </c>
      <c r="I196" s="1" t="s">
        <v>61</v>
      </c>
      <c r="J196" s="1" t="s">
        <v>68</v>
      </c>
      <c r="K196" s="1" t="s">
        <v>54</v>
      </c>
      <c r="L196" s="2">
        <v>4.5999999999999996</v>
      </c>
      <c r="M196" s="1" t="s">
        <v>26</v>
      </c>
      <c r="N196" s="1" t="s">
        <v>74</v>
      </c>
      <c r="O196" s="1" t="s">
        <v>36</v>
      </c>
      <c r="P196" s="1" t="s">
        <v>26</v>
      </c>
      <c r="Q196" s="1" t="s">
        <v>26</v>
      </c>
      <c r="R196" s="1" t="s">
        <v>198</v>
      </c>
      <c r="S196" s="1" t="s">
        <v>35</v>
      </c>
      <c r="T196" s="1" t="s">
        <v>38</v>
      </c>
    </row>
    <row r="197" spans="1:20" ht="13" x14ac:dyDescent="0.15">
      <c r="A197" s="1">
        <v>196</v>
      </c>
      <c r="B197" s="47">
        <v>45542</v>
      </c>
      <c r="C197" s="1">
        <v>55</v>
      </c>
      <c r="D197" s="1" t="s">
        <v>19</v>
      </c>
      <c r="E197" s="1" t="s">
        <v>135</v>
      </c>
      <c r="F197" s="1" t="s">
        <v>21</v>
      </c>
      <c r="G197" s="1">
        <v>41</v>
      </c>
      <c r="H197" s="1" t="s">
        <v>107</v>
      </c>
      <c r="I197" s="1" t="s">
        <v>23</v>
      </c>
      <c r="J197" s="1" t="s">
        <v>127</v>
      </c>
      <c r="K197" s="1" t="s">
        <v>43</v>
      </c>
      <c r="L197" s="2">
        <v>3.8</v>
      </c>
      <c r="M197" s="1" t="s">
        <v>26</v>
      </c>
      <c r="N197" s="1" t="s">
        <v>27</v>
      </c>
      <c r="O197" s="1" t="s">
        <v>55</v>
      </c>
      <c r="P197" s="1" t="s">
        <v>26</v>
      </c>
      <c r="Q197" s="1" t="s">
        <v>26</v>
      </c>
      <c r="R197" s="1" t="s">
        <v>224</v>
      </c>
      <c r="S197" s="1" t="s">
        <v>35</v>
      </c>
      <c r="T197" s="1" t="s">
        <v>29</v>
      </c>
    </row>
    <row r="198" spans="1:20" ht="13" x14ac:dyDescent="0.15">
      <c r="A198" s="1">
        <v>197</v>
      </c>
      <c r="B198" s="47">
        <v>45396</v>
      </c>
      <c r="C198" s="1">
        <v>25</v>
      </c>
      <c r="D198" s="1" t="s">
        <v>19</v>
      </c>
      <c r="E198" s="1" t="s">
        <v>52</v>
      </c>
      <c r="F198" s="1" t="s">
        <v>31</v>
      </c>
      <c r="G198" s="1">
        <v>90</v>
      </c>
      <c r="H198" s="1" t="s">
        <v>149</v>
      </c>
      <c r="I198" s="1" t="s">
        <v>61</v>
      </c>
      <c r="J198" s="1" t="s">
        <v>121</v>
      </c>
      <c r="K198" s="1" t="s">
        <v>54</v>
      </c>
      <c r="L198" s="2">
        <v>4.5</v>
      </c>
      <c r="M198" s="1" t="s">
        <v>26</v>
      </c>
      <c r="N198" s="1" t="s">
        <v>27</v>
      </c>
      <c r="O198" s="1" t="s">
        <v>36</v>
      </c>
      <c r="P198" s="1" t="s">
        <v>26</v>
      </c>
      <c r="Q198" s="1" t="s">
        <v>26</v>
      </c>
      <c r="R198" s="1" t="s">
        <v>197</v>
      </c>
      <c r="S198" s="1" t="s">
        <v>37</v>
      </c>
      <c r="T198" s="1" t="s">
        <v>38</v>
      </c>
    </row>
    <row r="199" spans="1:20" ht="13" x14ac:dyDescent="0.15">
      <c r="A199" s="1">
        <v>198</v>
      </c>
      <c r="B199" s="47">
        <v>45476</v>
      </c>
      <c r="C199" s="1">
        <v>37</v>
      </c>
      <c r="D199" s="1" t="s">
        <v>19</v>
      </c>
      <c r="E199" s="1" t="s">
        <v>110</v>
      </c>
      <c r="F199" s="1" t="s">
        <v>31</v>
      </c>
      <c r="G199" s="1">
        <v>90</v>
      </c>
      <c r="H199" s="1" t="s">
        <v>143</v>
      </c>
      <c r="I199" s="1" t="s">
        <v>23</v>
      </c>
      <c r="J199" s="1" t="s">
        <v>96</v>
      </c>
      <c r="K199" s="1" t="s">
        <v>54</v>
      </c>
      <c r="L199" s="2">
        <v>2.6</v>
      </c>
      <c r="M199" s="1" t="s">
        <v>26</v>
      </c>
      <c r="N199" s="1" t="s">
        <v>74</v>
      </c>
      <c r="O199" s="1" t="s">
        <v>44</v>
      </c>
      <c r="P199" s="1" t="s">
        <v>26</v>
      </c>
      <c r="Q199" s="1" t="s">
        <v>26</v>
      </c>
      <c r="R199" s="1" t="s">
        <v>198</v>
      </c>
      <c r="S199" s="1" t="s">
        <v>74</v>
      </c>
      <c r="T199" s="1" t="s">
        <v>51</v>
      </c>
    </row>
    <row r="200" spans="1:20" ht="13" x14ac:dyDescent="0.15">
      <c r="A200" s="1">
        <v>199</v>
      </c>
      <c r="B200" s="47">
        <v>45300</v>
      </c>
      <c r="C200" s="1">
        <v>26</v>
      </c>
      <c r="D200" s="1" t="s">
        <v>19</v>
      </c>
      <c r="E200" s="1" t="s">
        <v>71</v>
      </c>
      <c r="F200" s="1" t="s">
        <v>40</v>
      </c>
      <c r="G200" s="1">
        <v>70</v>
      </c>
      <c r="H200" s="1" t="s">
        <v>138</v>
      </c>
      <c r="I200" s="1" t="s">
        <v>23</v>
      </c>
      <c r="J200" s="1" t="s">
        <v>132</v>
      </c>
      <c r="K200" s="1" t="s">
        <v>34</v>
      </c>
      <c r="L200" s="2">
        <v>4.4000000000000004</v>
      </c>
      <c r="M200" s="1" t="s">
        <v>26</v>
      </c>
      <c r="N200" s="1" t="s">
        <v>45</v>
      </c>
      <c r="O200" s="1" t="s">
        <v>69</v>
      </c>
      <c r="P200" s="1" t="s">
        <v>26</v>
      </c>
      <c r="Q200" s="1" t="s">
        <v>26</v>
      </c>
      <c r="R200" s="1" t="s">
        <v>224</v>
      </c>
      <c r="S200" s="1" t="s">
        <v>35</v>
      </c>
      <c r="T200" s="1" t="s">
        <v>46</v>
      </c>
    </row>
    <row r="201" spans="1:20" ht="13" x14ac:dyDescent="0.15">
      <c r="A201" s="1">
        <v>200</v>
      </c>
      <c r="B201" s="47">
        <v>45643</v>
      </c>
      <c r="C201" s="1">
        <v>63</v>
      </c>
      <c r="D201" s="1" t="s">
        <v>19</v>
      </c>
      <c r="E201" s="1" t="s">
        <v>120</v>
      </c>
      <c r="F201" s="1" t="s">
        <v>31</v>
      </c>
      <c r="G201" s="1">
        <v>22</v>
      </c>
      <c r="H201" s="1" t="s">
        <v>98</v>
      </c>
      <c r="I201" s="1" t="s">
        <v>67</v>
      </c>
      <c r="J201" s="1" t="s">
        <v>125</v>
      </c>
      <c r="K201" s="1" t="s">
        <v>54</v>
      </c>
      <c r="L201" s="2">
        <v>3.3</v>
      </c>
      <c r="M201" s="1" t="s">
        <v>26</v>
      </c>
      <c r="N201" s="1" t="s">
        <v>45</v>
      </c>
      <c r="O201" s="1" t="s">
        <v>28</v>
      </c>
      <c r="P201" s="1" t="s">
        <v>26</v>
      </c>
      <c r="Q201" s="1" t="s">
        <v>26</v>
      </c>
      <c r="R201" s="1" t="s">
        <v>224</v>
      </c>
      <c r="S201" s="1" t="s">
        <v>45</v>
      </c>
      <c r="T201" s="1" t="s">
        <v>51</v>
      </c>
    </row>
    <row r="202" spans="1:20" ht="13" x14ac:dyDescent="0.15">
      <c r="A202" s="1">
        <v>201</v>
      </c>
      <c r="B202" s="47">
        <v>45364</v>
      </c>
      <c r="C202" s="1">
        <v>43</v>
      </c>
      <c r="D202" s="1" t="s">
        <v>19</v>
      </c>
      <c r="E202" s="1" t="s">
        <v>81</v>
      </c>
      <c r="F202" s="1" t="s">
        <v>31</v>
      </c>
      <c r="G202" s="1">
        <v>57</v>
      </c>
      <c r="H202" s="1" t="s">
        <v>92</v>
      </c>
      <c r="I202" s="1" t="s">
        <v>67</v>
      </c>
      <c r="J202" s="1" t="s">
        <v>73</v>
      </c>
      <c r="K202" s="1" t="s">
        <v>54</v>
      </c>
      <c r="L202" s="2">
        <v>4.4000000000000004</v>
      </c>
      <c r="M202" s="1" t="s">
        <v>26</v>
      </c>
      <c r="N202" s="1" t="s">
        <v>35</v>
      </c>
      <c r="O202" s="1" t="s">
        <v>28</v>
      </c>
      <c r="P202" s="1" t="s">
        <v>26</v>
      </c>
      <c r="Q202" s="1" t="s">
        <v>26</v>
      </c>
      <c r="R202" s="1" t="s">
        <v>197</v>
      </c>
      <c r="S202" s="1" t="s">
        <v>35</v>
      </c>
      <c r="T202" s="1" t="s">
        <v>59</v>
      </c>
    </row>
    <row r="203" spans="1:20" ht="13" x14ac:dyDescent="0.15">
      <c r="A203" s="1">
        <v>202</v>
      </c>
      <c r="B203" s="47">
        <v>45645</v>
      </c>
      <c r="C203" s="1">
        <v>27</v>
      </c>
      <c r="D203" s="1" t="s">
        <v>19</v>
      </c>
      <c r="E203" s="1" t="s">
        <v>114</v>
      </c>
      <c r="F203" s="1" t="s">
        <v>31</v>
      </c>
      <c r="G203" s="1">
        <v>32</v>
      </c>
      <c r="H203" s="1" t="s">
        <v>118</v>
      </c>
      <c r="I203" s="1" t="s">
        <v>50</v>
      </c>
      <c r="J203" s="1" t="s">
        <v>139</v>
      </c>
      <c r="K203" s="1" t="s">
        <v>54</v>
      </c>
      <c r="L203" s="2">
        <v>4.3</v>
      </c>
      <c r="M203" s="1" t="s">
        <v>26</v>
      </c>
      <c r="N203" s="1" t="s">
        <v>27</v>
      </c>
      <c r="O203" s="1" t="s">
        <v>69</v>
      </c>
      <c r="P203" s="1" t="s">
        <v>26</v>
      </c>
      <c r="Q203" s="1" t="s">
        <v>26</v>
      </c>
      <c r="R203" s="1" t="s">
        <v>198</v>
      </c>
      <c r="S203" s="1" t="s">
        <v>37</v>
      </c>
      <c r="T203" s="1" t="s">
        <v>51</v>
      </c>
    </row>
    <row r="204" spans="1:20" ht="13" x14ac:dyDescent="0.15">
      <c r="A204" s="1">
        <v>203</v>
      </c>
      <c r="B204" s="47">
        <v>45513</v>
      </c>
      <c r="C204" s="1">
        <v>35</v>
      </c>
      <c r="D204" s="1" t="s">
        <v>19</v>
      </c>
      <c r="E204" s="1" t="s">
        <v>129</v>
      </c>
      <c r="F204" s="1" t="s">
        <v>48</v>
      </c>
      <c r="G204" s="1">
        <v>53</v>
      </c>
      <c r="H204" s="1" t="s">
        <v>116</v>
      </c>
      <c r="I204" s="1" t="s">
        <v>67</v>
      </c>
      <c r="J204" s="1" t="s">
        <v>83</v>
      </c>
      <c r="K204" s="1" t="s">
        <v>34</v>
      </c>
      <c r="L204" s="2">
        <v>3.5</v>
      </c>
      <c r="M204" s="1" t="s">
        <v>26</v>
      </c>
      <c r="N204" s="1" t="s">
        <v>37</v>
      </c>
      <c r="O204" s="1" t="s">
        <v>44</v>
      </c>
      <c r="P204" s="1" t="s">
        <v>26</v>
      </c>
      <c r="Q204" s="1" t="s">
        <v>26</v>
      </c>
      <c r="R204" s="1" t="s">
        <v>224</v>
      </c>
      <c r="S204" s="1" t="s">
        <v>27</v>
      </c>
      <c r="T204" s="1" t="s">
        <v>70</v>
      </c>
    </row>
    <row r="205" spans="1:20" ht="13" x14ac:dyDescent="0.15">
      <c r="A205" s="1">
        <v>204</v>
      </c>
      <c r="B205" s="47">
        <v>45391</v>
      </c>
      <c r="C205" s="1">
        <v>41</v>
      </c>
      <c r="D205" s="1" t="s">
        <v>19</v>
      </c>
      <c r="E205" s="1" t="s">
        <v>47</v>
      </c>
      <c r="F205" s="1" t="s">
        <v>48</v>
      </c>
      <c r="G205" s="1">
        <v>56</v>
      </c>
      <c r="H205" s="1" t="s">
        <v>137</v>
      </c>
      <c r="I205" s="1" t="s">
        <v>67</v>
      </c>
      <c r="J205" s="1" t="s">
        <v>134</v>
      </c>
      <c r="K205" s="1" t="s">
        <v>54</v>
      </c>
      <c r="L205" s="2">
        <v>3.2</v>
      </c>
      <c r="M205" s="1" t="s">
        <v>26</v>
      </c>
      <c r="N205" s="1" t="s">
        <v>45</v>
      </c>
      <c r="O205" s="1" t="s">
        <v>44</v>
      </c>
      <c r="P205" s="1" t="s">
        <v>26</v>
      </c>
      <c r="Q205" s="1" t="s">
        <v>26</v>
      </c>
      <c r="R205" s="1" t="s">
        <v>196</v>
      </c>
      <c r="S205" s="1" t="s">
        <v>27</v>
      </c>
      <c r="T205" s="1" t="s">
        <v>59</v>
      </c>
    </row>
    <row r="206" spans="1:20" ht="13" x14ac:dyDescent="0.15">
      <c r="A206" s="1">
        <v>205</v>
      </c>
      <c r="B206" s="47">
        <v>45527</v>
      </c>
      <c r="C206" s="1">
        <v>65</v>
      </c>
      <c r="D206" s="1" t="s">
        <v>19</v>
      </c>
      <c r="E206" s="1" t="s">
        <v>30</v>
      </c>
      <c r="F206" s="1" t="s">
        <v>31</v>
      </c>
      <c r="G206" s="1">
        <v>69</v>
      </c>
      <c r="H206" s="1" t="s">
        <v>100</v>
      </c>
      <c r="I206" s="1" t="s">
        <v>50</v>
      </c>
      <c r="J206" s="1" t="s">
        <v>79</v>
      </c>
      <c r="K206" s="1" t="s">
        <v>43</v>
      </c>
      <c r="L206" s="2">
        <v>3.1</v>
      </c>
      <c r="M206" s="1" t="s">
        <v>26</v>
      </c>
      <c r="N206" s="1" t="s">
        <v>45</v>
      </c>
      <c r="O206" s="1" t="s">
        <v>44</v>
      </c>
      <c r="P206" s="1" t="s">
        <v>26</v>
      </c>
      <c r="Q206" s="1" t="s">
        <v>26</v>
      </c>
      <c r="R206" s="1" t="s">
        <v>198</v>
      </c>
      <c r="S206" s="1" t="s">
        <v>74</v>
      </c>
      <c r="T206" s="1" t="s">
        <v>59</v>
      </c>
    </row>
    <row r="207" spans="1:20" ht="13" x14ac:dyDescent="0.15">
      <c r="A207" s="1">
        <v>206</v>
      </c>
      <c r="B207" s="47">
        <v>45436</v>
      </c>
      <c r="C207" s="1">
        <v>61</v>
      </c>
      <c r="D207" s="1" t="s">
        <v>19</v>
      </c>
      <c r="E207" s="1" t="s">
        <v>47</v>
      </c>
      <c r="F207" s="1" t="s">
        <v>48</v>
      </c>
      <c r="G207" s="1">
        <v>48</v>
      </c>
      <c r="H207" s="1" t="s">
        <v>32</v>
      </c>
      <c r="I207" s="1" t="s">
        <v>23</v>
      </c>
      <c r="J207" s="1" t="s">
        <v>89</v>
      </c>
      <c r="K207" s="1" t="s">
        <v>34</v>
      </c>
      <c r="L207" s="2">
        <v>3.6</v>
      </c>
      <c r="M207" s="1" t="s">
        <v>26</v>
      </c>
      <c r="N207" s="1" t="s">
        <v>45</v>
      </c>
      <c r="O207" s="1" t="s">
        <v>80</v>
      </c>
      <c r="P207" s="1" t="s">
        <v>26</v>
      </c>
      <c r="Q207" s="1" t="s">
        <v>26</v>
      </c>
      <c r="R207" s="1" t="s">
        <v>197</v>
      </c>
      <c r="S207" s="1" t="s">
        <v>37</v>
      </c>
      <c r="T207" s="1" t="s">
        <v>51</v>
      </c>
    </row>
    <row r="208" spans="1:20" ht="13" x14ac:dyDescent="0.15">
      <c r="A208" s="1">
        <v>207</v>
      </c>
      <c r="B208" s="47">
        <v>45403</v>
      </c>
      <c r="C208" s="1">
        <v>67</v>
      </c>
      <c r="D208" s="1" t="s">
        <v>19</v>
      </c>
      <c r="E208" s="1" t="s">
        <v>135</v>
      </c>
      <c r="F208" s="1" t="s">
        <v>21</v>
      </c>
      <c r="G208" s="1">
        <v>66</v>
      </c>
      <c r="H208" s="1" t="s">
        <v>84</v>
      </c>
      <c r="I208" s="1" t="s">
        <v>50</v>
      </c>
      <c r="J208" s="1" t="s">
        <v>131</v>
      </c>
      <c r="K208" s="1" t="s">
        <v>25</v>
      </c>
      <c r="L208" s="2">
        <v>4.0999999999999996</v>
      </c>
      <c r="M208" s="1" t="s">
        <v>26</v>
      </c>
      <c r="N208" s="1" t="s">
        <v>35</v>
      </c>
      <c r="O208" s="1" t="s">
        <v>28</v>
      </c>
      <c r="P208" s="1" t="s">
        <v>26</v>
      </c>
      <c r="Q208" s="1" t="s">
        <v>26</v>
      </c>
      <c r="R208" s="1" t="s">
        <v>198</v>
      </c>
      <c r="S208" s="1" t="s">
        <v>35</v>
      </c>
      <c r="T208" s="1" t="s">
        <v>51</v>
      </c>
    </row>
    <row r="209" spans="1:20" ht="13" x14ac:dyDescent="0.15">
      <c r="A209" s="1">
        <v>208</v>
      </c>
      <c r="B209" s="47">
        <v>45402</v>
      </c>
      <c r="C209" s="1">
        <v>40</v>
      </c>
      <c r="D209" s="1" t="s">
        <v>19</v>
      </c>
      <c r="E209" s="1" t="s">
        <v>20</v>
      </c>
      <c r="F209" s="1" t="s">
        <v>21</v>
      </c>
      <c r="G209" s="1">
        <v>45</v>
      </c>
      <c r="H209" s="1" t="s">
        <v>151</v>
      </c>
      <c r="I209" s="1" t="s">
        <v>23</v>
      </c>
      <c r="J209" s="1" t="s">
        <v>86</v>
      </c>
      <c r="K209" s="1" t="s">
        <v>43</v>
      </c>
      <c r="L209" s="2">
        <v>2.5</v>
      </c>
      <c r="M209" s="1" t="s">
        <v>26</v>
      </c>
      <c r="N209" s="1" t="s">
        <v>35</v>
      </c>
      <c r="O209" s="1" t="s">
        <v>36</v>
      </c>
      <c r="P209" s="1" t="s">
        <v>26</v>
      </c>
      <c r="Q209" s="1" t="s">
        <v>26</v>
      </c>
      <c r="R209" s="1" t="s">
        <v>197</v>
      </c>
      <c r="S209" s="1" t="s">
        <v>58</v>
      </c>
      <c r="T209" s="1" t="s">
        <v>75</v>
      </c>
    </row>
    <row r="210" spans="1:20" ht="13" x14ac:dyDescent="0.15">
      <c r="A210" s="1">
        <v>209</v>
      </c>
      <c r="B210" s="47">
        <v>45542</v>
      </c>
      <c r="C210" s="1">
        <v>66</v>
      </c>
      <c r="D210" s="1" t="s">
        <v>19</v>
      </c>
      <c r="E210" s="1" t="s">
        <v>112</v>
      </c>
      <c r="F210" s="1" t="s">
        <v>21</v>
      </c>
      <c r="G210" s="1">
        <v>71</v>
      </c>
      <c r="H210" s="1" t="s">
        <v>82</v>
      </c>
      <c r="I210" s="1" t="s">
        <v>67</v>
      </c>
      <c r="J210" s="1" t="s">
        <v>109</v>
      </c>
      <c r="K210" s="1" t="s">
        <v>54</v>
      </c>
      <c r="L210" s="2">
        <v>4.5999999999999996</v>
      </c>
      <c r="M210" s="1" t="s">
        <v>26</v>
      </c>
      <c r="N210" s="1" t="s">
        <v>74</v>
      </c>
      <c r="O210" s="1" t="s">
        <v>80</v>
      </c>
      <c r="P210" s="1" t="s">
        <v>26</v>
      </c>
      <c r="Q210" s="1" t="s">
        <v>26</v>
      </c>
      <c r="R210" s="1" t="s">
        <v>196</v>
      </c>
      <c r="S210" s="1" t="s">
        <v>74</v>
      </c>
      <c r="T210" s="1" t="s">
        <v>59</v>
      </c>
    </row>
    <row r="211" spans="1:20" ht="13" x14ac:dyDescent="0.15">
      <c r="A211" s="1">
        <v>210</v>
      </c>
      <c r="B211" s="47">
        <v>45434</v>
      </c>
      <c r="C211" s="1">
        <v>45</v>
      </c>
      <c r="D211" s="1" t="s">
        <v>19</v>
      </c>
      <c r="E211" s="1" t="s">
        <v>142</v>
      </c>
      <c r="F211" s="1" t="s">
        <v>48</v>
      </c>
      <c r="G211" s="1">
        <v>46</v>
      </c>
      <c r="H211" s="1" t="s">
        <v>124</v>
      </c>
      <c r="I211" s="1" t="s">
        <v>23</v>
      </c>
      <c r="J211" s="1" t="s">
        <v>111</v>
      </c>
      <c r="K211" s="1" t="s">
        <v>34</v>
      </c>
      <c r="L211" s="2">
        <v>3.9</v>
      </c>
      <c r="M211" s="1" t="s">
        <v>26</v>
      </c>
      <c r="N211" s="1" t="s">
        <v>58</v>
      </c>
      <c r="O211" s="1" t="s">
        <v>55</v>
      </c>
      <c r="P211" s="1" t="s">
        <v>26</v>
      </c>
      <c r="Q211" s="1" t="s">
        <v>26</v>
      </c>
      <c r="R211" s="1" t="s">
        <v>197</v>
      </c>
      <c r="S211" s="1" t="s">
        <v>35</v>
      </c>
      <c r="T211" s="1" t="s">
        <v>46</v>
      </c>
    </row>
    <row r="212" spans="1:20" ht="13" x14ac:dyDescent="0.15">
      <c r="A212" s="1">
        <v>211</v>
      </c>
      <c r="B212" s="47">
        <v>45570</v>
      </c>
      <c r="C212" s="1">
        <v>64</v>
      </c>
      <c r="D212" s="1" t="s">
        <v>19</v>
      </c>
      <c r="E212" s="1" t="s">
        <v>97</v>
      </c>
      <c r="F212" s="1" t="s">
        <v>48</v>
      </c>
      <c r="G212" s="1">
        <v>95</v>
      </c>
      <c r="H212" s="1" t="s">
        <v>84</v>
      </c>
      <c r="I212" s="1" t="s">
        <v>61</v>
      </c>
      <c r="J212" s="1" t="s">
        <v>86</v>
      </c>
      <c r="K212" s="1" t="s">
        <v>25</v>
      </c>
      <c r="L212" s="2">
        <v>2.6</v>
      </c>
      <c r="M212" s="1" t="s">
        <v>26</v>
      </c>
      <c r="N212" s="1" t="s">
        <v>27</v>
      </c>
      <c r="O212" s="1" t="s">
        <v>44</v>
      </c>
      <c r="P212" s="1" t="s">
        <v>26</v>
      </c>
      <c r="Q212" s="1" t="s">
        <v>26</v>
      </c>
      <c r="R212" s="1" t="s">
        <v>197</v>
      </c>
      <c r="S212" s="1" t="s">
        <v>45</v>
      </c>
      <c r="T212" s="1" t="s">
        <v>29</v>
      </c>
    </row>
    <row r="213" spans="1:20" ht="13" x14ac:dyDescent="0.15">
      <c r="A213" s="1">
        <v>212</v>
      </c>
      <c r="B213" s="47">
        <v>45593</v>
      </c>
      <c r="C213" s="1">
        <v>18</v>
      </c>
      <c r="D213" s="1" t="s">
        <v>19</v>
      </c>
      <c r="E213" s="1" t="s">
        <v>146</v>
      </c>
      <c r="F213" s="1" t="s">
        <v>31</v>
      </c>
      <c r="G213" s="1">
        <v>22</v>
      </c>
      <c r="H213" s="1" t="s">
        <v>84</v>
      </c>
      <c r="I213" s="1" t="s">
        <v>67</v>
      </c>
      <c r="J213" s="1" t="s">
        <v>104</v>
      </c>
      <c r="K213" s="1" t="s">
        <v>34</v>
      </c>
      <c r="L213" s="2">
        <v>3.6</v>
      </c>
      <c r="M213" s="1" t="s">
        <v>26</v>
      </c>
      <c r="N213" s="1" t="s">
        <v>37</v>
      </c>
      <c r="O213" s="1" t="s">
        <v>36</v>
      </c>
      <c r="P213" s="1" t="s">
        <v>26</v>
      </c>
      <c r="Q213" s="1" t="s">
        <v>26</v>
      </c>
      <c r="R213" s="1" t="s">
        <v>198</v>
      </c>
      <c r="S213" s="1" t="s">
        <v>35</v>
      </c>
      <c r="T213" s="1" t="s">
        <v>51</v>
      </c>
    </row>
    <row r="214" spans="1:20" ht="13" x14ac:dyDescent="0.15">
      <c r="A214" s="1">
        <v>213</v>
      </c>
      <c r="B214" s="47">
        <v>45656</v>
      </c>
      <c r="C214" s="1">
        <v>60</v>
      </c>
      <c r="D214" s="1" t="s">
        <v>19</v>
      </c>
      <c r="E214" s="1" t="s">
        <v>65</v>
      </c>
      <c r="F214" s="1" t="s">
        <v>31</v>
      </c>
      <c r="G214" s="1">
        <v>94</v>
      </c>
      <c r="H214" s="1" t="s">
        <v>136</v>
      </c>
      <c r="I214" s="1" t="s">
        <v>23</v>
      </c>
      <c r="J214" s="1" t="s">
        <v>139</v>
      </c>
      <c r="K214" s="1" t="s">
        <v>25</v>
      </c>
      <c r="L214" s="2">
        <v>4.5999999999999996</v>
      </c>
      <c r="M214" s="1" t="s">
        <v>26</v>
      </c>
      <c r="N214" s="1" t="s">
        <v>58</v>
      </c>
      <c r="O214" s="1" t="s">
        <v>44</v>
      </c>
      <c r="P214" s="1" t="s">
        <v>26</v>
      </c>
      <c r="Q214" s="1" t="s">
        <v>26</v>
      </c>
      <c r="R214" s="1" t="s">
        <v>224</v>
      </c>
      <c r="S214" s="1" t="s">
        <v>37</v>
      </c>
      <c r="T214" s="1" t="s">
        <v>75</v>
      </c>
    </row>
    <row r="215" spans="1:20" ht="13" x14ac:dyDescent="0.15">
      <c r="A215" s="1">
        <v>214</v>
      </c>
      <c r="B215" s="47">
        <v>45557</v>
      </c>
      <c r="C215" s="1">
        <v>34</v>
      </c>
      <c r="D215" s="1" t="s">
        <v>19</v>
      </c>
      <c r="E215" s="1" t="s">
        <v>112</v>
      </c>
      <c r="F215" s="1" t="s">
        <v>21</v>
      </c>
      <c r="G215" s="1">
        <v>26</v>
      </c>
      <c r="H215" s="1" t="s">
        <v>141</v>
      </c>
      <c r="I215" s="1" t="s">
        <v>23</v>
      </c>
      <c r="J215" s="1" t="s">
        <v>125</v>
      </c>
      <c r="K215" s="1" t="s">
        <v>25</v>
      </c>
      <c r="L215" s="2">
        <v>3.6</v>
      </c>
      <c r="M215" s="1" t="s">
        <v>26</v>
      </c>
      <c r="N215" s="1" t="s">
        <v>45</v>
      </c>
      <c r="O215" s="1" t="s">
        <v>36</v>
      </c>
      <c r="P215" s="1" t="s">
        <v>26</v>
      </c>
      <c r="Q215" s="1" t="s">
        <v>26</v>
      </c>
      <c r="R215" s="1" t="s">
        <v>224</v>
      </c>
      <c r="S215" s="1" t="s">
        <v>37</v>
      </c>
      <c r="T215" s="1" t="s">
        <v>38</v>
      </c>
    </row>
    <row r="216" spans="1:20" ht="13" x14ac:dyDescent="0.15">
      <c r="A216" s="1">
        <v>215</v>
      </c>
      <c r="B216" s="47">
        <v>45570</v>
      </c>
      <c r="C216" s="1">
        <v>63</v>
      </c>
      <c r="D216" s="1" t="s">
        <v>19</v>
      </c>
      <c r="E216" s="1" t="s">
        <v>77</v>
      </c>
      <c r="F216" s="1" t="s">
        <v>31</v>
      </c>
      <c r="G216" s="1">
        <v>65</v>
      </c>
      <c r="H216" s="1" t="s">
        <v>56</v>
      </c>
      <c r="I216" s="1" t="s">
        <v>67</v>
      </c>
      <c r="J216" s="1" t="s">
        <v>101</v>
      </c>
      <c r="K216" s="1" t="s">
        <v>43</v>
      </c>
      <c r="L216" s="2">
        <v>4.5</v>
      </c>
      <c r="M216" s="1" t="s">
        <v>26</v>
      </c>
      <c r="N216" s="1" t="s">
        <v>35</v>
      </c>
      <c r="O216" s="1" t="s">
        <v>28</v>
      </c>
      <c r="P216" s="1" t="s">
        <v>26</v>
      </c>
      <c r="Q216" s="1" t="s">
        <v>26</v>
      </c>
      <c r="R216" s="1" t="s">
        <v>197</v>
      </c>
      <c r="S216" s="1" t="s">
        <v>27</v>
      </c>
      <c r="T216" s="1" t="s">
        <v>46</v>
      </c>
    </row>
    <row r="217" spans="1:20" ht="13" x14ac:dyDescent="0.15">
      <c r="A217" s="1">
        <v>216</v>
      </c>
      <c r="B217" s="47">
        <v>45510</v>
      </c>
      <c r="C217" s="1">
        <v>31</v>
      </c>
      <c r="D217" s="1" t="s">
        <v>19</v>
      </c>
      <c r="E217" s="1" t="s">
        <v>146</v>
      </c>
      <c r="F217" s="1" t="s">
        <v>31</v>
      </c>
      <c r="G217" s="1">
        <v>72</v>
      </c>
      <c r="H217" s="1" t="s">
        <v>49</v>
      </c>
      <c r="I217" s="1" t="s">
        <v>23</v>
      </c>
      <c r="J217" s="1" t="s">
        <v>109</v>
      </c>
      <c r="K217" s="1" t="s">
        <v>43</v>
      </c>
      <c r="L217" s="2">
        <v>3.2</v>
      </c>
      <c r="M217" s="1" t="s">
        <v>26</v>
      </c>
      <c r="N217" s="1" t="s">
        <v>35</v>
      </c>
      <c r="O217" s="1" t="s">
        <v>69</v>
      </c>
      <c r="P217" s="1" t="s">
        <v>26</v>
      </c>
      <c r="Q217" s="1" t="s">
        <v>26</v>
      </c>
      <c r="R217" s="1" t="s">
        <v>196</v>
      </c>
      <c r="S217" s="1" t="s">
        <v>74</v>
      </c>
      <c r="T217" s="1" t="s">
        <v>59</v>
      </c>
    </row>
    <row r="218" spans="1:20" ht="13" x14ac:dyDescent="0.15">
      <c r="A218" s="1">
        <v>217</v>
      </c>
      <c r="B218" s="47">
        <v>45426</v>
      </c>
      <c r="C218" s="1">
        <v>34</v>
      </c>
      <c r="D218" s="1" t="s">
        <v>19</v>
      </c>
      <c r="E218" s="1" t="s">
        <v>115</v>
      </c>
      <c r="F218" s="1" t="s">
        <v>21</v>
      </c>
      <c r="G218" s="1">
        <v>45</v>
      </c>
      <c r="H218" s="1" t="s">
        <v>100</v>
      </c>
      <c r="I218" s="1" t="s">
        <v>23</v>
      </c>
      <c r="J218" s="1" t="s">
        <v>79</v>
      </c>
      <c r="K218" s="1" t="s">
        <v>25</v>
      </c>
      <c r="L218" s="2">
        <v>4.2</v>
      </c>
      <c r="M218" s="1" t="s">
        <v>26</v>
      </c>
      <c r="N218" s="1" t="s">
        <v>45</v>
      </c>
      <c r="O218" s="1" t="s">
        <v>28</v>
      </c>
      <c r="P218" s="1" t="s">
        <v>26</v>
      </c>
      <c r="Q218" s="1" t="s">
        <v>26</v>
      </c>
      <c r="R218" s="1" t="s">
        <v>197</v>
      </c>
      <c r="S218" s="1" t="s">
        <v>45</v>
      </c>
      <c r="T218" s="1" t="s">
        <v>29</v>
      </c>
    </row>
    <row r="219" spans="1:20" ht="13" x14ac:dyDescent="0.15">
      <c r="A219" s="1">
        <v>218</v>
      </c>
      <c r="B219" s="47">
        <v>45614</v>
      </c>
      <c r="C219" s="1">
        <v>42</v>
      </c>
      <c r="D219" s="1" t="s">
        <v>19</v>
      </c>
      <c r="E219" s="1" t="s">
        <v>150</v>
      </c>
      <c r="F219" s="1" t="s">
        <v>31</v>
      </c>
      <c r="G219" s="1">
        <v>78</v>
      </c>
      <c r="H219" s="1" t="s">
        <v>99</v>
      </c>
      <c r="I219" s="1" t="s">
        <v>61</v>
      </c>
      <c r="J219" s="1" t="s">
        <v>57</v>
      </c>
      <c r="K219" s="1" t="s">
        <v>34</v>
      </c>
      <c r="L219" s="2">
        <v>4</v>
      </c>
      <c r="M219" s="1" t="s">
        <v>26</v>
      </c>
      <c r="N219" s="1" t="s">
        <v>35</v>
      </c>
      <c r="O219" s="1" t="s">
        <v>80</v>
      </c>
      <c r="P219" s="1" t="s">
        <v>26</v>
      </c>
      <c r="Q219" s="1" t="s">
        <v>26</v>
      </c>
      <c r="R219" s="1" t="s">
        <v>198</v>
      </c>
      <c r="S219" s="1" t="s">
        <v>58</v>
      </c>
      <c r="T219" s="1" t="s">
        <v>75</v>
      </c>
    </row>
    <row r="220" spans="1:20" ht="13" x14ac:dyDescent="0.15">
      <c r="A220" s="1">
        <v>219</v>
      </c>
      <c r="B220" s="47">
        <v>45616</v>
      </c>
      <c r="C220" s="1">
        <v>42</v>
      </c>
      <c r="D220" s="1" t="s">
        <v>19</v>
      </c>
      <c r="E220" s="1" t="s">
        <v>39</v>
      </c>
      <c r="F220" s="1" t="s">
        <v>40</v>
      </c>
      <c r="G220" s="1">
        <v>82</v>
      </c>
      <c r="H220" s="1" t="s">
        <v>94</v>
      </c>
      <c r="I220" s="1" t="s">
        <v>23</v>
      </c>
      <c r="J220" s="1" t="s">
        <v>79</v>
      </c>
      <c r="K220" s="1" t="s">
        <v>34</v>
      </c>
      <c r="L220" s="2">
        <v>4</v>
      </c>
      <c r="M220" s="1" t="s">
        <v>26</v>
      </c>
      <c r="N220" s="1" t="s">
        <v>37</v>
      </c>
      <c r="O220" s="1" t="s">
        <v>80</v>
      </c>
      <c r="P220" s="1" t="s">
        <v>26</v>
      </c>
      <c r="Q220" s="1" t="s">
        <v>26</v>
      </c>
      <c r="R220" s="1" t="s">
        <v>224</v>
      </c>
      <c r="S220" s="1" t="s">
        <v>35</v>
      </c>
      <c r="T220" s="1" t="s">
        <v>29</v>
      </c>
    </row>
    <row r="221" spans="1:20" ht="13" x14ac:dyDescent="0.15">
      <c r="A221" s="1">
        <v>220</v>
      </c>
      <c r="B221" s="47">
        <v>45512</v>
      </c>
      <c r="C221" s="1">
        <v>29</v>
      </c>
      <c r="D221" s="1" t="s">
        <v>19</v>
      </c>
      <c r="E221" s="1" t="s">
        <v>150</v>
      </c>
      <c r="F221" s="1" t="s">
        <v>31</v>
      </c>
      <c r="G221" s="1">
        <v>39</v>
      </c>
      <c r="H221" s="1" t="s">
        <v>88</v>
      </c>
      <c r="I221" s="1" t="s">
        <v>23</v>
      </c>
      <c r="J221" s="1" t="s">
        <v>79</v>
      </c>
      <c r="K221" s="1" t="s">
        <v>25</v>
      </c>
      <c r="L221" s="2">
        <v>3.8</v>
      </c>
      <c r="M221" s="1" t="s">
        <v>26</v>
      </c>
      <c r="N221" s="1" t="s">
        <v>37</v>
      </c>
      <c r="O221" s="1" t="s">
        <v>80</v>
      </c>
      <c r="P221" s="1" t="s">
        <v>26</v>
      </c>
      <c r="Q221" s="1" t="s">
        <v>26</v>
      </c>
      <c r="R221" s="1" t="s">
        <v>196</v>
      </c>
      <c r="S221" s="1" t="s">
        <v>27</v>
      </c>
      <c r="T221" s="1" t="s">
        <v>59</v>
      </c>
    </row>
    <row r="222" spans="1:20" ht="13" x14ac:dyDescent="0.15">
      <c r="A222" s="1">
        <v>221</v>
      </c>
      <c r="B222" s="47">
        <v>45414</v>
      </c>
      <c r="C222" s="1">
        <v>41</v>
      </c>
      <c r="D222" s="1" t="s">
        <v>19</v>
      </c>
      <c r="E222" s="1" t="s">
        <v>65</v>
      </c>
      <c r="F222" s="1" t="s">
        <v>31</v>
      </c>
      <c r="G222" s="1">
        <v>30</v>
      </c>
      <c r="H222" s="1" t="s">
        <v>102</v>
      </c>
      <c r="I222" s="1" t="s">
        <v>67</v>
      </c>
      <c r="J222" s="1" t="s">
        <v>62</v>
      </c>
      <c r="K222" s="1" t="s">
        <v>54</v>
      </c>
      <c r="L222" s="2">
        <v>3.7</v>
      </c>
      <c r="M222" s="1" t="s">
        <v>26</v>
      </c>
      <c r="N222" s="1" t="s">
        <v>45</v>
      </c>
      <c r="O222" s="1" t="s">
        <v>28</v>
      </c>
      <c r="P222" s="1" t="s">
        <v>26</v>
      </c>
      <c r="Q222" s="1" t="s">
        <v>26</v>
      </c>
      <c r="R222" s="1" t="s">
        <v>197</v>
      </c>
      <c r="S222" s="1" t="s">
        <v>35</v>
      </c>
      <c r="T222" s="1" t="s">
        <v>70</v>
      </c>
    </row>
    <row r="223" spans="1:20" ht="13" x14ac:dyDescent="0.15">
      <c r="A223" s="1">
        <v>222</v>
      </c>
      <c r="B223" s="47">
        <v>45451</v>
      </c>
      <c r="C223" s="1">
        <v>56</v>
      </c>
      <c r="D223" s="1" t="s">
        <v>19</v>
      </c>
      <c r="E223" s="1" t="s">
        <v>146</v>
      </c>
      <c r="F223" s="1" t="s">
        <v>31</v>
      </c>
      <c r="G223" s="1">
        <v>56</v>
      </c>
      <c r="H223" s="1" t="s">
        <v>85</v>
      </c>
      <c r="I223" s="1" t="s">
        <v>67</v>
      </c>
      <c r="J223" s="1" t="s">
        <v>131</v>
      </c>
      <c r="K223" s="1" t="s">
        <v>54</v>
      </c>
      <c r="L223" s="2">
        <v>2.7</v>
      </c>
      <c r="M223" s="1" t="s">
        <v>26</v>
      </c>
      <c r="N223" s="1" t="s">
        <v>58</v>
      </c>
      <c r="O223" s="1" t="s">
        <v>55</v>
      </c>
      <c r="P223" s="1" t="s">
        <v>26</v>
      </c>
      <c r="Q223" s="1" t="s">
        <v>26</v>
      </c>
      <c r="R223" s="1" t="s">
        <v>197</v>
      </c>
      <c r="S223" s="1" t="s">
        <v>27</v>
      </c>
      <c r="T223" s="1" t="s">
        <v>38</v>
      </c>
    </row>
    <row r="224" spans="1:20" ht="13" x14ac:dyDescent="0.15">
      <c r="A224" s="1">
        <v>223</v>
      </c>
      <c r="B224" s="47">
        <v>45641</v>
      </c>
      <c r="C224" s="1">
        <v>46</v>
      </c>
      <c r="D224" s="1" t="s">
        <v>19</v>
      </c>
      <c r="E224" s="1" t="s">
        <v>112</v>
      </c>
      <c r="F224" s="1" t="s">
        <v>21</v>
      </c>
      <c r="G224" s="1">
        <v>96</v>
      </c>
      <c r="H224" s="1" t="s">
        <v>145</v>
      </c>
      <c r="I224" s="1" t="s">
        <v>67</v>
      </c>
      <c r="J224" s="1" t="s">
        <v>96</v>
      </c>
      <c r="K224" s="1" t="s">
        <v>34</v>
      </c>
      <c r="L224" s="2">
        <v>4.5999999999999996</v>
      </c>
      <c r="M224" s="1" t="s">
        <v>26</v>
      </c>
      <c r="N224" s="1" t="s">
        <v>27</v>
      </c>
      <c r="O224" s="1" t="s">
        <v>28</v>
      </c>
      <c r="P224" s="1" t="s">
        <v>26</v>
      </c>
      <c r="Q224" s="1" t="s">
        <v>26</v>
      </c>
      <c r="R224" s="1" t="s">
        <v>198</v>
      </c>
      <c r="S224" s="1" t="s">
        <v>37</v>
      </c>
      <c r="T224" s="1" t="s">
        <v>59</v>
      </c>
    </row>
    <row r="225" spans="1:20" ht="13" x14ac:dyDescent="0.15">
      <c r="A225" s="1">
        <v>224</v>
      </c>
      <c r="B225" s="47">
        <v>45319</v>
      </c>
      <c r="C225" s="1">
        <v>61</v>
      </c>
      <c r="D225" s="1" t="s">
        <v>19</v>
      </c>
      <c r="E225" s="1" t="s">
        <v>81</v>
      </c>
      <c r="F225" s="1" t="s">
        <v>31</v>
      </c>
      <c r="G225" s="1">
        <v>94</v>
      </c>
      <c r="H225" s="1" t="s">
        <v>126</v>
      </c>
      <c r="I225" s="1" t="s">
        <v>23</v>
      </c>
      <c r="J225" s="1" t="s">
        <v>62</v>
      </c>
      <c r="K225" s="1" t="s">
        <v>25</v>
      </c>
      <c r="L225" s="2">
        <v>3</v>
      </c>
      <c r="M225" s="1" t="s">
        <v>26</v>
      </c>
      <c r="N225" s="1" t="s">
        <v>45</v>
      </c>
      <c r="O225" s="1" t="s">
        <v>69</v>
      </c>
      <c r="P225" s="1" t="s">
        <v>26</v>
      </c>
      <c r="Q225" s="1" t="s">
        <v>26</v>
      </c>
      <c r="R225" s="1" t="s">
        <v>224</v>
      </c>
      <c r="S225" s="1" t="s">
        <v>37</v>
      </c>
      <c r="T225" s="1" t="s">
        <v>38</v>
      </c>
    </row>
    <row r="226" spans="1:20" ht="13" x14ac:dyDescent="0.15">
      <c r="A226" s="1">
        <v>225</v>
      </c>
      <c r="B226" s="47">
        <v>45292</v>
      </c>
      <c r="C226" s="1">
        <v>66</v>
      </c>
      <c r="D226" s="1" t="s">
        <v>19</v>
      </c>
      <c r="E226" s="1" t="s">
        <v>117</v>
      </c>
      <c r="F226" s="1" t="s">
        <v>48</v>
      </c>
      <c r="G226" s="1">
        <v>63</v>
      </c>
      <c r="H226" s="1" t="s">
        <v>119</v>
      </c>
      <c r="I226" s="1" t="s">
        <v>23</v>
      </c>
      <c r="J226" s="1" t="s">
        <v>86</v>
      </c>
      <c r="K226" s="1" t="s">
        <v>54</v>
      </c>
      <c r="L226" s="2">
        <v>4.3</v>
      </c>
      <c r="M226" s="1" t="s">
        <v>26</v>
      </c>
      <c r="N226" s="1" t="s">
        <v>35</v>
      </c>
      <c r="O226" s="1" t="s">
        <v>44</v>
      </c>
      <c r="P226" s="1" t="s">
        <v>26</v>
      </c>
      <c r="Q226" s="1" t="s">
        <v>26</v>
      </c>
      <c r="R226" s="1" t="s">
        <v>224</v>
      </c>
      <c r="S226" s="1" t="s">
        <v>37</v>
      </c>
      <c r="T226" s="1" t="s">
        <v>59</v>
      </c>
    </row>
    <row r="227" spans="1:20" ht="13" x14ac:dyDescent="0.15">
      <c r="A227" s="1">
        <v>226</v>
      </c>
      <c r="B227" s="47">
        <v>45575</v>
      </c>
      <c r="C227" s="1">
        <v>33</v>
      </c>
      <c r="D227" s="1" t="s">
        <v>19</v>
      </c>
      <c r="E227" s="1" t="s">
        <v>39</v>
      </c>
      <c r="F227" s="1" t="s">
        <v>40</v>
      </c>
      <c r="G227" s="1">
        <v>29</v>
      </c>
      <c r="H227" s="1" t="s">
        <v>91</v>
      </c>
      <c r="I227" s="1" t="s">
        <v>23</v>
      </c>
      <c r="J227" s="1" t="s">
        <v>33</v>
      </c>
      <c r="K227" s="1" t="s">
        <v>25</v>
      </c>
      <c r="L227" s="2">
        <v>4.3</v>
      </c>
      <c r="M227" s="1" t="s">
        <v>26</v>
      </c>
      <c r="N227" s="1" t="s">
        <v>74</v>
      </c>
      <c r="O227" s="1" t="s">
        <v>44</v>
      </c>
      <c r="P227" s="1" t="s">
        <v>26</v>
      </c>
      <c r="Q227" s="1" t="s">
        <v>26</v>
      </c>
      <c r="R227" s="1" t="s">
        <v>197</v>
      </c>
      <c r="S227" s="1" t="s">
        <v>58</v>
      </c>
      <c r="T227" s="1" t="s">
        <v>75</v>
      </c>
    </row>
    <row r="228" spans="1:20" ht="13" x14ac:dyDescent="0.15">
      <c r="A228" s="1">
        <v>227</v>
      </c>
      <c r="B228" s="47">
        <v>45343</v>
      </c>
      <c r="C228" s="1">
        <v>59</v>
      </c>
      <c r="D228" s="1" t="s">
        <v>19</v>
      </c>
      <c r="E228" s="1" t="s">
        <v>20</v>
      </c>
      <c r="F228" s="1" t="s">
        <v>21</v>
      </c>
      <c r="G228" s="1">
        <v>48</v>
      </c>
      <c r="H228" s="1" t="s">
        <v>116</v>
      </c>
      <c r="I228" s="1" t="s">
        <v>67</v>
      </c>
      <c r="J228" s="1" t="s">
        <v>101</v>
      </c>
      <c r="K228" s="1" t="s">
        <v>43</v>
      </c>
      <c r="L228" s="2">
        <v>4.4000000000000004</v>
      </c>
      <c r="M228" s="1" t="s">
        <v>26</v>
      </c>
      <c r="N228" s="1" t="s">
        <v>27</v>
      </c>
      <c r="O228" s="1" t="s">
        <v>44</v>
      </c>
      <c r="P228" s="1" t="s">
        <v>26</v>
      </c>
      <c r="Q228" s="1" t="s">
        <v>26</v>
      </c>
      <c r="R228" s="1" t="s">
        <v>197</v>
      </c>
      <c r="S228" s="1" t="s">
        <v>45</v>
      </c>
      <c r="T228" s="1" t="s">
        <v>51</v>
      </c>
    </row>
    <row r="229" spans="1:20" ht="13" x14ac:dyDescent="0.15">
      <c r="A229" s="1">
        <v>228</v>
      </c>
      <c r="B229" s="47">
        <v>45459</v>
      </c>
      <c r="C229" s="1">
        <v>49</v>
      </c>
      <c r="D229" s="1" t="s">
        <v>19</v>
      </c>
      <c r="E229" s="1" t="s">
        <v>135</v>
      </c>
      <c r="F229" s="1" t="s">
        <v>21</v>
      </c>
      <c r="G229" s="1">
        <v>72</v>
      </c>
      <c r="H229" s="1" t="s">
        <v>91</v>
      </c>
      <c r="I229" s="1" t="s">
        <v>23</v>
      </c>
      <c r="J229" s="1" t="s">
        <v>111</v>
      </c>
      <c r="K229" s="1" t="s">
        <v>25</v>
      </c>
      <c r="L229" s="2">
        <v>3.7</v>
      </c>
      <c r="M229" s="1" t="s">
        <v>26</v>
      </c>
      <c r="N229" s="1" t="s">
        <v>74</v>
      </c>
      <c r="O229" s="1" t="s">
        <v>44</v>
      </c>
      <c r="P229" s="1" t="s">
        <v>26</v>
      </c>
      <c r="Q229" s="1" t="s">
        <v>26</v>
      </c>
      <c r="R229" s="1" t="s">
        <v>198</v>
      </c>
      <c r="S229" s="1" t="s">
        <v>35</v>
      </c>
      <c r="T229" s="1" t="s">
        <v>38</v>
      </c>
    </row>
    <row r="230" spans="1:20" ht="13" x14ac:dyDescent="0.15">
      <c r="A230" s="1">
        <v>229</v>
      </c>
      <c r="B230" s="47">
        <v>45415</v>
      </c>
      <c r="C230" s="1">
        <v>55</v>
      </c>
      <c r="D230" s="1" t="s">
        <v>19</v>
      </c>
      <c r="E230" s="1" t="s">
        <v>30</v>
      </c>
      <c r="F230" s="1" t="s">
        <v>31</v>
      </c>
      <c r="G230" s="1">
        <v>33</v>
      </c>
      <c r="H230" s="1" t="s">
        <v>88</v>
      </c>
      <c r="I230" s="1" t="s">
        <v>23</v>
      </c>
      <c r="J230" s="1" t="s">
        <v>42</v>
      </c>
      <c r="K230" s="1" t="s">
        <v>54</v>
      </c>
      <c r="L230" s="2">
        <v>3.5</v>
      </c>
      <c r="M230" s="1" t="s">
        <v>26</v>
      </c>
      <c r="N230" s="1" t="s">
        <v>35</v>
      </c>
      <c r="O230" s="1" t="s">
        <v>44</v>
      </c>
      <c r="P230" s="1" t="s">
        <v>26</v>
      </c>
      <c r="Q230" s="1" t="s">
        <v>26</v>
      </c>
      <c r="R230" s="1" t="s">
        <v>224</v>
      </c>
      <c r="S230" s="1" t="s">
        <v>35</v>
      </c>
      <c r="T230" s="1" t="s">
        <v>46</v>
      </c>
    </row>
    <row r="231" spans="1:20" ht="13" x14ac:dyDescent="0.15">
      <c r="A231" s="1">
        <v>230</v>
      </c>
      <c r="B231" s="47">
        <v>45625</v>
      </c>
      <c r="C231" s="1">
        <v>43</v>
      </c>
      <c r="D231" s="1" t="s">
        <v>19</v>
      </c>
      <c r="E231" s="1" t="s">
        <v>120</v>
      </c>
      <c r="F231" s="1" t="s">
        <v>31</v>
      </c>
      <c r="G231" s="1">
        <v>60</v>
      </c>
      <c r="H231" s="1" t="s">
        <v>116</v>
      </c>
      <c r="I231" s="1" t="s">
        <v>67</v>
      </c>
      <c r="J231" s="1" t="s">
        <v>83</v>
      </c>
      <c r="K231" s="1" t="s">
        <v>34</v>
      </c>
      <c r="L231" s="2">
        <v>3</v>
      </c>
      <c r="M231" s="1" t="s">
        <v>26</v>
      </c>
      <c r="N231" s="1" t="s">
        <v>37</v>
      </c>
      <c r="O231" s="1" t="s">
        <v>55</v>
      </c>
      <c r="P231" s="1" t="s">
        <v>26</v>
      </c>
      <c r="Q231" s="1" t="s">
        <v>26</v>
      </c>
      <c r="R231" s="1" t="s">
        <v>196</v>
      </c>
      <c r="S231" s="1" t="s">
        <v>35</v>
      </c>
      <c r="T231" s="1" t="s">
        <v>59</v>
      </c>
    </row>
    <row r="232" spans="1:20" ht="13" x14ac:dyDescent="0.15">
      <c r="A232" s="1">
        <v>231</v>
      </c>
      <c r="B232" s="47">
        <v>45301</v>
      </c>
      <c r="C232" s="1">
        <v>49</v>
      </c>
      <c r="D232" s="1" t="s">
        <v>19</v>
      </c>
      <c r="E232" s="1" t="s">
        <v>115</v>
      </c>
      <c r="F232" s="1" t="s">
        <v>21</v>
      </c>
      <c r="G232" s="1">
        <v>41</v>
      </c>
      <c r="H232" s="1" t="s">
        <v>140</v>
      </c>
      <c r="I232" s="1" t="s">
        <v>23</v>
      </c>
      <c r="J232" s="1" t="s">
        <v>83</v>
      </c>
      <c r="K232" s="1" t="s">
        <v>54</v>
      </c>
      <c r="L232" s="2">
        <v>3.9</v>
      </c>
      <c r="M232" s="1" t="s">
        <v>26</v>
      </c>
      <c r="N232" s="1" t="s">
        <v>27</v>
      </c>
      <c r="O232" s="1" t="s">
        <v>55</v>
      </c>
      <c r="P232" s="1" t="s">
        <v>26</v>
      </c>
      <c r="Q232" s="1" t="s">
        <v>26</v>
      </c>
      <c r="R232" s="1" t="s">
        <v>198</v>
      </c>
      <c r="S232" s="1" t="s">
        <v>27</v>
      </c>
      <c r="T232" s="1" t="s">
        <v>46</v>
      </c>
    </row>
    <row r="233" spans="1:20" ht="13" x14ac:dyDescent="0.15">
      <c r="A233" s="1">
        <v>232</v>
      </c>
      <c r="B233" s="47">
        <v>45465</v>
      </c>
      <c r="C233" s="1">
        <v>47</v>
      </c>
      <c r="D233" s="1" t="s">
        <v>19</v>
      </c>
      <c r="E233" s="1" t="s">
        <v>63</v>
      </c>
      <c r="F233" s="1" t="s">
        <v>48</v>
      </c>
      <c r="G233" s="1">
        <v>42</v>
      </c>
      <c r="H233" s="1" t="s">
        <v>103</v>
      </c>
      <c r="I233" s="1" t="s">
        <v>23</v>
      </c>
      <c r="J233" s="1" t="s">
        <v>131</v>
      </c>
      <c r="K233" s="1" t="s">
        <v>25</v>
      </c>
      <c r="L233" s="2">
        <v>2.6</v>
      </c>
      <c r="M233" s="1" t="s">
        <v>26</v>
      </c>
      <c r="N233" s="1" t="s">
        <v>74</v>
      </c>
      <c r="O233" s="1" t="s">
        <v>28</v>
      </c>
      <c r="P233" s="1" t="s">
        <v>26</v>
      </c>
      <c r="Q233" s="1" t="s">
        <v>26</v>
      </c>
      <c r="R233" s="1" t="s">
        <v>197</v>
      </c>
      <c r="S233" s="1" t="s">
        <v>35</v>
      </c>
      <c r="T233" s="1" t="s">
        <v>38</v>
      </c>
    </row>
    <row r="234" spans="1:20" ht="13" x14ac:dyDescent="0.15">
      <c r="A234" s="1">
        <v>233</v>
      </c>
      <c r="B234" s="47">
        <v>45329</v>
      </c>
      <c r="C234" s="1">
        <v>64</v>
      </c>
      <c r="D234" s="1" t="s">
        <v>19</v>
      </c>
      <c r="E234" s="1" t="s">
        <v>63</v>
      </c>
      <c r="F234" s="1" t="s">
        <v>48</v>
      </c>
      <c r="G234" s="1">
        <v>65</v>
      </c>
      <c r="H234" s="1" t="s">
        <v>106</v>
      </c>
      <c r="I234" s="1" t="s">
        <v>23</v>
      </c>
      <c r="J234" s="1" t="s">
        <v>89</v>
      </c>
      <c r="K234" s="1" t="s">
        <v>43</v>
      </c>
      <c r="L234" s="2">
        <v>4.9000000000000004</v>
      </c>
      <c r="M234" s="1" t="s">
        <v>26</v>
      </c>
      <c r="N234" s="1" t="s">
        <v>45</v>
      </c>
      <c r="O234" s="1" t="s">
        <v>28</v>
      </c>
      <c r="P234" s="1" t="s">
        <v>26</v>
      </c>
      <c r="Q234" s="1" t="s">
        <v>26</v>
      </c>
      <c r="R234" s="1" t="s">
        <v>198</v>
      </c>
      <c r="S234" s="1" t="s">
        <v>45</v>
      </c>
      <c r="T234" s="1" t="s">
        <v>59</v>
      </c>
    </row>
    <row r="235" spans="1:20" ht="13" x14ac:dyDescent="0.15">
      <c r="A235" s="1">
        <v>234</v>
      </c>
      <c r="B235" s="47">
        <v>45522</v>
      </c>
      <c r="C235" s="1">
        <v>41</v>
      </c>
      <c r="D235" s="1" t="s">
        <v>19</v>
      </c>
      <c r="E235" s="1" t="s">
        <v>65</v>
      </c>
      <c r="F235" s="1" t="s">
        <v>31</v>
      </c>
      <c r="G235" s="1">
        <v>99</v>
      </c>
      <c r="H235" s="1" t="s">
        <v>113</v>
      </c>
      <c r="I235" s="1" t="s">
        <v>67</v>
      </c>
      <c r="J235" s="1" t="s">
        <v>101</v>
      </c>
      <c r="K235" s="1" t="s">
        <v>34</v>
      </c>
      <c r="L235" s="2">
        <v>4.4000000000000004</v>
      </c>
      <c r="M235" s="1" t="s">
        <v>26</v>
      </c>
      <c r="N235" s="1" t="s">
        <v>58</v>
      </c>
      <c r="O235" s="1" t="s">
        <v>36</v>
      </c>
      <c r="P235" s="1" t="s">
        <v>26</v>
      </c>
      <c r="Q235" s="1" t="s">
        <v>26</v>
      </c>
      <c r="R235" s="1" t="s">
        <v>197</v>
      </c>
      <c r="S235" s="1" t="s">
        <v>35</v>
      </c>
      <c r="T235" s="1" t="s">
        <v>59</v>
      </c>
    </row>
    <row r="236" spans="1:20" ht="13" x14ac:dyDescent="0.15">
      <c r="A236" s="1">
        <v>235</v>
      </c>
      <c r="B236" s="47">
        <v>45503</v>
      </c>
      <c r="C236" s="1">
        <v>19</v>
      </c>
      <c r="D236" s="1" t="s">
        <v>19</v>
      </c>
      <c r="E236" s="1" t="s">
        <v>120</v>
      </c>
      <c r="F236" s="1" t="s">
        <v>31</v>
      </c>
      <c r="G236" s="1">
        <v>54</v>
      </c>
      <c r="H236" s="1" t="s">
        <v>136</v>
      </c>
      <c r="I236" s="1" t="s">
        <v>50</v>
      </c>
      <c r="J236" s="1" t="s">
        <v>68</v>
      </c>
      <c r="K236" s="1" t="s">
        <v>54</v>
      </c>
      <c r="L236" s="2">
        <v>3.6</v>
      </c>
      <c r="M236" s="1" t="s">
        <v>26</v>
      </c>
      <c r="N236" s="1" t="s">
        <v>27</v>
      </c>
      <c r="O236" s="1" t="s">
        <v>44</v>
      </c>
      <c r="P236" s="1" t="s">
        <v>26</v>
      </c>
      <c r="Q236" s="1" t="s">
        <v>26</v>
      </c>
      <c r="R236" s="1" t="s">
        <v>196</v>
      </c>
      <c r="S236" s="1" t="s">
        <v>74</v>
      </c>
      <c r="T236" s="1" t="s">
        <v>70</v>
      </c>
    </row>
    <row r="237" spans="1:20" ht="13" x14ac:dyDescent="0.15">
      <c r="A237" s="1">
        <v>236</v>
      </c>
      <c r="B237" s="47">
        <v>45651</v>
      </c>
      <c r="C237" s="1">
        <v>49</v>
      </c>
      <c r="D237" s="1" t="s">
        <v>19</v>
      </c>
      <c r="E237" s="1" t="s">
        <v>87</v>
      </c>
      <c r="F237" s="1" t="s">
        <v>48</v>
      </c>
      <c r="G237" s="1">
        <v>77</v>
      </c>
      <c r="H237" s="1" t="s">
        <v>130</v>
      </c>
      <c r="I237" s="1" t="s">
        <v>50</v>
      </c>
      <c r="J237" s="1" t="s">
        <v>42</v>
      </c>
      <c r="K237" s="1" t="s">
        <v>25</v>
      </c>
      <c r="L237" s="2">
        <v>3.6</v>
      </c>
      <c r="M237" s="1" t="s">
        <v>26</v>
      </c>
      <c r="N237" s="1" t="s">
        <v>45</v>
      </c>
      <c r="O237" s="1" t="s">
        <v>44</v>
      </c>
      <c r="P237" s="1" t="s">
        <v>26</v>
      </c>
      <c r="Q237" s="1" t="s">
        <v>26</v>
      </c>
      <c r="R237" s="1" t="s">
        <v>197</v>
      </c>
      <c r="S237" s="1" t="s">
        <v>37</v>
      </c>
      <c r="T237" s="1" t="s">
        <v>75</v>
      </c>
    </row>
    <row r="238" spans="1:20" ht="13" x14ac:dyDescent="0.15">
      <c r="A238" s="1">
        <v>237</v>
      </c>
      <c r="B238" s="47">
        <v>45475</v>
      </c>
      <c r="C238" s="1">
        <v>59</v>
      </c>
      <c r="D238" s="1" t="s">
        <v>19</v>
      </c>
      <c r="E238" s="1" t="s">
        <v>142</v>
      </c>
      <c r="F238" s="1" t="s">
        <v>48</v>
      </c>
      <c r="G238" s="1">
        <v>84</v>
      </c>
      <c r="H238" s="1" t="s">
        <v>99</v>
      </c>
      <c r="I238" s="1" t="s">
        <v>50</v>
      </c>
      <c r="J238" s="1" t="s">
        <v>108</v>
      </c>
      <c r="K238" s="1" t="s">
        <v>34</v>
      </c>
      <c r="L238" s="2">
        <v>2.8</v>
      </c>
      <c r="M238" s="1" t="s">
        <v>26</v>
      </c>
      <c r="N238" s="1" t="s">
        <v>45</v>
      </c>
      <c r="O238" s="1" t="s">
        <v>36</v>
      </c>
      <c r="P238" s="1" t="s">
        <v>26</v>
      </c>
      <c r="Q238" s="1" t="s">
        <v>26</v>
      </c>
      <c r="R238" s="1" t="s">
        <v>197</v>
      </c>
      <c r="S238" s="1" t="s">
        <v>45</v>
      </c>
      <c r="T238" s="1" t="s">
        <v>29</v>
      </c>
    </row>
    <row r="239" spans="1:20" ht="13" x14ac:dyDescent="0.15">
      <c r="A239" s="1">
        <v>238</v>
      </c>
      <c r="B239" s="47">
        <v>45365</v>
      </c>
      <c r="C239" s="1">
        <v>52</v>
      </c>
      <c r="D239" s="1" t="s">
        <v>19</v>
      </c>
      <c r="E239" s="1" t="s">
        <v>117</v>
      </c>
      <c r="F239" s="1" t="s">
        <v>48</v>
      </c>
      <c r="G239" s="1">
        <v>51</v>
      </c>
      <c r="H239" s="1" t="s">
        <v>141</v>
      </c>
      <c r="I239" s="1" t="s">
        <v>50</v>
      </c>
      <c r="J239" s="1" t="s">
        <v>101</v>
      </c>
      <c r="K239" s="1" t="s">
        <v>25</v>
      </c>
      <c r="L239" s="2">
        <v>4.3</v>
      </c>
      <c r="M239" s="1" t="s">
        <v>26</v>
      </c>
      <c r="N239" s="1" t="s">
        <v>58</v>
      </c>
      <c r="O239" s="1" t="s">
        <v>80</v>
      </c>
      <c r="P239" s="1" t="s">
        <v>26</v>
      </c>
      <c r="Q239" s="1" t="s">
        <v>26</v>
      </c>
      <c r="R239" s="1" t="s">
        <v>198</v>
      </c>
      <c r="S239" s="1" t="s">
        <v>58</v>
      </c>
      <c r="T239" s="1" t="s">
        <v>70</v>
      </c>
    </row>
    <row r="240" spans="1:20" ht="13" x14ac:dyDescent="0.15">
      <c r="A240" s="1">
        <v>239</v>
      </c>
      <c r="B240" s="47">
        <v>45652</v>
      </c>
      <c r="C240" s="1">
        <v>31</v>
      </c>
      <c r="D240" s="1" t="s">
        <v>19</v>
      </c>
      <c r="E240" s="1" t="s">
        <v>120</v>
      </c>
      <c r="F240" s="1" t="s">
        <v>31</v>
      </c>
      <c r="G240" s="1">
        <v>64</v>
      </c>
      <c r="H240" s="1" t="s">
        <v>124</v>
      </c>
      <c r="I240" s="1" t="s">
        <v>67</v>
      </c>
      <c r="J240" s="1" t="s">
        <v>33</v>
      </c>
      <c r="K240" s="1" t="s">
        <v>54</v>
      </c>
      <c r="L240" s="2">
        <v>2.7</v>
      </c>
      <c r="M240" s="1" t="s">
        <v>26</v>
      </c>
      <c r="N240" s="1" t="s">
        <v>45</v>
      </c>
      <c r="O240" s="1" t="s">
        <v>36</v>
      </c>
      <c r="P240" s="1" t="s">
        <v>26</v>
      </c>
      <c r="Q240" s="1" t="s">
        <v>26</v>
      </c>
      <c r="R240" s="1" t="s">
        <v>224</v>
      </c>
      <c r="S240" s="1" t="s">
        <v>35</v>
      </c>
      <c r="T240" s="1" t="s">
        <v>70</v>
      </c>
    </row>
    <row r="241" spans="1:20" ht="13" x14ac:dyDescent="0.15">
      <c r="A241" s="1">
        <v>240</v>
      </c>
      <c r="B241" s="47">
        <v>45561</v>
      </c>
      <c r="C241" s="1">
        <v>69</v>
      </c>
      <c r="D241" s="1" t="s">
        <v>19</v>
      </c>
      <c r="E241" s="1" t="s">
        <v>129</v>
      </c>
      <c r="F241" s="1" t="s">
        <v>48</v>
      </c>
      <c r="G241" s="1">
        <v>29</v>
      </c>
      <c r="H241" s="1" t="s">
        <v>149</v>
      </c>
      <c r="I241" s="1" t="s">
        <v>23</v>
      </c>
      <c r="J241" s="1" t="s">
        <v>96</v>
      </c>
      <c r="K241" s="1" t="s">
        <v>25</v>
      </c>
      <c r="L241" s="2">
        <v>4.7</v>
      </c>
      <c r="M241" s="1" t="s">
        <v>26</v>
      </c>
      <c r="N241" s="1" t="s">
        <v>58</v>
      </c>
      <c r="O241" s="1" t="s">
        <v>44</v>
      </c>
      <c r="P241" s="1" t="s">
        <v>26</v>
      </c>
      <c r="Q241" s="1" t="s">
        <v>26</v>
      </c>
      <c r="R241" s="1" t="s">
        <v>224</v>
      </c>
      <c r="S241" s="1" t="s">
        <v>37</v>
      </c>
      <c r="T241" s="1" t="s">
        <v>46</v>
      </c>
    </row>
    <row r="242" spans="1:20" ht="13" x14ac:dyDescent="0.15">
      <c r="A242" s="1">
        <v>241</v>
      </c>
      <c r="B242" s="47">
        <v>45634</v>
      </c>
      <c r="C242" s="1">
        <v>29</v>
      </c>
      <c r="D242" s="1" t="s">
        <v>19</v>
      </c>
      <c r="E242" s="1" t="s">
        <v>30</v>
      </c>
      <c r="F242" s="1" t="s">
        <v>31</v>
      </c>
      <c r="G242" s="1">
        <v>91</v>
      </c>
      <c r="H242" s="1" t="s">
        <v>84</v>
      </c>
      <c r="I242" s="1" t="s">
        <v>23</v>
      </c>
      <c r="J242" s="1" t="s">
        <v>33</v>
      </c>
      <c r="K242" s="1" t="s">
        <v>25</v>
      </c>
      <c r="L242" s="2">
        <v>3.4</v>
      </c>
      <c r="M242" s="1" t="s">
        <v>26</v>
      </c>
      <c r="N242" s="1" t="s">
        <v>27</v>
      </c>
      <c r="O242" s="1" t="s">
        <v>44</v>
      </c>
      <c r="P242" s="1" t="s">
        <v>26</v>
      </c>
      <c r="Q242" s="1" t="s">
        <v>26</v>
      </c>
      <c r="R242" s="1" t="s">
        <v>197</v>
      </c>
      <c r="S242" s="1" t="s">
        <v>45</v>
      </c>
      <c r="T242" s="1" t="s">
        <v>29</v>
      </c>
    </row>
    <row r="243" spans="1:20" ht="13" x14ac:dyDescent="0.15">
      <c r="A243" s="1">
        <v>242</v>
      </c>
      <c r="B243" s="47">
        <v>45418</v>
      </c>
      <c r="C243" s="1">
        <v>54</v>
      </c>
      <c r="D243" s="1" t="s">
        <v>19</v>
      </c>
      <c r="E243" s="1" t="s">
        <v>90</v>
      </c>
      <c r="F243" s="1" t="s">
        <v>48</v>
      </c>
      <c r="G243" s="1">
        <v>98</v>
      </c>
      <c r="H243" s="1" t="s">
        <v>66</v>
      </c>
      <c r="I243" s="1" t="s">
        <v>67</v>
      </c>
      <c r="J243" s="1" t="s">
        <v>33</v>
      </c>
      <c r="K243" s="1" t="s">
        <v>34</v>
      </c>
      <c r="L243" s="2">
        <v>3.3</v>
      </c>
      <c r="M243" s="1" t="s">
        <v>26</v>
      </c>
      <c r="N243" s="1" t="s">
        <v>37</v>
      </c>
      <c r="O243" s="1" t="s">
        <v>36</v>
      </c>
      <c r="P243" s="1" t="s">
        <v>26</v>
      </c>
      <c r="Q243" s="1" t="s">
        <v>26</v>
      </c>
      <c r="R243" s="1" t="s">
        <v>196</v>
      </c>
      <c r="S243" s="1" t="s">
        <v>74</v>
      </c>
      <c r="T243" s="1" t="s">
        <v>38</v>
      </c>
    </row>
    <row r="244" spans="1:20" ht="13" x14ac:dyDescent="0.15">
      <c r="A244" s="1">
        <v>243</v>
      </c>
      <c r="B244" s="47">
        <v>45546</v>
      </c>
      <c r="C244" s="1">
        <v>69</v>
      </c>
      <c r="D244" s="1" t="s">
        <v>19</v>
      </c>
      <c r="E244" s="1" t="s">
        <v>77</v>
      </c>
      <c r="F244" s="1" t="s">
        <v>31</v>
      </c>
      <c r="G244" s="1">
        <v>99</v>
      </c>
      <c r="H244" s="1" t="s">
        <v>88</v>
      </c>
      <c r="I244" s="1" t="s">
        <v>67</v>
      </c>
      <c r="J244" s="1" t="s">
        <v>132</v>
      </c>
      <c r="K244" s="1" t="s">
        <v>25</v>
      </c>
      <c r="L244" s="2">
        <v>2.9</v>
      </c>
      <c r="M244" s="1" t="s">
        <v>26</v>
      </c>
      <c r="N244" s="1" t="s">
        <v>58</v>
      </c>
      <c r="O244" s="1" t="s">
        <v>36</v>
      </c>
      <c r="P244" s="1" t="s">
        <v>26</v>
      </c>
      <c r="Q244" s="1" t="s">
        <v>26</v>
      </c>
      <c r="R244" s="1" t="s">
        <v>197</v>
      </c>
      <c r="S244" s="1" t="s">
        <v>27</v>
      </c>
      <c r="T244" s="1" t="s">
        <v>59</v>
      </c>
    </row>
    <row r="245" spans="1:20" ht="13" x14ac:dyDescent="0.15">
      <c r="A245" s="1">
        <v>244</v>
      </c>
      <c r="B245" s="47">
        <v>45467</v>
      </c>
      <c r="C245" s="1">
        <v>62</v>
      </c>
      <c r="D245" s="1" t="s">
        <v>19</v>
      </c>
      <c r="E245" s="1" t="s">
        <v>105</v>
      </c>
      <c r="F245" s="1" t="s">
        <v>31</v>
      </c>
      <c r="G245" s="1">
        <v>24</v>
      </c>
      <c r="H245" s="1" t="s">
        <v>133</v>
      </c>
      <c r="I245" s="1" t="s">
        <v>67</v>
      </c>
      <c r="J245" s="1" t="s">
        <v>139</v>
      </c>
      <c r="K245" s="1" t="s">
        <v>43</v>
      </c>
      <c r="L245" s="2">
        <v>3.2</v>
      </c>
      <c r="M245" s="1" t="s">
        <v>26</v>
      </c>
      <c r="N245" s="1" t="s">
        <v>45</v>
      </c>
      <c r="O245" s="1" t="s">
        <v>55</v>
      </c>
      <c r="P245" s="1" t="s">
        <v>26</v>
      </c>
      <c r="Q245" s="1" t="s">
        <v>26</v>
      </c>
      <c r="R245" s="1" t="s">
        <v>198</v>
      </c>
      <c r="S245" s="1" t="s">
        <v>35</v>
      </c>
      <c r="T245" s="1" t="s">
        <v>51</v>
      </c>
    </row>
    <row r="246" spans="1:20" ht="13" x14ac:dyDescent="0.15">
      <c r="A246" s="1">
        <v>245</v>
      </c>
      <c r="B246" s="47">
        <v>45401</v>
      </c>
      <c r="C246" s="1">
        <v>39</v>
      </c>
      <c r="D246" s="1" t="s">
        <v>19</v>
      </c>
      <c r="E246" s="1" t="s">
        <v>63</v>
      </c>
      <c r="F246" s="1" t="s">
        <v>48</v>
      </c>
      <c r="G246" s="1">
        <v>35</v>
      </c>
      <c r="H246" s="1" t="s">
        <v>84</v>
      </c>
      <c r="I246" s="1" t="s">
        <v>67</v>
      </c>
      <c r="J246" s="1" t="s">
        <v>57</v>
      </c>
      <c r="K246" s="1" t="s">
        <v>43</v>
      </c>
      <c r="L246" s="2">
        <v>4.5</v>
      </c>
      <c r="M246" s="1" t="s">
        <v>26</v>
      </c>
      <c r="N246" s="1" t="s">
        <v>74</v>
      </c>
      <c r="O246" s="1" t="s">
        <v>80</v>
      </c>
      <c r="P246" s="1" t="s">
        <v>26</v>
      </c>
      <c r="Q246" s="1" t="s">
        <v>26</v>
      </c>
      <c r="R246" s="1" t="s">
        <v>224</v>
      </c>
      <c r="S246" s="1" t="s">
        <v>27</v>
      </c>
      <c r="T246" s="1" t="s">
        <v>59</v>
      </c>
    </row>
    <row r="247" spans="1:20" ht="13" x14ac:dyDescent="0.15">
      <c r="A247" s="1">
        <v>246</v>
      </c>
      <c r="B247" s="47">
        <v>45476</v>
      </c>
      <c r="C247" s="1">
        <v>26</v>
      </c>
      <c r="D247" s="1" t="s">
        <v>19</v>
      </c>
      <c r="E247" s="1" t="s">
        <v>65</v>
      </c>
      <c r="F247" s="1" t="s">
        <v>31</v>
      </c>
      <c r="G247" s="1">
        <v>91</v>
      </c>
      <c r="H247" s="1" t="s">
        <v>99</v>
      </c>
      <c r="I247" s="1" t="s">
        <v>23</v>
      </c>
      <c r="J247" s="1" t="s">
        <v>83</v>
      </c>
      <c r="K247" s="1" t="s">
        <v>43</v>
      </c>
      <c r="L247" s="2">
        <v>3.2</v>
      </c>
      <c r="M247" s="1" t="s">
        <v>26</v>
      </c>
      <c r="N247" s="1" t="s">
        <v>37</v>
      </c>
      <c r="O247" s="1" t="s">
        <v>44</v>
      </c>
      <c r="P247" s="1" t="s">
        <v>26</v>
      </c>
      <c r="Q247" s="1" t="s">
        <v>26</v>
      </c>
      <c r="R247" s="1" t="s">
        <v>196</v>
      </c>
      <c r="S247" s="1" t="s">
        <v>27</v>
      </c>
      <c r="T247" s="1" t="s">
        <v>51</v>
      </c>
    </row>
    <row r="248" spans="1:20" ht="13" x14ac:dyDescent="0.15">
      <c r="A248" s="1">
        <v>247</v>
      </c>
      <c r="B248" s="47">
        <v>45430</v>
      </c>
      <c r="C248" s="1">
        <v>54</v>
      </c>
      <c r="D248" s="1" t="s">
        <v>19</v>
      </c>
      <c r="E248" s="1" t="s">
        <v>142</v>
      </c>
      <c r="F248" s="1" t="s">
        <v>48</v>
      </c>
      <c r="G248" s="1">
        <v>97</v>
      </c>
      <c r="H248" s="1" t="s">
        <v>133</v>
      </c>
      <c r="I248" s="1" t="s">
        <v>50</v>
      </c>
      <c r="J248" s="1" t="s">
        <v>33</v>
      </c>
      <c r="K248" s="1" t="s">
        <v>25</v>
      </c>
      <c r="L248" s="2">
        <v>4.8</v>
      </c>
      <c r="M248" s="1" t="s">
        <v>26</v>
      </c>
      <c r="N248" s="1" t="s">
        <v>35</v>
      </c>
      <c r="O248" s="1" t="s">
        <v>44</v>
      </c>
      <c r="P248" s="1" t="s">
        <v>26</v>
      </c>
      <c r="Q248" s="1" t="s">
        <v>26</v>
      </c>
      <c r="R248" s="1" t="s">
        <v>198</v>
      </c>
      <c r="S248" s="1" t="s">
        <v>37</v>
      </c>
      <c r="T248" s="1" t="s">
        <v>51</v>
      </c>
    </row>
    <row r="249" spans="1:20" ht="13" x14ac:dyDescent="0.15">
      <c r="A249" s="1">
        <v>248</v>
      </c>
      <c r="B249" s="47">
        <v>45571</v>
      </c>
      <c r="C249" s="1">
        <v>33</v>
      </c>
      <c r="D249" s="1" t="s">
        <v>19</v>
      </c>
      <c r="E249" s="1" t="s">
        <v>146</v>
      </c>
      <c r="F249" s="1" t="s">
        <v>31</v>
      </c>
      <c r="G249" s="1">
        <v>36</v>
      </c>
      <c r="H249" s="1" t="s">
        <v>32</v>
      </c>
      <c r="I249" s="1" t="s">
        <v>23</v>
      </c>
      <c r="J249" s="1" t="s">
        <v>108</v>
      </c>
      <c r="K249" s="1" t="s">
        <v>54</v>
      </c>
      <c r="L249" s="2">
        <v>3.4</v>
      </c>
      <c r="M249" s="1" t="s">
        <v>26</v>
      </c>
      <c r="N249" s="1" t="s">
        <v>37</v>
      </c>
      <c r="O249" s="1" t="s">
        <v>55</v>
      </c>
      <c r="P249" s="1" t="s">
        <v>26</v>
      </c>
      <c r="Q249" s="1" t="s">
        <v>26</v>
      </c>
      <c r="R249" s="1" t="s">
        <v>197</v>
      </c>
      <c r="S249" s="1" t="s">
        <v>45</v>
      </c>
      <c r="T249" s="1" t="s">
        <v>70</v>
      </c>
    </row>
    <row r="250" spans="1:20" ht="13" x14ac:dyDescent="0.15">
      <c r="A250" s="1">
        <v>249</v>
      </c>
      <c r="B250" s="47">
        <v>45405</v>
      </c>
      <c r="C250" s="1">
        <v>29</v>
      </c>
      <c r="D250" s="1" t="s">
        <v>19</v>
      </c>
      <c r="E250" s="1" t="s">
        <v>30</v>
      </c>
      <c r="F250" s="1" t="s">
        <v>31</v>
      </c>
      <c r="G250" s="1">
        <v>99</v>
      </c>
      <c r="H250" s="1" t="s">
        <v>98</v>
      </c>
      <c r="I250" s="1" t="s">
        <v>61</v>
      </c>
      <c r="J250" s="1" t="s">
        <v>83</v>
      </c>
      <c r="K250" s="1" t="s">
        <v>25</v>
      </c>
      <c r="L250" s="2">
        <v>2.9</v>
      </c>
      <c r="M250" s="1" t="s">
        <v>26</v>
      </c>
      <c r="N250" s="1" t="s">
        <v>45</v>
      </c>
      <c r="O250" s="1" t="s">
        <v>80</v>
      </c>
      <c r="P250" s="1" t="s">
        <v>26</v>
      </c>
      <c r="Q250" s="1" t="s">
        <v>26</v>
      </c>
      <c r="R250" s="1" t="s">
        <v>198</v>
      </c>
      <c r="S250" s="1" t="s">
        <v>35</v>
      </c>
      <c r="T250" s="1" t="s">
        <v>38</v>
      </c>
    </row>
    <row r="251" spans="1:20" ht="13" x14ac:dyDescent="0.15">
      <c r="A251" s="1">
        <v>250</v>
      </c>
      <c r="B251" s="47">
        <v>45314</v>
      </c>
      <c r="C251" s="1">
        <v>57</v>
      </c>
      <c r="D251" s="1" t="s">
        <v>19</v>
      </c>
      <c r="E251" s="1" t="s">
        <v>120</v>
      </c>
      <c r="F251" s="1" t="s">
        <v>31</v>
      </c>
      <c r="G251" s="1">
        <v>67</v>
      </c>
      <c r="H251" s="1" t="s">
        <v>64</v>
      </c>
      <c r="I251" s="1" t="s">
        <v>67</v>
      </c>
      <c r="J251" s="1" t="s">
        <v>33</v>
      </c>
      <c r="K251" s="1" t="s">
        <v>54</v>
      </c>
      <c r="L251" s="2">
        <v>3.1</v>
      </c>
      <c r="M251" s="1" t="s">
        <v>26</v>
      </c>
      <c r="N251" s="1" t="s">
        <v>35</v>
      </c>
      <c r="O251" s="1" t="s">
        <v>28</v>
      </c>
      <c r="P251" s="1" t="s">
        <v>26</v>
      </c>
      <c r="Q251" s="1" t="s">
        <v>26</v>
      </c>
      <c r="R251" s="1" t="s">
        <v>197</v>
      </c>
      <c r="S251" s="1" t="s">
        <v>74</v>
      </c>
      <c r="T251" s="1" t="s">
        <v>38</v>
      </c>
    </row>
    <row r="252" spans="1:20" ht="13" x14ac:dyDescent="0.15">
      <c r="A252" s="1">
        <v>251</v>
      </c>
      <c r="B252" s="47">
        <v>45487</v>
      </c>
      <c r="C252" s="1">
        <v>34</v>
      </c>
      <c r="D252" s="1" t="s">
        <v>19</v>
      </c>
      <c r="E252" s="1" t="s">
        <v>77</v>
      </c>
      <c r="F252" s="1" t="s">
        <v>31</v>
      </c>
      <c r="G252" s="1">
        <v>90</v>
      </c>
      <c r="H252" s="1" t="s">
        <v>85</v>
      </c>
      <c r="I252" s="1" t="s">
        <v>23</v>
      </c>
      <c r="J252" s="1" t="s">
        <v>33</v>
      </c>
      <c r="K252" s="1" t="s">
        <v>34</v>
      </c>
      <c r="L252" s="2">
        <v>3.6</v>
      </c>
      <c r="M252" s="1" t="s">
        <v>26</v>
      </c>
      <c r="N252" s="1" t="s">
        <v>27</v>
      </c>
      <c r="O252" s="1" t="s">
        <v>44</v>
      </c>
      <c r="P252" s="1" t="s">
        <v>26</v>
      </c>
      <c r="Q252" s="1" t="s">
        <v>26</v>
      </c>
      <c r="R252" s="1" t="s">
        <v>196</v>
      </c>
      <c r="S252" s="1" t="s">
        <v>58</v>
      </c>
      <c r="T252" s="1" t="s">
        <v>59</v>
      </c>
    </row>
    <row r="253" spans="1:20" ht="13" x14ac:dyDescent="0.15">
      <c r="A253" s="1">
        <v>252</v>
      </c>
      <c r="B253" s="47">
        <v>45315</v>
      </c>
      <c r="C253" s="1">
        <v>56</v>
      </c>
      <c r="D253" s="1" t="s">
        <v>19</v>
      </c>
      <c r="E253" s="1" t="s">
        <v>135</v>
      </c>
      <c r="F253" s="1" t="s">
        <v>21</v>
      </c>
      <c r="G253" s="1">
        <v>98</v>
      </c>
      <c r="H253" s="1" t="s">
        <v>94</v>
      </c>
      <c r="I253" s="1" t="s">
        <v>50</v>
      </c>
      <c r="J253" s="1" t="s">
        <v>132</v>
      </c>
      <c r="K253" s="1" t="s">
        <v>25</v>
      </c>
      <c r="L253" s="2">
        <v>4</v>
      </c>
      <c r="M253" s="1" t="s">
        <v>26</v>
      </c>
      <c r="N253" s="1" t="s">
        <v>74</v>
      </c>
      <c r="O253" s="1" t="s">
        <v>36</v>
      </c>
      <c r="P253" s="1" t="s">
        <v>26</v>
      </c>
      <c r="Q253" s="1" t="s">
        <v>26</v>
      </c>
      <c r="R253" s="1" t="s">
        <v>197</v>
      </c>
      <c r="S253" s="1" t="s">
        <v>27</v>
      </c>
      <c r="T253" s="1" t="s">
        <v>59</v>
      </c>
    </row>
    <row r="254" spans="1:20" ht="13" x14ac:dyDescent="0.15">
      <c r="A254" s="1">
        <v>253</v>
      </c>
      <c r="B254" s="47">
        <v>45547</v>
      </c>
      <c r="C254" s="1">
        <v>27</v>
      </c>
      <c r="D254" s="1" t="s">
        <v>19</v>
      </c>
      <c r="E254" s="1" t="s">
        <v>142</v>
      </c>
      <c r="F254" s="1" t="s">
        <v>48</v>
      </c>
      <c r="G254" s="1">
        <v>42</v>
      </c>
      <c r="H254" s="1" t="s">
        <v>94</v>
      </c>
      <c r="I254" s="1" t="s">
        <v>23</v>
      </c>
      <c r="J254" s="1" t="s">
        <v>73</v>
      </c>
      <c r="K254" s="1" t="s">
        <v>25</v>
      </c>
      <c r="L254" s="2">
        <v>3.5</v>
      </c>
      <c r="M254" s="1" t="s">
        <v>26</v>
      </c>
      <c r="N254" s="1" t="s">
        <v>35</v>
      </c>
      <c r="O254" s="1" t="s">
        <v>28</v>
      </c>
      <c r="P254" s="1" t="s">
        <v>26</v>
      </c>
      <c r="Q254" s="1" t="s">
        <v>26</v>
      </c>
      <c r="R254" s="1" t="s">
        <v>197</v>
      </c>
      <c r="S254" s="1" t="s">
        <v>58</v>
      </c>
      <c r="T254" s="1" t="s">
        <v>38</v>
      </c>
    </row>
    <row r="255" spans="1:20" ht="13" x14ac:dyDescent="0.15">
      <c r="A255" s="1">
        <v>254</v>
      </c>
      <c r="B255" s="47">
        <v>45466</v>
      </c>
      <c r="C255" s="1">
        <v>24</v>
      </c>
      <c r="D255" s="1" t="s">
        <v>19</v>
      </c>
      <c r="E255" s="1" t="s">
        <v>90</v>
      </c>
      <c r="F255" s="1" t="s">
        <v>48</v>
      </c>
      <c r="G255" s="1">
        <v>45</v>
      </c>
      <c r="H255" s="1" t="s">
        <v>124</v>
      </c>
      <c r="I255" s="1" t="s">
        <v>67</v>
      </c>
      <c r="J255" s="1" t="s">
        <v>121</v>
      </c>
      <c r="K255" s="1" t="s">
        <v>43</v>
      </c>
      <c r="L255" s="2">
        <v>3.5</v>
      </c>
      <c r="M255" s="1" t="s">
        <v>26</v>
      </c>
      <c r="N255" s="1" t="s">
        <v>58</v>
      </c>
      <c r="O255" s="1" t="s">
        <v>36</v>
      </c>
      <c r="P255" s="1" t="s">
        <v>26</v>
      </c>
      <c r="Q255" s="1" t="s">
        <v>26</v>
      </c>
      <c r="R255" s="1" t="s">
        <v>198</v>
      </c>
      <c r="S255" s="1" t="s">
        <v>45</v>
      </c>
      <c r="T255" s="1" t="s">
        <v>51</v>
      </c>
    </row>
    <row r="256" spans="1:20" ht="13" x14ac:dyDescent="0.15">
      <c r="A256" s="1">
        <v>255</v>
      </c>
      <c r="B256" s="47">
        <v>45459</v>
      </c>
      <c r="C256" s="1">
        <v>62</v>
      </c>
      <c r="D256" s="1" t="s">
        <v>19</v>
      </c>
      <c r="E256" s="1" t="s">
        <v>63</v>
      </c>
      <c r="F256" s="1" t="s">
        <v>48</v>
      </c>
      <c r="G256" s="1">
        <v>47</v>
      </c>
      <c r="H256" s="1" t="s">
        <v>66</v>
      </c>
      <c r="I256" s="1" t="s">
        <v>23</v>
      </c>
      <c r="J256" s="1" t="s">
        <v>131</v>
      </c>
      <c r="K256" s="1" t="s">
        <v>54</v>
      </c>
      <c r="L256" s="2">
        <v>2.8</v>
      </c>
      <c r="M256" s="1" t="s">
        <v>26</v>
      </c>
      <c r="N256" s="1" t="s">
        <v>27</v>
      </c>
      <c r="O256" s="1" t="s">
        <v>44</v>
      </c>
      <c r="P256" s="1" t="s">
        <v>26</v>
      </c>
      <c r="Q256" s="1" t="s">
        <v>26</v>
      </c>
      <c r="R256" s="1" t="s">
        <v>224</v>
      </c>
      <c r="S256" s="1" t="s">
        <v>27</v>
      </c>
      <c r="T256" s="1" t="s">
        <v>29</v>
      </c>
    </row>
    <row r="257" spans="1:20" ht="13" x14ac:dyDescent="0.15">
      <c r="A257" s="1">
        <v>256</v>
      </c>
      <c r="B257" s="47">
        <v>45365</v>
      </c>
      <c r="C257" s="1">
        <v>50</v>
      </c>
      <c r="D257" s="1" t="s">
        <v>19</v>
      </c>
      <c r="E257" s="1" t="s">
        <v>52</v>
      </c>
      <c r="F257" s="1" t="s">
        <v>31</v>
      </c>
      <c r="G257" s="1">
        <v>84</v>
      </c>
      <c r="H257" s="1" t="s">
        <v>113</v>
      </c>
      <c r="I257" s="1" t="s">
        <v>23</v>
      </c>
      <c r="J257" s="1" t="s">
        <v>89</v>
      </c>
      <c r="K257" s="1" t="s">
        <v>43</v>
      </c>
      <c r="L257" s="2">
        <v>4.9000000000000004</v>
      </c>
      <c r="M257" s="1" t="s">
        <v>26</v>
      </c>
      <c r="N257" s="1" t="s">
        <v>45</v>
      </c>
      <c r="O257" s="1" t="s">
        <v>80</v>
      </c>
      <c r="P257" s="1" t="s">
        <v>26</v>
      </c>
      <c r="Q257" s="1" t="s">
        <v>26</v>
      </c>
      <c r="R257" s="1" t="s">
        <v>224</v>
      </c>
      <c r="S257" s="1" t="s">
        <v>27</v>
      </c>
      <c r="T257" s="1" t="s">
        <v>46</v>
      </c>
    </row>
    <row r="258" spans="1:20" ht="13" x14ac:dyDescent="0.15">
      <c r="A258" s="1">
        <v>257</v>
      </c>
      <c r="B258" s="47">
        <v>45335</v>
      </c>
      <c r="C258" s="1">
        <v>20</v>
      </c>
      <c r="D258" s="1" t="s">
        <v>19</v>
      </c>
      <c r="E258" s="1" t="s">
        <v>120</v>
      </c>
      <c r="F258" s="1" t="s">
        <v>31</v>
      </c>
      <c r="G258" s="1">
        <v>97</v>
      </c>
      <c r="H258" s="1" t="s">
        <v>145</v>
      </c>
      <c r="I258" s="1" t="s">
        <v>61</v>
      </c>
      <c r="J258" s="1" t="s">
        <v>62</v>
      </c>
      <c r="K258" s="1" t="s">
        <v>25</v>
      </c>
      <c r="L258" s="2">
        <v>2.7</v>
      </c>
      <c r="M258" s="1" t="s">
        <v>26</v>
      </c>
      <c r="N258" s="1" t="s">
        <v>35</v>
      </c>
      <c r="O258" s="1" t="s">
        <v>55</v>
      </c>
      <c r="P258" s="1" t="s">
        <v>26</v>
      </c>
      <c r="Q258" s="1" t="s">
        <v>26</v>
      </c>
      <c r="R258" s="1" t="s">
        <v>197</v>
      </c>
      <c r="S258" s="1" t="s">
        <v>74</v>
      </c>
      <c r="T258" s="1" t="s">
        <v>51</v>
      </c>
    </row>
    <row r="259" spans="1:20" ht="13" x14ac:dyDescent="0.15">
      <c r="A259" s="1">
        <v>258</v>
      </c>
      <c r="B259" s="47">
        <v>45557</v>
      </c>
      <c r="C259" s="1">
        <v>46</v>
      </c>
      <c r="D259" s="1" t="s">
        <v>19</v>
      </c>
      <c r="E259" s="1" t="s">
        <v>71</v>
      </c>
      <c r="F259" s="1" t="s">
        <v>40</v>
      </c>
      <c r="G259" s="1">
        <v>99</v>
      </c>
      <c r="H259" s="1" t="s">
        <v>56</v>
      </c>
      <c r="I259" s="1" t="s">
        <v>23</v>
      </c>
      <c r="J259" s="1" t="s">
        <v>33</v>
      </c>
      <c r="K259" s="1" t="s">
        <v>43</v>
      </c>
      <c r="L259" s="2">
        <v>4.5999999999999996</v>
      </c>
      <c r="M259" s="1" t="s">
        <v>26</v>
      </c>
      <c r="N259" s="1" t="s">
        <v>58</v>
      </c>
      <c r="O259" s="1" t="s">
        <v>44</v>
      </c>
      <c r="P259" s="1" t="s">
        <v>26</v>
      </c>
      <c r="Q259" s="1" t="s">
        <v>26</v>
      </c>
      <c r="R259" s="1" t="s">
        <v>196</v>
      </c>
      <c r="S259" s="1" t="s">
        <v>35</v>
      </c>
      <c r="T259" s="1" t="s">
        <v>29</v>
      </c>
    </row>
    <row r="260" spans="1:20" ht="13" x14ac:dyDescent="0.15">
      <c r="A260" s="1">
        <v>259</v>
      </c>
      <c r="B260" s="47">
        <v>45497</v>
      </c>
      <c r="C260" s="1">
        <v>51</v>
      </c>
      <c r="D260" s="1" t="s">
        <v>19</v>
      </c>
      <c r="E260" s="1" t="s">
        <v>112</v>
      </c>
      <c r="F260" s="1" t="s">
        <v>21</v>
      </c>
      <c r="G260" s="1">
        <v>90</v>
      </c>
      <c r="H260" s="1" t="s">
        <v>102</v>
      </c>
      <c r="I260" s="1" t="s">
        <v>23</v>
      </c>
      <c r="J260" s="1" t="s">
        <v>62</v>
      </c>
      <c r="K260" s="1" t="s">
        <v>25</v>
      </c>
      <c r="L260" s="2">
        <v>3.8</v>
      </c>
      <c r="M260" s="1" t="s">
        <v>26</v>
      </c>
      <c r="N260" s="1" t="s">
        <v>45</v>
      </c>
      <c r="O260" s="1" t="s">
        <v>28</v>
      </c>
      <c r="P260" s="1" t="s">
        <v>26</v>
      </c>
      <c r="Q260" s="1" t="s">
        <v>26</v>
      </c>
      <c r="R260" s="1" t="s">
        <v>197</v>
      </c>
      <c r="S260" s="1" t="s">
        <v>74</v>
      </c>
      <c r="T260" s="1" t="s">
        <v>51</v>
      </c>
    </row>
    <row r="261" spans="1:20" ht="13" x14ac:dyDescent="0.15">
      <c r="A261" s="1">
        <v>260</v>
      </c>
      <c r="B261" s="47">
        <v>45349</v>
      </c>
      <c r="C261" s="1">
        <v>33</v>
      </c>
      <c r="D261" s="1" t="s">
        <v>19</v>
      </c>
      <c r="E261" s="1" t="s">
        <v>97</v>
      </c>
      <c r="F261" s="1" t="s">
        <v>48</v>
      </c>
      <c r="G261" s="1">
        <v>79</v>
      </c>
      <c r="H261" s="1" t="s">
        <v>144</v>
      </c>
      <c r="I261" s="1" t="s">
        <v>23</v>
      </c>
      <c r="J261" s="1" t="s">
        <v>57</v>
      </c>
      <c r="K261" s="1" t="s">
        <v>54</v>
      </c>
      <c r="L261" s="2">
        <v>4.8</v>
      </c>
      <c r="M261" s="1" t="s">
        <v>26</v>
      </c>
      <c r="N261" s="1" t="s">
        <v>37</v>
      </c>
      <c r="O261" s="1" t="s">
        <v>80</v>
      </c>
      <c r="P261" s="1" t="s">
        <v>26</v>
      </c>
      <c r="Q261" s="1" t="s">
        <v>26</v>
      </c>
      <c r="R261" s="1" t="s">
        <v>198</v>
      </c>
      <c r="S261" s="1" t="s">
        <v>37</v>
      </c>
      <c r="T261" s="1" t="s">
        <v>75</v>
      </c>
    </row>
    <row r="262" spans="1:20" ht="13" x14ac:dyDescent="0.15">
      <c r="A262" s="1">
        <v>261</v>
      </c>
      <c r="B262" s="47">
        <v>45578</v>
      </c>
      <c r="C262" s="1">
        <v>21</v>
      </c>
      <c r="D262" s="1" t="s">
        <v>19</v>
      </c>
      <c r="E262" s="1" t="s">
        <v>52</v>
      </c>
      <c r="F262" s="1" t="s">
        <v>31</v>
      </c>
      <c r="G262" s="1">
        <v>83</v>
      </c>
      <c r="H262" s="1" t="s">
        <v>151</v>
      </c>
      <c r="I262" s="1" t="s">
        <v>50</v>
      </c>
      <c r="J262" s="1" t="s">
        <v>96</v>
      </c>
      <c r="K262" s="1" t="s">
        <v>54</v>
      </c>
      <c r="L262" s="2">
        <v>4.5</v>
      </c>
      <c r="M262" s="1" t="s">
        <v>26</v>
      </c>
      <c r="N262" s="1" t="s">
        <v>58</v>
      </c>
      <c r="O262" s="1" t="s">
        <v>28</v>
      </c>
      <c r="P262" s="1" t="s">
        <v>26</v>
      </c>
      <c r="Q262" s="1" t="s">
        <v>26</v>
      </c>
      <c r="R262" s="1" t="s">
        <v>224</v>
      </c>
      <c r="S262" s="1" t="s">
        <v>45</v>
      </c>
      <c r="T262" s="1" t="s">
        <v>38</v>
      </c>
    </row>
    <row r="263" spans="1:20" ht="13" x14ac:dyDescent="0.15">
      <c r="A263" s="1">
        <v>262</v>
      </c>
      <c r="B263" s="47">
        <v>45538</v>
      </c>
      <c r="C263" s="1">
        <v>50</v>
      </c>
      <c r="D263" s="1" t="s">
        <v>19</v>
      </c>
      <c r="E263" s="1" t="s">
        <v>65</v>
      </c>
      <c r="F263" s="1" t="s">
        <v>31</v>
      </c>
      <c r="G263" s="1">
        <v>70</v>
      </c>
      <c r="H263" s="1" t="s">
        <v>126</v>
      </c>
      <c r="I263" s="1" t="s">
        <v>61</v>
      </c>
      <c r="J263" s="1" t="s">
        <v>131</v>
      </c>
      <c r="K263" s="1" t="s">
        <v>25</v>
      </c>
      <c r="L263" s="2">
        <v>4.9000000000000004</v>
      </c>
      <c r="M263" s="1" t="s">
        <v>26</v>
      </c>
      <c r="N263" s="1" t="s">
        <v>58</v>
      </c>
      <c r="O263" s="1" t="s">
        <v>28</v>
      </c>
      <c r="P263" s="1" t="s">
        <v>26</v>
      </c>
      <c r="Q263" s="1" t="s">
        <v>26</v>
      </c>
      <c r="R263" s="1" t="s">
        <v>197</v>
      </c>
      <c r="S263" s="1" t="s">
        <v>37</v>
      </c>
      <c r="T263" s="1" t="s">
        <v>29</v>
      </c>
    </row>
    <row r="264" spans="1:20" ht="13" x14ac:dyDescent="0.15">
      <c r="A264" s="1">
        <v>263</v>
      </c>
      <c r="B264" s="47">
        <v>45418</v>
      </c>
      <c r="C264" s="1">
        <v>24</v>
      </c>
      <c r="D264" s="1" t="s">
        <v>19</v>
      </c>
      <c r="E264" s="1" t="s">
        <v>87</v>
      </c>
      <c r="F264" s="1" t="s">
        <v>48</v>
      </c>
      <c r="G264" s="1">
        <v>95</v>
      </c>
      <c r="H264" s="1" t="s">
        <v>41</v>
      </c>
      <c r="I264" s="1" t="s">
        <v>23</v>
      </c>
      <c r="J264" s="1" t="s">
        <v>57</v>
      </c>
      <c r="K264" s="1" t="s">
        <v>34</v>
      </c>
      <c r="L264" s="2">
        <v>4.5</v>
      </c>
      <c r="M264" s="1" t="s">
        <v>26</v>
      </c>
      <c r="N264" s="1" t="s">
        <v>74</v>
      </c>
      <c r="O264" s="1" t="s">
        <v>44</v>
      </c>
      <c r="P264" s="1" t="s">
        <v>26</v>
      </c>
      <c r="Q264" s="1" t="s">
        <v>26</v>
      </c>
      <c r="R264" s="1" t="s">
        <v>198</v>
      </c>
      <c r="S264" s="1" t="s">
        <v>35</v>
      </c>
      <c r="T264" s="1" t="s">
        <v>75</v>
      </c>
    </row>
    <row r="265" spans="1:20" ht="13" x14ac:dyDescent="0.15">
      <c r="A265" s="1">
        <v>264</v>
      </c>
      <c r="B265" s="47">
        <v>45545</v>
      </c>
      <c r="C265" s="1">
        <v>55</v>
      </c>
      <c r="D265" s="1" t="s">
        <v>19</v>
      </c>
      <c r="E265" s="1" t="s">
        <v>39</v>
      </c>
      <c r="F265" s="1" t="s">
        <v>40</v>
      </c>
      <c r="G265" s="1">
        <v>51</v>
      </c>
      <c r="H265" s="1" t="s">
        <v>82</v>
      </c>
      <c r="I265" s="1" t="s">
        <v>50</v>
      </c>
      <c r="J265" s="1" t="s">
        <v>96</v>
      </c>
      <c r="K265" s="1" t="s">
        <v>43</v>
      </c>
      <c r="L265" s="2">
        <v>4.9000000000000004</v>
      </c>
      <c r="M265" s="1" t="s">
        <v>26</v>
      </c>
      <c r="N265" s="1" t="s">
        <v>58</v>
      </c>
      <c r="O265" s="1" t="s">
        <v>80</v>
      </c>
      <c r="P265" s="1" t="s">
        <v>26</v>
      </c>
      <c r="Q265" s="1" t="s">
        <v>26</v>
      </c>
      <c r="R265" s="1" t="s">
        <v>224</v>
      </c>
      <c r="S265" s="1" t="s">
        <v>27</v>
      </c>
      <c r="T265" s="1" t="s">
        <v>29</v>
      </c>
    </row>
    <row r="266" spans="1:20" ht="13" x14ac:dyDescent="0.15">
      <c r="A266" s="1">
        <v>265</v>
      </c>
      <c r="B266" s="47">
        <v>45606</v>
      </c>
      <c r="C266" s="1">
        <v>49</v>
      </c>
      <c r="D266" s="1" t="s">
        <v>19</v>
      </c>
      <c r="E266" s="1" t="s">
        <v>63</v>
      </c>
      <c r="F266" s="1" t="s">
        <v>48</v>
      </c>
      <c r="G266" s="1">
        <v>95</v>
      </c>
      <c r="H266" s="1" t="s">
        <v>128</v>
      </c>
      <c r="I266" s="1" t="s">
        <v>67</v>
      </c>
      <c r="J266" s="1" t="s">
        <v>125</v>
      </c>
      <c r="K266" s="1" t="s">
        <v>43</v>
      </c>
      <c r="L266" s="2">
        <v>3</v>
      </c>
      <c r="M266" s="1" t="s">
        <v>26</v>
      </c>
      <c r="N266" s="1" t="s">
        <v>45</v>
      </c>
      <c r="O266" s="1" t="s">
        <v>44</v>
      </c>
      <c r="P266" s="1" t="s">
        <v>26</v>
      </c>
      <c r="Q266" s="1" t="s">
        <v>26</v>
      </c>
      <c r="R266" s="1" t="s">
        <v>224</v>
      </c>
      <c r="S266" s="1" t="s">
        <v>27</v>
      </c>
      <c r="T266" s="1" t="s">
        <v>51</v>
      </c>
    </row>
    <row r="267" spans="1:20" ht="13" x14ac:dyDescent="0.15">
      <c r="A267" s="1">
        <v>266</v>
      </c>
      <c r="B267" s="47">
        <v>45583</v>
      </c>
      <c r="C267" s="1">
        <v>55</v>
      </c>
      <c r="D267" s="1" t="s">
        <v>19</v>
      </c>
      <c r="E267" s="1" t="s">
        <v>135</v>
      </c>
      <c r="F267" s="1" t="s">
        <v>21</v>
      </c>
      <c r="G267" s="1">
        <v>36</v>
      </c>
      <c r="H267" s="1" t="s">
        <v>123</v>
      </c>
      <c r="I267" s="1" t="s">
        <v>23</v>
      </c>
      <c r="J267" s="1" t="s">
        <v>96</v>
      </c>
      <c r="K267" s="1" t="s">
        <v>34</v>
      </c>
      <c r="L267" s="2">
        <v>4</v>
      </c>
      <c r="M267" s="1" t="s">
        <v>26</v>
      </c>
      <c r="N267" s="1" t="s">
        <v>74</v>
      </c>
      <c r="O267" s="1" t="s">
        <v>36</v>
      </c>
      <c r="P267" s="1" t="s">
        <v>26</v>
      </c>
      <c r="Q267" s="1" t="s">
        <v>26</v>
      </c>
      <c r="R267" s="1" t="s">
        <v>197</v>
      </c>
      <c r="S267" s="1" t="s">
        <v>58</v>
      </c>
      <c r="T267" s="1" t="s">
        <v>38</v>
      </c>
    </row>
    <row r="268" spans="1:20" ht="13" x14ac:dyDescent="0.15">
      <c r="A268" s="1">
        <v>267</v>
      </c>
      <c r="B268" s="47">
        <v>45635</v>
      </c>
      <c r="C268" s="1">
        <v>19</v>
      </c>
      <c r="D268" s="1" t="s">
        <v>19</v>
      </c>
      <c r="E268" s="1" t="s">
        <v>52</v>
      </c>
      <c r="F268" s="1" t="s">
        <v>31</v>
      </c>
      <c r="G268" s="1">
        <v>52</v>
      </c>
      <c r="H268" s="1" t="s">
        <v>32</v>
      </c>
      <c r="I268" s="1" t="s">
        <v>50</v>
      </c>
      <c r="J268" s="1" t="s">
        <v>73</v>
      </c>
      <c r="K268" s="1" t="s">
        <v>25</v>
      </c>
      <c r="L268" s="2">
        <v>4.5999999999999996</v>
      </c>
      <c r="M268" s="1" t="s">
        <v>26</v>
      </c>
      <c r="N268" s="1" t="s">
        <v>58</v>
      </c>
      <c r="O268" s="1" t="s">
        <v>36</v>
      </c>
      <c r="P268" s="1" t="s">
        <v>26</v>
      </c>
      <c r="Q268" s="1" t="s">
        <v>26</v>
      </c>
      <c r="R268" s="1" t="s">
        <v>198</v>
      </c>
      <c r="S268" s="1" t="s">
        <v>74</v>
      </c>
      <c r="T268" s="1" t="s">
        <v>38</v>
      </c>
    </row>
    <row r="269" spans="1:20" ht="13" x14ac:dyDescent="0.15">
      <c r="A269" s="1">
        <v>268</v>
      </c>
      <c r="B269" s="47">
        <v>45546</v>
      </c>
      <c r="C269" s="1">
        <v>68</v>
      </c>
      <c r="D269" s="1" t="s">
        <v>19</v>
      </c>
      <c r="E269" s="1" t="s">
        <v>150</v>
      </c>
      <c r="F269" s="1" t="s">
        <v>31</v>
      </c>
      <c r="G269" s="1">
        <v>29</v>
      </c>
      <c r="H269" s="1" t="s">
        <v>94</v>
      </c>
      <c r="I269" s="1" t="s">
        <v>23</v>
      </c>
      <c r="J269" s="1" t="s">
        <v>108</v>
      </c>
      <c r="K269" s="1" t="s">
        <v>34</v>
      </c>
      <c r="L269" s="2">
        <v>4.2</v>
      </c>
      <c r="M269" s="1" t="s">
        <v>26</v>
      </c>
      <c r="N269" s="1" t="s">
        <v>45</v>
      </c>
      <c r="O269" s="1" t="s">
        <v>28</v>
      </c>
      <c r="P269" s="1" t="s">
        <v>26</v>
      </c>
      <c r="Q269" s="1" t="s">
        <v>26</v>
      </c>
      <c r="R269" s="1" t="s">
        <v>224</v>
      </c>
      <c r="S269" s="1" t="s">
        <v>74</v>
      </c>
      <c r="T269" s="1" t="s">
        <v>29</v>
      </c>
    </row>
    <row r="270" spans="1:20" ht="13" x14ac:dyDescent="0.15">
      <c r="A270" s="1">
        <v>269</v>
      </c>
      <c r="B270" s="47">
        <v>45433</v>
      </c>
      <c r="C270" s="1">
        <v>52</v>
      </c>
      <c r="D270" s="1" t="s">
        <v>19</v>
      </c>
      <c r="E270" s="1" t="s">
        <v>129</v>
      </c>
      <c r="F270" s="1" t="s">
        <v>48</v>
      </c>
      <c r="G270" s="1">
        <v>25</v>
      </c>
      <c r="H270" s="1" t="s">
        <v>22</v>
      </c>
      <c r="I270" s="1" t="s">
        <v>61</v>
      </c>
      <c r="J270" s="1" t="s">
        <v>68</v>
      </c>
      <c r="K270" s="1" t="s">
        <v>25</v>
      </c>
      <c r="L270" s="2">
        <v>3.4</v>
      </c>
      <c r="M270" s="1" t="s">
        <v>26</v>
      </c>
      <c r="N270" s="1" t="s">
        <v>74</v>
      </c>
      <c r="O270" s="1" t="s">
        <v>55</v>
      </c>
      <c r="P270" s="1" t="s">
        <v>26</v>
      </c>
      <c r="Q270" s="1" t="s">
        <v>26</v>
      </c>
      <c r="R270" s="1" t="s">
        <v>196</v>
      </c>
      <c r="S270" s="1" t="s">
        <v>35</v>
      </c>
      <c r="T270" s="1" t="s">
        <v>38</v>
      </c>
    </row>
    <row r="271" spans="1:20" ht="13" x14ac:dyDescent="0.15">
      <c r="A271" s="1">
        <v>270</v>
      </c>
      <c r="B271" s="47">
        <v>45495</v>
      </c>
      <c r="C271" s="1">
        <v>29</v>
      </c>
      <c r="D271" s="1" t="s">
        <v>19</v>
      </c>
      <c r="E271" s="1" t="s">
        <v>142</v>
      </c>
      <c r="F271" s="1" t="s">
        <v>48</v>
      </c>
      <c r="G271" s="1">
        <v>46</v>
      </c>
      <c r="H271" s="1" t="s">
        <v>151</v>
      </c>
      <c r="I271" s="1" t="s">
        <v>23</v>
      </c>
      <c r="J271" s="1" t="s">
        <v>132</v>
      </c>
      <c r="K271" s="1" t="s">
        <v>34</v>
      </c>
      <c r="L271" s="2">
        <v>4.8</v>
      </c>
      <c r="M271" s="1" t="s">
        <v>26</v>
      </c>
      <c r="N271" s="1" t="s">
        <v>27</v>
      </c>
      <c r="O271" s="1" t="s">
        <v>55</v>
      </c>
      <c r="P271" s="1" t="s">
        <v>26</v>
      </c>
      <c r="Q271" s="1" t="s">
        <v>26</v>
      </c>
      <c r="R271" s="1" t="s">
        <v>198</v>
      </c>
      <c r="S271" s="1" t="s">
        <v>45</v>
      </c>
      <c r="T271" s="1" t="s">
        <v>70</v>
      </c>
    </row>
    <row r="272" spans="1:20" ht="13" x14ac:dyDescent="0.15">
      <c r="A272" s="1">
        <v>271</v>
      </c>
      <c r="B272" s="47">
        <v>45546</v>
      </c>
      <c r="C272" s="1">
        <v>55</v>
      </c>
      <c r="D272" s="1" t="s">
        <v>19</v>
      </c>
      <c r="E272" s="1" t="s">
        <v>142</v>
      </c>
      <c r="F272" s="1" t="s">
        <v>48</v>
      </c>
      <c r="G272" s="1">
        <v>80</v>
      </c>
      <c r="H272" s="1" t="s">
        <v>94</v>
      </c>
      <c r="I272" s="1" t="s">
        <v>23</v>
      </c>
      <c r="J272" s="1" t="s">
        <v>24</v>
      </c>
      <c r="K272" s="1" t="s">
        <v>25</v>
      </c>
      <c r="L272" s="2">
        <v>4.9000000000000004</v>
      </c>
      <c r="M272" s="1" t="s">
        <v>26</v>
      </c>
      <c r="N272" s="1" t="s">
        <v>45</v>
      </c>
      <c r="O272" s="1" t="s">
        <v>28</v>
      </c>
      <c r="P272" s="1" t="s">
        <v>26</v>
      </c>
      <c r="Q272" s="1" t="s">
        <v>26</v>
      </c>
      <c r="R272" s="1" t="s">
        <v>197</v>
      </c>
      <c r="S272" s="1" t="s">
        <v>58</v>
      </c>
      <c r="T272" s="1" t="s">
        <v>29</v>
      </c>
    </row>
    <row r="273" spans="1:20" ht="13" x14ac:dyDescent="0.15">
      <c r="A273" s="1">
        <v>272</v>
      </c>
      <c r="B273" s="47">
        <v>45369</v>
      </c>
      <c r="C273" s="1">
        <v>45</v>
      </c>
      <c r="D273" s="1" t="s">
        <v>19</v>
      </c>
      <c r="E273" s="1" t="s">
        <v>150</v>
      </c>
      <c r="F273" s="1" t="s">
        <v>31</v>
      </c>
      <c r="G273" s="1">
        <v>53</v>
      </c>
      <c r="H273" s="1" t="s">
        <v>113</v>
      </c>
      <c r="I273" s="1" t="s">
        <v>23</v>
      </c>
      <c r="J273" s="1" t="s">
        <v>121</v>
      </c>
      <c r="K273" s="1" t="s">
        <v>34</v>
      </c>
      <c r="L273" s="2">
        <v>2.6</v>
      </c>
      <c r="M273" s="1" t="s">
        <v>26</v>
      </c>
      <c r="N273" s="1" t="s">
        <v>27</v>
      </c>
      <c r="O273" s="1" t="s">
        <v>36</v>
      </c>
      <c r="P273" s="1" t="s">
        <v>26</v>
      </c>
      <c r="Q273" s="1" t="s">
        <v>26</v>
      </c>
      <c r="R273" s="1" t="s">
        <v>198</v>
      </c>
      <c r="S273" s="1" t="s">
        <v>27</v>
      </c>
      <c r="T273" s="1" t="s">
        <v>75</v>
      </c>
    </row>
    <row r="274" spans="1:20" ht="13" x14ac:dyDescent="0.15">
      <c r="A274" s="1">
        <v>273</v>
      </c>
      <c r="B274" s="47">
        <v>45302</v>
      </c>
      <c r="C274" s="1">
        <v>18</v>
      </c>
      <c r="D274" s="1" t="s">
        <v>19</v>
      </c>
      <c r="E274" s="1" t="s">
        <v>120</v>
      </c>
      <c r="F274" s="1" t="s">
        <v>31</v>
      </c>
      <c r="G274" s="1">
        <v>96</v>
      </c>
      <c r="H274" s="1" t="s">
        <v>149</v>
      </c>
      <c r="I274" s="1" t="s">
        <v>67</v>
      </c>
      <c r="J274" s="1" t="s">
        <v>83</v>
      </c>
      <c r="K274" s="1" t="s">
        <v>43</v>
      </c>
      <c r="L274" s="2">
        <v>4.9000000000000004</v>
      </c>
      <c r="M274" s="1" t="s">
        <v>152</v>
      </c>
      <c r="N274" s="1" t="s">
        <v>35</v>
      </c>
      <c r="O274" s="1" t="s">
        <v>44</v>
      </c>
      <c r="P274" s="1" t="s">
        <v>26</v>
      </c>
      <c r="Q274" s="1" t="s">
        <v>26</v>
      </c>
      <c r="R274" s="1" t="s">
        <v>197</v>
      </c>
      <c r="S274" s="1" t="s">
        <v>27</v>
      </c>
      <c r="T274" s="1" t="s">
        <v>38</v>
      </c>
    </row>
    <row r="275" spans="1:20" ht="13" x14ac:dyDescent="0.15">
      <c r="A275" s="1">
        <v>274</v>
      </c>
      <c r="B275" s="47">
        <v>45485</v>
      </c>
      <c r="C275" s="1">
        <v>20</v>
      </c>
      <c r="D275" s="1" t="s">
        <v>19</v>
      </c>
      <c r="E275" s="1" t="s">
        <v>114</v>
      </c>
      <c r="F275" s="1" t="s">
        <v>31</v>
      </c>
      <c r="G275" s="1">
        <v>64</v>
      </c>
      <c r="H275" s="1" t="s">
        <v>147</v>
      </c>
      <c r="I275" s="1" t="s">
        <v>67</v>
      </c>
      <c r="J275" s="1" t="s">
        <v>57</v>
      </c>
      <c r="K275" s="1" t="s">
        <v>43</v>
      </c>
      <c r="L275" s="2">
        <v>2.9</v>
      </c>
      <c r="M275" s="1" t="s">
        <v>152</v>
      </c>
      <c r="N275" s="1" t="s">
        <v>35</v>
      </c>
      <c r="O275" s="1" t="s">
        <v>80</v>
      </c>
      <c r="P275" s="1" t="s">
        <v>26</v>
      </c>
      <c r="Q275" s="1" t="s">
        <v>26</v>
      </c>
      <c r="R275" s="1" t="s">
        <v>196</v>
      </c>
      <c r="S275" s="1" t="s">
        <v>45</v>
      </c>
      <c r="T275" s="1" t="s">
        <v>46</v>
      </c>
    </row>
    <row r="276" spans="1:20" ht="13" x14ac:dyDescent="0.15">
      <c r="A276" s="1">
        <v>275</v>
      </c>
      <c r="B276" s="47">
        <v>45504</v>
      </c>
      <c r="C276" s="1">
        <v>29</v>
      </c>
      <c r="D276" s="1" t="s">
        <v>19</v>
      </c>
      <c r="E276" s="1" t="s">
        <v>87</v>
      </c>
      <c r="F276" s="1" t="s">
        <v>48</v>
      </c>
      <c r="G276" s="1">
        <v>33</v>
      </c>
      <c r="H276" s="1" t="s">
        <v>124</v>
      </c>
      <c r="I276" s="1" t="s">
        <v>67</v>
      </c>
      <c r="J276" s="1" t="s">
        <v>79</v>
      </c>
      <c r="K276" s="1" t="s">
        <v>54</v>
      </c>
      <c r="L276" s="2">
        <v>3.1</v>
      </c>
      <c r="M276" s="1" t="s">
        <v>152</v>
      </c>
      <c r="N276" s="1" t="s">
        <v>58</v>
      </c>
      <c r="O276" s="1" t="s">
        <v>28</v>
      </c>
      <c r="P276" s="1" t="s">
        <v>26</v>
      </c>
      <c r="Q276" s="1" t="s">
        <v>26</v>
      </c>
      <c r="R276" s="1" t="s">
        <v>197</v>
      </c>
      <c r="S276" s="1" t="s">
        <v>74</v>
      </c>
      <c r="T276" s="1" t="s">
        <v>59</v>
      </c>
    </row>
    <row r="277" spans="1:20" ht="13" x14ac:dyDescent="0.15">
      <c r="A277" s="1">
        <v>276</v>
      </c>
      <c r="B277" s="47">
        <v>45486</v>
      </c>
      <c r="C277" s="1">
        <v>34</v>
      </c>
      <c r="D277" s="1" t="s">
        <v>19</v>
      </c>
      <c r="E277" s="1" t="s">
        <v>90</v>
      </c>
      <c r="F277" s="1" t="s">
        <v>48</v>
      </c>
      <c r="G277" s="1">
        <v>28</v>
      </c>
      <c r="H277" s="1" t="s">
        <v>118</v>
      </c>
      <c r="I277" s="1" t="s">
        <v>23</v>
      </c>
      <c r="J277" s="1" t="s">
        <v>79</v>
      </c>
      <c r="K277" s="1" t="s">
        <v>25</v>
      </c>
      <c r="L277" s="2">
        <v>3.5</v>
      </c>
      <c r="M277" s="1" t="s">
        <v>152</v>
      </c>
      <c r="N277" s="1" t="s">
        <v>35</v>
      </c>
      <c r="O277" s="1" t="s">
        <v>44</v>
      </c>
      <c r="P277" s="1" t="s">
        <v>26</v>
      </c>
      <c r="Q277" s="1" t="s">
        <v>26</v>
      </c>
      <c r="R277" s="1" t="s">
        <v>197</v>
      </c>
      <c r="S277" s="1" t="s">
        <v>58</v>
      </c>
      <c r="T277" s="1" t="s">
        <v>59</v>
      </c>
    </row>
    <row r="278" spans="1:20" ht="13" x14ac:dyDescent="0.15">
      <c r="A278" s="1">
        <v>277</v>
      </c>
      <c r="B278" s="47">
        <v>45656</v>
      </c>
      <c r="C278" s="1">
        <v>55</v>
      </c>
      <c r="D278" s="1" t="s">
        <v>19</v>
      </c>
      <c r="E278" s="1" t="s">
        <v>30</v>
      </c>
      <c r="F278" s="1" t="s">
        <v>31</v>
      </c>
      <c r="G278" s="1">
        <v>94</v>
      </c>
      <c r="H278" s="1" t="s">
        <v>118</v>
      </c>
      <c r="I278" s="1" t="s">
        <v>23</v>
      </c>
      <c r="J278" s="1" t="s">
        <v>108</v>
      </c>
      <c r="K278" s="1" t="s">
        <v>34</v>
      </c>
      <c r="L278" s="2">
        <v>2.5</v>
      </c>
      <c r="M278" s="1" t="s">
        <v>152</v>
      </c>
      <c r="N278" s="1" t="s">
        <v>74</v>
      </c>
      <c r="O278" s="1" t="s">
        <v>55</v>
      </c>
      <c r="P278" s="1" t="s">
        <v>26</v>
      </c>
      <c r="Q278" s="1" t="s">
        <v>26</v>
      </c>
      <c r="R278" s="1" t="s">
        <v>198</v>
      </c>
      <c r="S278" s="1" t="s">
        <v>58</v>
      </c>
      <c r="T278" s="1" t="s">
        <v>29</v>
      </c>
    </row>
    <row r="279" spans="1:20" ht="13" x14ac:dyDescent="0.15">
      <c r="A279" s="1">
        <v>278</v>
      </c>
      <c r="B279" s="47">
        <v>45559</v>
      </c>
      <c r="C279" s="1">
        <v>50</v>
      </c>
      <c r="D279" s="1" t="s">
        <v>19</v>
      </c>
      <c r="E279" s="1" t="s">
        <v>129</v>
      </c>
      <c r="F279" s="1" t="s">
        <v>48</v>
      </c>
      <c r="G279" s="1">
        <v>75</v>
      </c>
      <c r="H279" s="1" t="s">
        <v>64</v>
      </c>
      <c r="I279" s="1" t="s">
        <v>23</v>
      </c>
      <c r="J279" s="1" t="s">
        <v>132</v>
      </c>
      <c r="K279" s="1" t="s">
        <v>54</v>
      </c>
      <c r="L279" s="2">
        <v>3.3</v>
      </c>
      <c r="M279" s="1" t="s">
        <v>152</v>
      </c>
      <c r="N279" s="1" t="s">
        <v>45</v>
      </c>
      <c r="O279" s="1" t="s">
        <v>36</v>
      </c>
      <c r="P279" s="1" t="s">
        <v>26</v>
      </c>
      <c r="Q279" s="1" t="s">
        <v>26</v>
      </c>
      <c r="R279" s="1" t="s">
        <v>224</v>
      </c>
      <c r="S279" s="1" t="s">
        <v>35</v>
      </c>
      <c r="T279" s="1" t="s">
        <v>29</v>
      </c>
    </row>
    <row r="280" spans="1:20" ht="13" x14ac:dyDescent="0.15">
      <c r="A280" s="1">
        <v>279</v>
      </c>
      <c r="B280" s="47">
        <v>45334</v>
      </c>
      <c r="C280" s="1">
        <v>61</v>
      </c>
      <c r="D280" s="1" t="s">
        <v>19</v>
      </c>
      <c r="E280" s="1" t="s">
        <v>90</v>
      </c>
      <c r="F280" s="1" t="s">
        <v>48</v>
      </c>
      <c r="G280" s="1">
        <v>81</v>
      </c>
      <c r="H280" s="1" t="s">
        <v>122</v>
      </c>
      <c r="I280" s="1" t="s">
        <v>23</v>
      </c>
      <c r="J280" s="1" t="s">
        <v>134</v>
      </c>
      <c r="K280" s="1" t="s">
        <v>54</v>
      </c>
      <c r="L280" s="2">
        <v>2.6</v>
      </c>
      <c r="M280" s="1" t="s">
        <v>152</v>
      </c>
      <c r="N280" s="1" t="s">
        <v>37</v>
      </c>
      <c r="O280" s="1" t="s">
        <v>44</v>
      </c>
      <c r="P280" s="1" t="s">
        <v>26</v>
      </c>
      <c r="Q280" s="1" t="s">
        <v>26</v>
      </c>
      <c r="R280" s="1" t="s">
        <v>224</v>
      </c>
      <c r="S280" s="1" t="s">
        <v>58</v>
      </c>
      <c r="T280" s="1" t="s">
        <v>70</v>
      </c>
    </row>
    <row r="281" spans="1:20" ht="13" x14ac:dyDescent="0.15">
      <c r="A281" s="1">
        <v>280</v>
      </c>
      <c r="B281" s="47">
        <v>45394</v>
      </c>
      <c r="C281" s="1">
        <v>48</v>
      </c>
      <c r="D281" s="1" t="s">
        <v>19</v>
      </c>
      <c r="E281" s="1" t="s">
        <v>129</v>
      </c>
      <c r="F281" s="1" t="s">
        <v>48</v>
      </c>
      <c r="G281" s="1">
        <v>71</v>
      </c>
      <c r="H281" s="1" t="s">
        <v>144</v>
      </c>
      <c r="I281" s="1" t="s">
        <v>50</v>
      </c>
      <c r="J281" s="1" t="s">
        <v>62</v>
      </c>
      <c r="K281" s="1" t="s">
        <v>34</v>
      </c>
      <c r="L281" s="2">
        <v>2.6</v>
      </c>
      <c r="M281" s="1" t="s">
        <v>152</v>
      </c>
      <c r="N281" s="1" t="s">
        <v>27</v>
      </c>
      <c r="O281" s="1" t="s">
        <v>55</v>
      </c>
      <c r="P281" s="1" t="s">
        <v>26</v>
      </c>
      <c r="Q281" s="1" t="s">
        <v>26</v>
      </c>
      <c r="R281" s="1" t="s">
        <v>197</v>
      </c>
      <c r="S281" s="1" t="s">
        <v>74</v>
      </c>
      <c r="T281" s="1" t="s">
        <v>46</v>
      </c>
    </row>
    <row r="282" spans="1:20" ht="13" x14ac:dyDescent="0.15">
      <c r="A282" s="1">
        <v>281</v>
      </c>
      <c r="B282" s="47">
        <v>45317</v>
      </c>
      <c r="C282" s="1">
        <v>33</v>
      </c>
      <c r="D282" s="1" t="s">
        <v>19</v>
      </c>
      <c r="E282" s="1" t="s">
        <v>39</v>
      </c>
      <c r="F282" s="1" t="s">
        <v>40</v>
      </c>
      <c r="G282" s="1">
        <v>72</v>
      </c>
      <c r="H282" s="1" t="s">
        <v>78</v>
      </c>
      <c r="I282" s="1" t="s">
        <v>67</v>
      </c>
      <c r="J282" s="1" t="s">
        <v>131</v>
      </c>
      <c r="K282" s="1" t="s">
        <v>25</v>
      </c>
      <c r="L282" s="2">
        <v>2.9</v>
      </c>
      <c r="M282" s="1" t="s">
        <v>152</v>
      </c>
      <c r="N282" s="1" t="s">
        <v>74</v>
      </c>
      <c r="O282" s="1" t="s">
        <v>55</v>
      </c>
      <c r="P282" s="1" t="s">
        <v>26</v>
      </c>
      <c r="Q282" s="1" t="s">
        <v>26</v>
      </c>
      <c r="R282" s="1" t="s">
        <v>196</v>
      </c>
      <c r="S282" s="1" t="s">
        <v>45</v>
      </c>
      <c r="T282" s="1" t="s">
        <v>51</v>
      </c>
    </row>
    <row r="283" spans="1:20" ht="13" x14ac:dyDescent="0.15">
      <c r="A283" s="1">
        <v>282</v>
      </c>
      <c r="B283" s="47">
        <v>45595</v>
      </c>
      <c r="C283" s="1">
        <v>37</v>
      </c>
      <c r="D283" s="1" t="s">
        <v>19</v>
      </c>
      <c r="E283" s="1" t="s">
        <v>114</v>
      </c>
      <c r="F283" s="1" t="s">
        <v>31</v>
      </c>
      <c r="G283" s="1">
        <v>59</v>
      </c>
      <c r="H283" s="1" t="s">
        <v>99</v>
      </c>
      <c r="I283" s="1" t="s">
        <v>23</v>
      </c>
      <c r="J283" s="1" t="s">
        <v>73</v>
      </c>
      <c r="K283" s="1" t="s">
        <v>34</v>
      </c>
      <c r="L283" s="2">
        <v>4.4000000000000004</v>
      </c>
      <c r="M283" s="1" t="s">
        <v>152</v>
      </c>
      <c r="N283" s="1" t="s">
        <v>37</v>
      </c>
      <c r="O283" s="1" t="s">
        <v>44</v>
      </c>
      <c r="P283" s="1" t="s">
        <v>26</v>
      </c>
      <c r="Q283" s="1" t="s">
        <v>26</v>
      </c>
      <c r="R283" s="1" t="s">
        <v>197</v>
      </c>
      <c r="S283" s="1" t="s">
        <v>58</v>
      </c>
      <c r="T283" s="1" t="s">
        <v>46</v>
      </c>
    </row>
    <row r="284" spans="1:20" ht="13" x14ac:dyDescent="0.15">
      <c r="A284" s="1">
        <v>283</v>
      </c>
      <c r="B284" s="47">
        <v>45389</v>
      </c>
      <c r="C284" s="1">
        <v>18</v>
      </c>
      <c r="D284" s="1" t="s">
        <v>19</v>
      </c>
      <c r="E284" s="1" t="s">
        <v>39</v>
      </c>
      <c r="F284" s="1" t="s">
        <v>40</v>
      </c>
      <c r="G284" s="1">
        <v>33</v>
      </c>
      <c r="H284" s="1" t="s">
        <v>60</v>
      </c>
      <c r="I284" s="1" t="s">
        <v>50</v>
      </c>
      <c r="J284" s="1" t="s">
        <v>139</v>
      </c>
      <c r="K284" s="1" t="s">
        <v>54</v>
      </c>
      <c r="L284" s="2">
        <v>4.4000000000000004</v>
      </c>
      <c r="M284" s="1" t="s">
        <v>152</v>
      </c>
      <c r="N284" s="1" t="s">
        <v>74</v>
      </c>
      <c r="O284" s="1" t="s">
        <v>36</v>
      </c>
      <c r="P284" s="1" t="s">
        <v>26</v>
      </c>
      <c r="Q284" s="1" t="s">
        <v>26</v>
      </c>
      <c r="R284" s="1" t="s">
        <v>198</v>
      </c>
      <c r="S284" s="1" t="s">
        <v>74</v>
      </c>
      <c r="T284" s="1" t="s">
        <v>70</v>
      </c>
    </row>
    <row r="285" spans="1:20" ht="13" x14ac:dyDescent="0.15">
      <c r="A285" s="1">
        <v>284</v>
      </c>
      <c r="B285" s="47">
        <v>45491</v>
      </c>
      <c r="C285" s="1">
        <v>62</v>
      </c>
      <c r="D285" s="1" t="s">
        <v>19</v>
      </c>
      <c r="E285" s="1" t="s">
        <v>142</v>
      </c>
      <c r="F285" s="1" t="s">
        <v>48</v>
      </c>
      <c r="G285" s="1">
        <v>30</v>
      </c>
      <c r="H285" s="1" t="s">
        <v>147</v>
      </c>
      <c r="I285" s="1" t="s">
        <v>61</v>
      </c>
      <c r="J285" s="1" t="s">
        <v>68</v>
      </c>
      <c r="K285" s="1" t="s">
        <v>25</v>
      </c>
      <c r="L285" s="2">
        <v>4.5</v>
      </c>
      <c r="M285" s="1" t="s">
        <v>152</v>
      </c>
      <c r="N285" s="1" t="s">
        <v>37</v>
      </c>
      <c r="O285" s="1" t="s">
        <v>55</v>
      </c>
      <c r="P285" s="1" t="s">
        <v>26</v>
      </c>
      <c r="Q285" s="1" t="s">
        <v>26</v>
      </c>
      <c r="R285" s="1" t="s">
        <v>224</v>
      </c>
      <c r="S285" s="1" t="s">
        <v>58</v>
      </c>
      <c r="T285" s="1" t="s">
        <v>75</v>
      </c>
    </row>
    <row r="286" spans="1:20" ht="13" x14ac:dyDescent="0.15">
      <c r="A286" s="1">
        <v>285</v>
      </c>
      <c r="B286" s="47">
        <v>45601</v>
      </c>
      <c r="C286" s="1">
        <v>35</v>
      </c>
      <c r="D286" s="1" t="s">
        <v>19</v>
      </c>
      <c r="E286" s="1" t="s">
        <v>97</v>
      </c>
      <c r="F286" s="1" t="s">
        <v>48</v>
      </c>
      <c r="G286" s="1">
        <v>97</v>
      </c>
      <c r="H286" s="1" t="s">
        <v>119</v>
      </c>
      <c r="I286" s="1" t="s">
        <v>67</v>
      </c>
      <c r="J286" s="1" t="s">
        <v>104</v>
      </c>
      <c r="K286" s="1" t="s">
        <v>54</v>
      </c>
      <c r="L286" s="2">
        <v>3.3</v>
      </c>
      <c r="M286" s="1" t="s">
        <v>152</v>
      </c>
      <c r="N286" s="1" t="s">
        <v>58</v>
      </c>
      <c r="O286" s="1" t="s">
        <v>69</v>
      </c>
      <c r="P286" s="1" t="s">
        <v>26</v>
      </c>
      <c r="Q286" s="1" t="s">
        <v>26</v>
      </c>
      <c r="R286" s="1" t="s">
        <v>196</v>
      </c>
      <c r="S286" s="1" t="s">
        <v>37</v>
      </c>
      <c r="T286" s="1" t="s">
        <v>29</v>
      </c>
    </row>
    <row r="287" spans="1:20" ht="13" x14ac:dyDescent="0.15">
      <c r="A287" s="1">
        <v>286</v>
      </c>
      <c r="B287" s="47">
        <v>45455</v>
      </c>
      <c r="C287" s="1">
        <v>34</v>
      </c>
      <c r="D287" s="1" t="s">
        <v>19</v>
      </c>
      <c r="E287" s="1" t="s">
        <v>77</v>
      </c>
      <c r="F287" s="1" t="s">
        <v>31</v>
      </c>
      <c r="G287" s="1">
        <v>36</v>
      </c>
      <c r="H287" s="1" t="s">
        <v>149</v>
      </c>
      <c r="I287" s="1" t="s">
        <v>50</v>
      </c>
      <c r="J287" s="1" t="s">
        <v>101</v>
      </c>
      <c r="K287" s="1" t="s">
        <v>34</v>
      </c>
      <c r="L287" s="2">
        <v>4.0999999999999996</v>
      </c>
      <c r="M287" s="1" t="s">
        <v>152</v>
      </c>
      <c r="N287" s="1" t="s">
        <v>58</v>
      </c>
      <c r="O287" s="1" t="s">
        <v>28</v>
      </c>
      <c r="P287" s="1" t="s">
        <v>26</v>
      </c>
      <c r="Q287" s="1" t="s">
        <v>26</v>
      </c>
      <c r="R287" s="1" t="s">
        <v>197</v>
      </c>
      <c r="S287" s="1" t="s">
        <v>37</v>
      </c>
      <c r="T287" s="1" t="s">
        <v>38</v>
      </c>
    </row>
    <row r="288" spans="1:20" ht="13" x14ac:dyDescent="0.15">
      <c r="A288" s="1">
        <v>287</v>
      </c>
      <c r="B288" s="47">
        <v>45579</v>
      </c>
      <c r="C288" s="1">
        <v>60</v>
      </c>
      <c r="D288" s="1" t="s">
        <v>19</v>
      </c>
      <c r="E288" s="1" t="s">
        <v>115</v>
      </c>
      <c r="F288" s="1" t="s">
        <v>21</v>
      </c>
      <c r="G288" s="1">
        <v>48</v>
      </c>
      <c r="H288" s="1" t="s">
        <v>41</v>
      </c>
      <c r="I288" s="1" t="s">
        <v>50</v>
      </c>
      <c r="J288" s="1" t="s">
        <v>121</v>
      </c>
      <c r="K288" s="1" t="s">
        <v>43</v>
      </c>
      <c r="L288" s="2">
        <v>4.2</v>
      </c>
      <c r="M288" s="1" t="s">
        <v>152</v>
      </c>
      <c r="N288" s="1" t="s">
        <v>27</v>
      </c>
      <c r="O288" s="1" t="s">
        <v>80</v>
      </c>
      <c r="P288" s="1" t="s">
        <v>26</v>
      </c>
      <c r="Q288" s="1" t="s">
        <v>26</v>
      </c>
      <c r="R288" s="1" t="s">
        <v>197</v>
      </c>
      <c r="S288" s="1" t="s">
        <v>45</v>
      </c>
      <c r="T288" s="1" t="s">
        <v>59</v>
      </c>
    </row>
    <row r="289" spans="1:20" ht="13" x14ac:dyDescent="0.15">
      <c r="A289" s="1">
        <v>288</v>
      </c>
      <c r="B289" s="47">
        <v>45491</v>
      </c>
      <c r="C289" s="1">
        <v>57</v>
      </c>
      <c r="D289" s="1" t="s">
        <v>19</v>
      </c>
      <c r="E289" s="1" t="s">
        <v>39</v>
      </c>
      <c r="F289" s="1" t="s">
        <v>40</v>
      </c>
      <c r="G289" s="1">
        <v>46</v>
      </c>
      <c r="H289" s="1" t="s">
        <v>130</v>
      </c>
      <c r="I289" s="1" t="s">
        <v>50</v>
      </c>
      <c r="J289" s="1" t="s">
        <v>134</v>
      </c>
      <c r="K289" s="1" t="s">
        <v>34</v>
      </c>
      <c r="L289" s="2">
        <v>2.6</v>
      </c>
      <c r="M289" s="1" t="s">
        <v>152</v>
      </c>
      <c r="N289" s="1" t="s">
        <v>58</v>
      </c>
      <c r="O289" s="1" t="s">
        <v>55</v>
      </c>
      <c r="P289" s="1" t="s">
        <v>26</v>
      </c>
      <c r="Q289" s="1" t="s">
        <v>26</v>
      </c>
      <c r="R289" s="1" t="s">
        <v>198</v>
      </c>
      <c r="S289" s="1" t="s">
        <v>58</v>
      </c>
      <c r="T289" s="1" t="s">
        <v>75</v>
      </c>
    </row>
    <row r="290" spans="1:20" ht="13" x14ac:dyDescent="0.15">
      <c r="A290" s="1">
        <v>289</v>
      </c>
      <c r="B290" s="47">
        <v>45497</v>
      </c>
      <c r="C290" s="1">
        <v>58</v>
      </c>
      <c r="D290" s="1" t="s">
        <v>19</v>
      </c>
      <c r="E290" s="1" t="s">
        <v>47</v>
      </c>
      <c r="F290" s="1" t="s">
        <v>48</v>
      </c>
      <c r="G290" s="1">
        <v>27</v>
      </c>
      <c r="H290" s="1" t="s">
        <v>140</v>
      </c>
      <c r="I290" s="1" t="s">
        <v>23</v>
      </c>
      <c r="J290" s="1" t="s">
        <v>57</v>
      </c>
      <c r="K290" s="1" t="s">
        <v>54</v>
      </c>
      <c r="L290" s="2">
        <v>3.2</v>
      </c>
      <c r="M290" s="1" t="s">
        <v>152</v>
      </c>
      <c r="N290" s="1" t="s">
        <v>45</v>
      </c>
      <c r="O290" s="1" t="s">
        <v>69</v>
      </c>
      <c r="P290" s="1" t="s">
        <v>26</v>
      </c>
      <c r="Q290" s="1" t="s">
        <v>26</v>
      </c>
      <c r="R290" s="1" t="s">
        <v>224</v>
      </c>
      <c r="S290" s="1" t="s">
        <v>74</v>
      </c>
      <c r="T290" s="1" t="s">
        <v>29</v>
      </c>
    </row>
    <row r="291" spans="1:20" ht="13" x14ac:dyDescent="0.15">
      <c r="A291" s="1">
        <v>290</v>
      </c>
      <c r="B291" s="47">
        <v>45311</v>
      </c>
      <c r="C291" s="1">
        <v>19</v>
      </c>
      <c r="D291" s="1" t="s">
        <v>19</v>
      </c>
      <c r="E291" s="1" t="s">
        <v>114</v>
      </c>
      <c r="F291" s="1" t="s">
        <v>31</v>
      </c>
      <c r="G291" s="1">
        <v>73</v>
      </c>
      <c r="H291" s="1" t="s">
        <v>64</v>
      </c>
      <c r="I291" s="1" t="s">
        <v>23</v>
      </c>
      <c r="J291" s="1" t="s">
        <v>109</v>
      </c>
      <c r="K291" s="1" t="s">
        <v>34</v>
      </c>
      <c r="L291" s="2">
        <v>2.6</v>
      </c>
      <c r="M291" s="1" t="s">
        <v>152</v>
      </c>
      <c r="N291" s="1" t="s">
        <v>37</v>
      </c>
      <c r="O291" s="1" t="s">
        <v>28</v>
      </c>
      <c r="P291" s="1" t="s">
        <v>26</v>
      </c>
      <c r="Q291" s="1" t="s">
        <v>26</v>
      </c>
      <c r="R291" s="1" t="s">
        <v>224</v>
      </c>
      <c r="S291" s="1" t="s">
        <v>74</v>
      </c>
      <c r="T291" s="1" t="s">
        <v>46</v>
      </c>
    </row>
    <row r="292" spans="1:20" ht="13" x14ac:dyDescent="0.15">
      <c r="A292" s="1">
        <v>291</v>
      </c>
      <c r="B292" s="47">
        <v>45470</v>
      </c>
      <c r="C292" s="1">
        <v>30</v>
      </c>
      <c r="D292" s="1" t="s">
        <v>19</v>
      </c>
      <c r="E292" s="1" t="s">
        <v>117</v>
      </c>
      <c r="F292" s="1" t="s">
        <v>48</v>
      </c>
      <c r="G292" s="1">
        <v>76</v>
      </c>
      <c r="H292" s="1" t="s">
        <v>41</v>
      </c>
      <c r="I292" s="1" t="s">
        <v>61</v>
      </c>
      <c r="J292" s="1" t="s">
        <v>73</v>
      </c>
      <c r="K292" s="1" t="s">
        <v>34</v>
      </c>
      <c r="L292" s="2">
        <v>3</v>
      </c>
      <c r="M292" s="1" t="s">
        <v>152</v>
      </c>
      <c r="N292" s="1" t="s">
        <v>37</v>
      </c>
      <c r="O292" s="1" t="s">
        <v>36</v>
      </c>
      <c r="P292" s="1" t="s">
        <v>26</v>
      </c>
      <c r="Q292" s="1" t="s">
        <v>26</v>
      </c>
      <c r="R292" s="1" t="s">
        <v>197</v>
      </c>
      <c r="S292" s="1" t="s">
        <v>37</v>
      </c>
      <c r="T292" s="1" t="s">
        <v>46</v>
      </c>
    </row>
    <row r="293" spans="1:20" ht="13" x14ac:dyDescent="0.15">
      <c r="A293" s="1">
        <v>292</v>
      </c>
      <c r="B293" s="47">
        <v>45412</v>
      </c>
      <c r="C293" s="1">
        <v>27</v>
      </c>
      <c r="D293" s="1" t="s">
        <v>19</v>
      </c>
      <c r="E293" s="1" t="s">
        <v>120</v>
      </c>
      <c r="F293" s="1" t="s">
        <v>31</v>
      </c>
      <c r="G293" s="1">
        <v>25</v>
      </c>
      <c r="H293" s="1" t="s">
        <v>106</v>
      </c>
      <c r="I293" s="1" t="s">
        <v>23</v>
      </c>
      <c r="J293" s="1" t="s">
        <v>104</v>
      </c>
      <c r="K293" s="1" t="s">
        <v>34</v>
      </c>
      <c r="L293" s="2">
        <v>2.8</v>
      </c>
      <c r="M293" s="1" t="s">
        <v>152</v>
      </c>
      <c r="N293" s="1" t="s">
        <v>45</v>
      </c>
      <c r="O293" s="1" t="s">
        <v>55</v>
      </c>
      <c r="P293" s="1" t="s">
        <v>26</v>
      </c>
      <c r="Q293" s="1" t="s">
        <v>26</v>
      </c>
      <c r="R293" s="1" t="s">
        <v>197</v>
      </c>
      <c r="S293" s="1" t="s">
        <v>37</v>
      </c>
      <c r="T293" s="1" t="s">
        <v>46</v>
      </c>
    </row>
    <row r="294" spans="1:20" ht="13" x14ac:dyDescent="0.15">
      <c r="A294" s="1">
        <v>293</v>
      </c>
      <c r="B294" s="47">
        <v>45469</v>
      </c>
      <c r="C294" s="1">
        <v>55</v>
      </c>
      <c r="D294" s="1" t="s">
        <v>19</v>
      </c>
      <c r="E294" s="1" t="s">
        <v>105</v>
      </c>
      <c r="F294" s="1" t="s">
        <v>31</v>
      </c>
      <c r="G294" s="1">
        <v>25</v>
      </c>
      <c r="H294" s="1" t="s">
        <v>130</v>
      </c>
      <c r="I294" s="1" t="s">
        <v>67</v>
      </c>
      <c r="J294" s="1" t="s">
        <v>79</v>
      </c>
      <c r="K294" s="1" t="s">
        <v>34</v>
      </c>
      <c r="L294" s="2">
        <v>2.6</v>
      </c>
      <c r="M294" s="1" t="s">
        <v>152</v>
      </c>
      <c r="N294" s="1" t="s">
        <v>37</v>
      </c>
      <c r="O294" s="1" t="s">
        <v>28</v>
      </c>
      <c r="P294" s="1" t="s">
        <v>26</v>
      </c>
      <c r="Q294" s="1" t="s">
        <v>26</v>
      </c>
      <c r="R294" s="1" t="s">
        <v>198</v>
      </c>
      <c r="S294" s="1" t="s">
        <v>74</v>
      </c>
      <c r="T294" s="1" t="s">
        <v>59</v>
      </c>
    </row>
    <row r="295" spans="1:20" ht="13" x14ac:dyDescent="0.15">
      <c r="A295" s="1">
        <v>294</v>
      </c>
      <c r="B295" s="47">
        <v>45543</v>
      </c>
      <c r="C295" s="1">
        <v>67</v>
      </c>
      <c r="D295" s="1" t="s">
        <v>19</v>
      </c>
      <c r="E295" s="1" t="s">
        <v>97</v>
      </c>
      <c r="F295" s="1" t="s">
        <v>48</v>
      </c>
      <c r="G295" s="1">
        <v>96</v>
      </c>
      <c r="H295" s="1" t="s">
        <v>103</v>
      </c>
      <c r="I295" s="1" t="s">
        <v>23</v>
      </c>
      <c r="J295" s="1" t="s">
        <v>131</v>
      </c>
      <c r="K295" s="1" t="s">
        <v>43</v>
      </c>
      <c r="L295" s="2">
        <v>4.2</v>
      </c>
      <c r="M295" s="1" t="s">
        <v>152</v>
      </c>
      <c r="N295" s="1" t="s">
        <v>45</v>
      </c>
      <c r="O295" s="1" t="s">
        <v>44</v>
      </c>
      <c r="P295" s="1" t="s">
        <v>26</v>
      </c>
      <c r="Q295" s="1" t="s">
        <v>26</v>
      </c>
      <c r="R295" s="1" t="s">
        <v>224</v>
      </c>
      <c r="S295" s="1" t="s">
        <v>27</v>
      </c>
      <c r="T295" s="1" t="s">
        <v>46</v>
      </c>
    </row>
    <row r="296" spans="1:20" ht="13" x14ac:dyDescent="0.15">
      <c r="A296" s="1">
        <v>295</v>
      </c>
      <c r="B296" s="47">
        <v>45346</v>
      </c>
      <c r="C296" s="1">
        <v>22</v>
      </c>
      <c r="D296" s="1" t="s">
        <v>19</v>
      </c>
      <c r="E296" s="1" t="s">
        <v>115</v>
      </c>
      <c r="F296" s="1" t="s">
        <v>21</v>
      </c>
      <c r="G296" s="1">
        <v>84</v>
      </c>
      <c r="H296" s="1" t="s">
        <v>122</v>
      </c>
      <c r="I296" s="1" t="s">
        <v>23</v>
      </c>
      <c r="J296" s="1" t="s">
        <v>132</v>
      </c>
      <c r="K296" s="1" t="s">
        <v>43</v>
      </c>
      <c r="L296" s="2">
        <v>4</v>
      </c>
      <c r="M296" s="1" t="s">
        <v>152</v>
      </c>
      <c r="N296" s="1" t="s">
        <v>45</v>
      </c>
      <c r="O296" s="1" t="s">
        <v>28</v>
      </c>
      <c r="P296" s="1" t="s">
        <v>26</v>
      </c>
      <c r="Q296" s="1" t="s">
        <v>26</v>
      </c>
      <c r="R296" s="1" t="s">
        <v>196</v>
      </c>
      <c r="S296" s="1" t="s">
        <v>35</v>
      </c>
      <c r="T296" s="1" t="s">
        <v>70</v>
      </c>
    </row>
    <row r="297" spans="1:20" ht="13" x14ac:dyDescent="0.15">
      <c r="A297" s="1">
        <v>296</v>
      </c>
      <c r="B297" s="47">
        <v>45297</v>
      </c>
      <c r="C297" s="1">
        <v>36</v>
      </c>
      <c r="D297" s="1" t="s">
        <v>19</v>
      </c>
      <c r="E297" s="1" t="s">
        <v>90</v>
      </c>
      <c r="F297" s="1" t="s">
        <v>48</v>
      </c>
      <c r="G297" s="1">
        <v>67</v>
      </c>
      <c r="H297" s="1" t="s">
        <v>82</v>
      </c>
      <c r="I297" s="1" t="s">
        <v>50</v>
      </c>
      <c r="J297" s="1" t="s">
        <v>101</v>
      </c>
      <c r="K297" s="1" t="s">
        <v>34</v>
      </c>
      <c r="L297" s="2">
        <v>2.5</v>
      </c>
      <c r="M297" s="1" t="s">
        <v>152</v>
      </c>
      <c r="N297" s="1" t="s">
        <v>35</v>
      </c>
      <c r="O297" s="1" t="s">
        <v>69</v>
      </c>
      <c r="P297" s="1" t="s">
        <v>26</v>
      </c>
      <c r="Q297" s="1" t="s">
        <v>26</v>
      </c>
      <c r="R297" s="1" t="s">
        <v>198</v>
      </c>
      <c r="S297" s="1" t="s">
        <v>37</v>
      </c>
      <c r="T297" s="1" t="s">
        <v>70</v>
      </c>
    </row>
    <row r="298" spans="1:20" ht="13" x14ac:dyDescent="0.15">
      <c r="A298" s="1">
        <v>297</v>
      </c>
      <c r="B298" s="47">
        <v>45362</v>
      </c>
      <c r="C298" s="1">
        <v>42</v>
      </c>
      <c r="D298" s="1" t="s">
        <v>19</v>
      </c>
      <c r="E298" s="1" t="s">
        <v>114</v>
      </c>
      <c r="F298" s="1" t="s">
        <v>31</v>
      </c>
      <c r="G298" s="1">
        <v>20</v>
      </c>
      <c r="H298" s="1" t="s">
        <v>107</v>
      </c>
      <c r="I298" s="1" t="s">
        <v>23</v>
      </c>
      <c r="J298" s="1" t="s">
        <v>89</v>
      </c>
      <c r="K298" s="1" t="s">
        <v>25</v>
      </c>
      <c r="L298" s="2">
        <v>4.9000000000000004</v>
      </c>
      <c r="M298" s="1" t="s">
        <v>152</v>
      </c>
      <c r="N298" s="1" t="s">
        <v>35</v>
      </c>
      <c r="O298" s="1" t="s">
        <v>44</v>
      </c>
      <c r="P298" s="1" t="s">
        <v>26</v>
      </c>
      <c r="Q298" s="1" t="s">
        <v>26</v>
      </c>
      <c r="R298" s="1" t="s">
        <v>197</v>
      </c>
      <c r="S298" s="1" t="s">
        <v>37</v>
      </c>
      <c r="T298" s="1" t="s">
        <v>38</v>
      </c>
    </row>
    <row r="299" spans="1:20" ht="13" x14ac:dyDescent="0.15">
      <c r="A299" s="1">
        <v>298</v>
      </c>
      <c r="B299" s="47">
        <v>45545</v>
      </c>
      <c r="C299" s="1">
        <v>23</v>
      </c>
      <c r="D299" s="1" t="s">
        <v>19</v>
      </c>
      <c r="E299" s="1" t="s">
        <v>87</v>
      </c>
      <c r="F299" s="1" t="s">
        <v>48</v>
      </c>
      <c r="G299" s="1">
        <v>58</v>
      </c>
      <c r="H299" s="1" t="s">
        <v>107</v>
      </c>
      <c r="I299" s="1" t="s">
        <v>67</v>
      </c>
      <c r="J299" s="1" t="s">
        <v>134</v>
      </c>
      <c r="K299" s="1" t="s">
        <v>43</v>
      </c>
      <c r="L299" s="2">
        <v>3.4</v>
      </c>
      <c r="M299" s="1" t="s">
        <v>152</v>
      </c>
      <c r="N299" s="1" t="s">
        <v>45</v>
      </c>
      <c r="O299" s="1" t="s">
        <v>55</v>
      </c>
      <c r="P299" s="1" t="s">
        <v>26</v>
      </c>
      <c r="Q299" s="1" t="s">
        <v>26</v>
      </c>
      <c r="R299" s="1" t="s">
        <v>198</v>
      </c>
      <c r="S299" s="1" t="s">
        <v>45</v>
      </c>
      <c r="T299" s="1" t="s">
        <v>46</v>
      </c>
    </row>
    <row r="300" spans="1:20" ht="13" x14ac:dyDescent="0.15">
      <c r="A300" s="1">
        <v>299</v>
      </c>
      <c r="B300" s="47">
        <v>45640</v>
      </c>
      <c r="C300" s="1">
        <v>37</v>
      </c>
      <c r="D300" s="1" t="s">
        <v>19</v>
      </c>
      <c r="E300" s="1" t="s">
        <v>110</v>
      </c>
      <c r="F300" s="1" t="s">
        <v>31</v>
      </c>
      <c r="G300" s="1">
        <v>65</v>
      </c>
      <c r="H300" s="1" t="s">
        <v>130</v>
      </c>
      <c r="I300" s="1" t="s">
        <v>61</v>
      </c>
      <c r="J300" s="1" t="s">
        <v>62</v>
      </c>
      <c r="K300" s="1" t="s">
        <v>43</v>
      </c>
      <c r="L300" s="2">
        <v>4.7</v>
      </c>
      <c r="M300" s="1" t="s">
        <v>152</v>
      </c>
      <c r="N300" s="1" t="s">
        <v>58</v>
      </c>
      <c r="O300" s="1" t="s">
        <v>44</v>
      </c>
      <c r="P300" s="1" t="s">
        <v>26</v>
      </c>
      <c r="Q300" s="1" t="s">
        <v>26</v>
      </c>
      <c r="R300" s="1" t="s">
        <v>197</v>
      </c>
      <c r="S300" s="1" t="s">
        <v>45</v>
      </c>
      <c r="T300" s="1" t="s">
        <v>46</v>
      </c>
    </row>
    <row r="301" spans="1:20" ht="13" x14ac:dyDescent="0.15">
      <c r="A301" s="1">
        <v>300</v>
      </c>
      <c r="B301" s="47">
        <v>45619</v>
      </c>
      <c r="C301" s="1">
        <v>58</v>
      </c>
      <c r="D301" s="1" t="s">
        <v>19</v>
      </c>
      <c r="E301" s="1" t="s">
        <v>39</v>
      </c>
      <c r="F301" s="1" t="s">
        <v>40</v>
      </c>
      <c r="G301" s="1">
        <v>53</v>
      </c>
      <c r="H301" s="1" t="s">
        <v>49</v>
      </c>
      <c r="I301" s="1" t="s">
        <v>67</v>
      </c>
      <c r="J301" s="1" t="s">
        <v>101</v>
      </c>
      <c r="K301" s="1" t="s">
        <v>25</v>
      </c>
      <c r="L301" s="2">
        <v>3.9</v>
      </c>
      <c r="M301" s="1" t="s">
        <v>152</v>
      </c>
      <c r="N301" s="1" t="s">
        <v>27</v>
      </c>
      <c r="O301" s="1" t="s">
        <v>55</v>
      </c>
      <c r="P301" s="1" t="s">
        <v>26</v>
      </c>
      <c r="Q301" s="1" t="s">
        <v>26</v>
      </c>
      <c r="R301" s="1" t="s">
        <v>196</v>
      </c>
      <c r="S301" s="1" t="s">
        <v>35</v>
      </c>
      <c r="T301" s="1" t="s">
        <v>51</v>
      </c>
    </row>
    <row r="302" spans="1:20" ht="13" x14ac:dyDescent="0.15">
      <c r="A302" s="1">
        <v>301</v>
      </c>
      <c r="B302" s="47">
        <v>45498</v>
      </c>
      <c r="C302" s="1">
        <v>68</v>
      </c>
      <c r="D302" s="1" t="s">
        <v>19</v>
      </c>
      <c r="E302" s="1" t="s">
        <v>135</v>
      </c>
      <c r="F302" s="1" t="s">
        <v>21</v>
      </c>
      <c r="G302" s="1">
        <v>23</v>
      </c>
      <c r="H302" s="1" t="s">
        <v>93</v>
      </c>
      <c r="I302" s="1" t="s">
        <v>67</v>
      </c>
      <c r="J302" s="1" t="s">
        <v>104</v>
      </c>
      <c r="K302" s="1" t="s">
        <v>43</v>
      </c>
      <c r="L302" s="2">
        <v>4.4000000000000004</v>
      </c>
      <c r="M302" s="1" t="s">
        <v>152</v>
      </c>
      <c r="N302" s="1" t="s">
        <v>37</v>
      </c>
      <c r="O302" s="1" t="s">
        <v>55</v>
      </c>
      <c r="P302" s="1" t="s">
        <v>26</v>
      </c>
      <c r="Q302" s="1" t="s">
        <v>26</v>
      </c>
      <c r="R302" s="1" t="s">
        <v>197</v>
      </c>
      <c r="S302" s="1" t="s">
        <v>27</v>
      </c>
      <c r="T302" s="1" t="s">
        <v>38</v>
      </c>
    </row>
    <row r="303" spans="1:20" ht="13" x14ac:dyDescent="0.15">
      <c r="A303" s="1">
        <v>302</v>
      </c>
      <c r="B303" s="47">
        <v>45645</v>
      </c>
      <c r="C303" s="1">
        <v>21</v>
      </c>
      <c r="D303" s="1" t="s">
        <v>19</v>
      </c>
      <c r="E303" s="1" t="s">
        <v>129</v>
      </c>
      <c r="F303" s="1" t="s">
        <v>48</v>
      </c>
      <c r="G303" s="1">
        <v>42</v>
      </c>
      <c r="H303" s="1" t="s">
        <v>126</v>
      </c>
      <c r="I303" s="1" t="s">
        <v>67</v>
      </c>
      <c r="J303" s="1" t="s">
        <v>83</v>
      </c>
      <c r="K303" s="1" t="s">
        <v>25</v>
      </c>
      <c r="L303" s="2">
        <v>3.3</v>
      </c>
      <c r="M303" s="1" t="s">
        <v>152</v>
      </c>
      <c r="N303" s="1" t="s">
        <v>37</v>
      </c>
      <c r="O303" s="1" t="s">
        <v>69</v>
      </c>
      <c r="P303" s="1" t="s">
        <v>26</v>
      </c>
      <c r="Q303" s="1" t="s">
        <v>26</v>
      </c>
      <c r="R303" s="1" t="s">
        <v>197</v>
      </c>
      <c r="S303" s="1" t="s">
        <v>45</v>
      </c>
      <c r="T303" s="1" t="s">
        <v>75</v>
      </c>
    </row>
    <row r="304" spans="1:20" ht="13" x14ac:dyDescent="0.15">
      <c r="A304" s="1">
        <v>303</v>
      </c>
      <c r="B304" s="47">
        <v>45388</v>
      </c>
      <c r="C304" s="1">
        <v>29</v>
      </c>
      <c r="D304" s="1" t="s">
        <v>19</v>
      </c>
      <c r="E304" s="1" t="s">
        <v>129</v>
      </c>
      <c r="F304" s="1" t="s">
        <v>48</v>
      </c>
      <c r="G304" s="1">
        <v>36</v>
      </c>
      <c r="H304" s="1" t="s">
        <v>91</v>
      </c>
      <c r="I304" s="1" t="s">
        <v>50</v>
      </c>
      <c r="J304" s="1" t="s">
        <v>86</v>
      </c>
      <c r="K304" s="1" t="s">
        <v>43</v>
      </c>
      <c r="L304" s="2">
        <v>2.7</v>
      </c>
      <c r="M304" s="1" t="s">
        <v>152</v>
      </c>
      <c r="N304" s="1" t="s">
        <v>35</v>
      </c>
      <c r="O304" s="1" t="s">
        <v>28</v>
      </c>
      <c r="P304" s="1" t="s">
        <v>26</v>
      </c>
      <c r="Q304" s="1" t="s">
        <v>26</v>
      </c>
      <c r="R304" s="1" t="s">
        <v>198</v>
      </c>
      <c r="S304" s="1" t="s">
        <v>45</v>
      </c>
      <c r="T304" s="1" t="s">
        <v>51</v>
      </c>
    </row>
    <row r="305" spans="1:20" ht="13" x14ac:dyDescent="0.15">
      <c r="A305" s="1">
        <v>304</v>
      </c>
      <c r="B305" s="47">
        <v>45488</v>
      </c>
      <c r="C305" s="1">
        <v>49</v>
      </c>
      <c r="D305" s="1" t="s">
        <v>19</v>
      </c>
      <c r="E305" s="1" t="s">
        <v>65</v>
      </c>
      <c r="F305" s="1" t="s">
        <v>31</v>
      </c>
      <c r="G305" s="1">
        <v>82</v>
      </c>
      <c r="H305" s="1" t="s">
        <v>126</v>
      </c>
      <c r="I305" s="1" t="s">
        <v>67</v>
      </c>
      <c r="J305" s="1" t="s">
        <v>83</v>
      </c>
      <c r="K305" s="1" t="s">
        <v>25</v>
      </c>
      <c r="L305" s="2">
        <v>2.9</v>
      </c>
      <c r="M305" s="1" t="s">
        <v>152</v>
      </c>
      <c r="N305" s="1" t="s">
        <v>45</v>
      </c>
      <c r="O305" s="1" t="s">
        <v>80</v>
      </c>
      <c r="P305" s="1" t="s">
        <v>26</v>
      </c>
      <c r="Q305" s="1" t="s">
        <v>26</v>
      </c>
      <c r="R305" s="1" t="s">
        <v>224</v>
      </c>
      <c r="S305" s="1" t="s">
        <v>58</v>
      </c>
      <c r="T305" s="1" t="s">
        <v>51</v>
      </c>
    </row>
    <row r="306" spans="1:20" ht="13" x14ac:dyDescent="0.15">
      <c r="A306" s="1">
        <v>305</v>
      </c>
      <c r="B306" s="47">
        <v>45304</v>
      </c>
      <c r="C306" s="1">
        <v>67</v>
      </c>
      <c r="D306" s="1" t="s">
        <v>19</v>
      </c>
      <c r="E306" s="1" t="s">
        <v>77</v>
      </c>
      <c r="F306" s="1" t="s">
        <v>31</v>
      </c>
      <c r="G306" s="1">
        <v>53</v>
      </c>
      <c r="H306" s="1" t="s">
        <v>144</v>
      </c>
      <c r="I306" s="1" t="s">
        <v>50</v>
      </c>
      <c r="J306" s="1" t="s">
        <v>86</v>
      </c>
      <c r="K306" s="1" t="s">
        <v>34</v>
      </c>
      <c r="L306" s="2">
        <v>2.6</v>
      </c>
      <c r="M306" s="1" t="s">
        <v>152</v>
      </c>
      <c r="N306" s="1" t="s">
        <v>35</v>
      </c>
      <c r="O306" s="1" t="s">
        <v>44</v>
      </c>
      <c r="P306" s="1" t="s">
        <v>26</v>
      </c>
      <c r="Q306" s="1" t="s">
        <v>26</v>
      </c>
      <c r="R306" s="1" t="s">
        <v>224</v>
      </c>
      <c r="S306" s="1" t="s">
        <v>27</v>
      </c>
      <c r="T306" s="1" t="s">
        <v>38</v>
      </c>
    </row>
    <row r="307" spans="1:20" ht="13" x14ac:dyDescent="0.15">
      <c r="A307" s="1">
        <v>306</v>
      </c>
      <c r="B307" s="47">
        <v>45582</v>
      </c>
      <c r="C307" s="1">
        <v>69</v>
      </c>
      <c r="D307" s="1" t="s">
        <v>19</v>
      </c>
      <c r="E307" s="1" t="s">
        <v>142</v>
      </c>
      <c r="F307" s="1" t="s">
        <v>48</v>
      </c>
      <c r="G307" s="1">
        <v>89</v>
      </c>
      <c r="H307" s="1" t="s">
        <v>93</v>
      </c>
      <c r="I307" s="1" t="s">
        <v>67</v>
      </c>
      <c r="J307" s="1" t="s">
        <v>89</v>
      </c>
      <c r="K307" s="1" t="s">
        <v>54</v>
      </c>
      <c r="L307" s="2">
        <v>4</v>
      </c>
      <c r="M307" s="1" t="s">
        <v>152</v>
      </c>
      <c r="N307" s="1" t="s">
        <v>45</v>
      </c>
      <c r="O307" s="1" t="s">
        <v>80</v>
      </c>
      <c r="P307" s="1" t="s">
        <v>26</v>
      </c>
      <c r="Q307" s="1" t="s">
        <v>26</v>
      </c>
      <c r="R307" s="1" t="s">
        <v>197</v>
      </c>
      <c r="S307" s="1" t="s">
        <v>74</v>
      </c>
      <c r="T307" s="1" t="s">
        <v>75</v>
      </c>
    </row>
    <row r="308" spans="1:20" ht="13" x14ac:dyDescent="0.15">
      <c r="A308" s="1">
        <v>307</v>
      </c>
      <c r="B308" s="47">
        <v>45536</v>
      </c>
      <c r="C308" s="1">
        <v>66</v>
      </c>
      <c r="D308" s="1" t="s">
        <v>19</v>
      </c>
      <c r="E308" s="1" t="s">
        <v>63</v>
      </c>
      <c r="F308" s="1" t="s">
        <v>48</v>
      </c>
      <c r="G308" s="1">
        <v>55</v>
      </c>
      <c r="H308" s="1" t="s">
        <v>130</v>
      </c>
      <c r="I308" s="1" t="s">
        <v>67</v>
      </c>
      <c r="J308" s="1" t="s">
        <v>139</v>
      </c>
      <c r="K308" s="1" t="s">
        <v>34</v>
      </c>
      <c r="L308" s="2">
        <v>3.6</v>
      </c>
      <c r="M308" s="1" t="s">
        <v>152</v>
      </c>
      <c r="N308" s="1" t="s">
        <v>35</v>
      </c>
      <c r="O308" s="1" t="s">
        <v>80</v>
      </c>
      <c r="P308" s="1" t="s">
        <v>26</v>
      </c>
      <c r="Q308" s="1" t="s">
        <v>26</v>
      </c>
      <c r="R308" s="1" t="s">
        <v>196</v>
      </c>
      <c r="S308" s="1" t="s">
        <v>45</v>
      </c>
      <c r="T308" s="1" t="s">
        <v>59</v>
      </c>
    </row>
    <row r="309" spans="1:20" ht="13" x14ac:dyDescent="0.15">
      <c r="A309" s="1">
        <v>308</v>
      </c>
      <c r="B309" s="47">
        <v>45553</v>
      </c>
      <c r="C309" s="1">
        <v>68</v>
      </c>
      <c r="D309" s="1" t="s">
        <v>19</v>
      </c>
      <c r="E309" s="1" t="s">
        <v>65</v>
      </c>
      <c r="F309" s="1" t="s">
        <v>31</v>
      </c>
      <c r="G309" s="1">
        <v>96</v>
      </c>
      <c r="H309" s="1" t="s">
        <v>32</v>
      </c>
      <c r="I309" s="1" t="s">
        <v>23</v>
      </c>
      <c r="J309" s="1" t="s">
        <v>53</v>
      </c>
      <c r="K309" s="1" t="s">
        <v>43</v>
      </c>
      <c r="L309" s="2">
        <v>4.2</v>
      </c>
      <c r="M309" s="1" t="s">
        <v>152</v>
      </c>
      <c r="N309" s="1" t="s">
        <v>58</v>
      </c>
      <c r="O309" s="1" t="s">
        <v>55</v>
      </c>
      <c r="P309" s="1" t="s">
        <v>26</v>
      </c>
      <c r="Q309" s="1" t="s">
        <v>26</v>
      </c>
      <c r="R309" s="1" t="s">
        <v>197</v>
      </c>
      <c r="S309" s="1" t="s">
        <v>27</v>
      </c>
      <c r="T309" s="1" t="s">
        <v>38</v>
      </c>
    </row>
    <row r="310" spans="1:20" ht="13" x14ac:dyDescent="0.15">
      <c r="A310" s="1">
        <v>309</v>
      </c>
      <c r="B310" s="47">
        <v>45411</v>
      </c>
      <c r="C310" s="1">
        <v>59</v>
      </c>
      <c r="D310" s="1" t="s">
        <v>19</v>
      </c>
      <c r="E310" s="1" t="s">
        <v>39</v>
      </c>
      <c r="F310" s="1" t="s">
        <v>40</v>
      </c>
      <c r="G310" s="1">
        <v>68</v>
      </c>
      <c r="H310" s="1" t="s">
        <v>143</v>
      </c>
      <c r="I310" s="1" t="s">
        <v>67</v>
      </c>
      <c r="J310" s="1" t="s">
        <v>109</v>
      </c>
      <c r="K310" s="1" t="s">
        <v>25</v>
      </c>
      <c r="L310" s="2">
        <v>4.5999999999999996</v>
      </c>
      <c r="M310" s="1" t="s">
        <v>152</v>
      </c>
      <c r="N310" s="1" t="s">
        <v>58</v>
      </c>
      <c r="O310" s="1" t="s">
        <v>69</v>
      </c>
      <c r="P310" s="1" t="s">
        <v>26</v>
      </c>
      <c r="Q310" s="1" t="s">
        <v>26</v>
      </c>
      <c r="R310" s="1" t="s">
        <v>198</v>
      </c>
      <c r="S310" s="1" t="s">
        <v>74</v>
      </c>
      <c r="T310" s="1" t="s">
        <v>51</v>
      </c>
    </row>
    <row r="311" spans="1:20" ht="13" x14ac:dyDescent="0.15">
      <c r="A311" s="1">
        <v>310</v>
      </c>
      <c r="B311" s="47">
        <v>45399</v>
      </c>
      <c r="C311" s="1">
        <v>44</v>
      </c>
      <c r="D311" s="1" t="s">
        <v>19</v>
      </c>
      <c r="E311" s="1" t="s">
        <v>129</v>
      </c>
      <c r="F311" s="1" t="s">
        <v>48</v>
      </c>
      <c r="G311" s="1">
        <v>76</v>
      </c>
      <c r="H311" s="1" t="s">
        <v>138</v>
      </c>
      <c r="I311" s="1" t="s">
        <v>23</v>
      </c>
      <c r="J311" s="1" t="s">
        <v>121</v>
      </c>
      <c r="K311" s="1" t="s">
        <v>43</v>
      </c>
      <c r="L311" s="2">
        <v>2.5</v>
      </c>
      <c r="M311" s="1" t="s">
        <v>152</v>
      </c>
      <c r="N311" s="1" t="s">
        <v>58</v>
      </c>
      <c r="O311" s="1" t="s">
        <v>44</v>
      </c>
      <c r="P311" s="1" t="s">
        <v>26</v>
      </c>
      <c r="Q311" s="1" t="s">
        <v>26</v>
      </c>
      <c r="R311" s="1" t="s">
        <v>224</v>
      </c>
      <c r="S311" s="1" t="s">
        <v>37</v>
      </c>
      <c r="T311" s="1" t="s">
        <v>51</v>
      </c>
    </row>
    <row r="312" spans="1:20" ht="13" x14ac:dyDescent="0.15">
      <c r="A312" s="1">
        <v>311</v>
      </c>
      <c r="B312" s="47">
        <v>45528</v>
      </c>
      <c r="C312" s="1">
        <v>36</v>
      </c>
      <c r="D312" s="1" t="s">
        <v>19</v>
      </c>
      <c r="E312" s="1" t="s">
        <v>65</v>
      </c>
      <c r="F312" s="1" t="s">
        <v>31</v>
      </c>
      <c r="G312" s="1">
        <v>83</v>
      </c>
      <c r="H312" s="1" t="s">
        <v>143</v>
      </c>
      <c r="I312" s="1" t="s">
        <v>23</v>
      </c>
      <c r="J312" s="1" t="s">
        <v>86</v>
      </c>
      <c r="K312" s="1" t="s">
        <v>43</v>
      </c>
      <c r="L312" s="2">
        <v>4.5999999999999996</v>
      </c>
      <c r="M312" s="1" t="s">
        <v>152</v>
      </c>
      <c r="N312" s="1" t="s">
        <v>58</v>
      </c>
      <c r="O312" s="1" t="s">
        <v>36</v>
      </c>
      <c r="P312" s="1" t="s">
        <v>26</v>
      </c>
      <c r="Q312" s="1" t="s">
        <v>26</v>
      </c>
      <c r="R312" s="1" t="s">
        <v>196</v>
      </c>
      <c r="S312" s="1" t="s">
        <v>27</v>
      </c>
      <c r="T312" s="1" t="s">
        <v>38</v>
      </c>
    </row>
    <row r="313" spans="1:20" ht="13" x14ac:dyDescent="0.15">
      <c r="A313" s="1">
        <v>312</v>
      </c>
      <c r="B313" s="47">
        <v>45552</v>
      </c>
      <c r="C313" s="1">
        <v>20</v>
      </c>
      <c r="D313" s="1" t="s">
        <v>19</v>
      </c>
      <c r="E313" s="1" t="s">
        <v>77</v>
      </c>
      <c r="F313" s="1" t="s">
        <v>31</v>
      </c>
      <c r="G313" s="1">
        <v>33</v>
      </c>
      <c r="H313" s="1" t="s">
        <v>133</v>
      </c>
      <c r="I313" s="1" t="s">
        <v>23</v>
      </c>
      <c r="J313" s="1" t="s">
        <v>139</v>
      </c>
      <c r="K313" s="1" t="s">
        <v>54</v>
      </c>
      <c r="L313" s="2">
        <v>2.8</v>
      </c>
      <c r="M313" s="1" t="s">
        <v>152</v>
      </c>
      <c r="N313" s="1" t="s">
        <v>35</v>
      </c>
      <c r="O313" s="1" t="s">
        <v>36</v>
      </c>
      <c r="P313" s="1" t="s">
        <v>26</v>
      </c>
      <c r="Q313" s="1" t="s">
        <v>26</v>
      </c>
      <c r="R313" s="1" t="s">
        <v>198</v>
      </c>
      <c r="S313" s="1" t="s">
        <v>74</v>
      </c>
      <c r="T313" s="1" t="s">
        <v>75</v>
      </c>
    </row>
    <row r="314" spans="1:20" ht="13" x14ac:dyDescent="0.15">
      <c r="A314" s="1">
        <v>313</v>
      </c>
      <c r="B314" s="47">
        <v>45631</v>
      </c>
      <c r="C314" s="1">
        <v>61</v>
      </c>
      <c r="D314" s="1" t="s">
        <v>19</v>
      </c>
      <c r="E314" s="1" t="s">
        <v>120</v>
      </c>
      <c r="F314" s="1" t="s">
        <v>31</v>
      </c>
      <c r="G314" s="1">
        <v>96</v>
      </c>
      <c r="H314" s="1" t="s">
        <v>141</v>
      </c>
      <c r="I314" s="1" t="s">
        <v>67</v>
      </c>
      <c r="J314" s="1" t="s">
        <v>104</v>
      </c>
      <c r="K314" s="1" t="s">
        <v>54</v>
      </c>
      <c r="L314" s="2">
        <v>3.5</v>
      </c>
      <c r="M314" s="1" t="s">
        <v>152</v>
      </c>
      <c r="N314" s="1" t="s">
        <v>37</v>
      </c>
      <c r="O314" s="1" t="s">
        <v>36</v>
      </c>
      <c r="P314" s="1" t="s">
        <v>26</v>
      </c>
      <c r="Q314" s="1" t="s">
        <v>26</v>
      </c>
      <c r="R314" s="1" t="s">
        <v>197</v>
      </c>
      <c r="S314" s="1" t="s">
        <v>74</v>
      </c>
      <c r="T314" s="1" t="s">
        <v>38</v>
      </c>
    </row>
    <row r="315" spans="1:20" ht="13" x14ac:dyDescent="0.15">
      <c r="A315" s="1">
        <v>314</v>
      </c>
      <c r="B315" s="47">
        <v>45611</v>
      </c>
      <c r="C315" s="1">
        <v>37</v>
      </c>
      <c r="D315" s="1" t="s">
        <v>19</v>
      </c>
      <c r="E315" s="1" t="s">
        <v>129</v>
      </c>
      <c r="F315" s="1" t="s">
        <v>48</v>
      </c>
      <c r="G315" s="1">
        <v>21</v>
      </c>
      <c r="H315" s="1" t="s">
        <v>124</v>
      </c>
      <c r="I315" s="1" t="s">
        <v>23</v>
      </c>
      <c r="J315" s="1" t="s">
        <v>24</v>
      </c>
      <c r="K315" s="1" t="s">
        <v>25</v>
      </c>
      <c r="L315" s="2">
        <v>3.8</v>
      </c>
      <c r="M315" s="1" t="s">
        <v>152</v>
      </c>
      <c r="N315" s="1" t="s">
        <v>35</v>
      </c>
      <c r="O315" s="1" t="s">
        <v>44</v>
      </c>
      <c r="P315" s="1" t="s">
        <v>26</v>
      </c>
      <c r="Q315" s="1" t="s">
        <v>26</v>
      </c>
      <c r="R315" s="1" t="s">
        <v>198</v>
      </c>
      <c r="S315" s="1" t="s">
        <v>27</v>
      </c>
      <c r="T315" s="1" t="s">
        <v>38</v>
      </c>
    </row>
    <row r="316" spans="1:20" ht="13" x14ac:dyDescent="0.15">
      <c r="A316" s="1">
        <v>315</v>
      </c>
      <c r="B316" s="47">
        <v>45495</v>
      </c>
      <c r="C316" s="1">
        <v>34</v>
      </c>
      <c r="D316" s="1" t="s">
        <v>19</v>
      </c>
      <c r="E316" s="1" t="s">
        <v>77</v>
      </c>
      <c r="F316" s="1" t="s">
        <v>31</v>
      </c>
      <c r="G316" s="1">
        <v>70</v>
      </c>
      <c r="H316" s="1" t="s">
        <v>133</v>
      </c>
      <c r="I316" s="1" t="s">
        <v>67</v>
      </c>
      <c r="J316" s="1" t="s">
        <v>131</v>
      </c>
      <c r="K316" s="1" t="s">
        <v>43</v>
      </c>
      <c r="L316" s="2">
        <v>4.0999999999999996</v>
      </c>
      <c r="M316" s="1" t="s">
        <v>152</v>
      </c>
      <c r="N316" s="1" t="s">
        <v>35</v>
      </c>
      <c r="O316" s="1" t="s">
        <v>36</v>
      </c>
      <c r="P316" s="1" t="s">
        <v>26</v>
      </c>
      <c r="Q316" s="1" t="s">
        <v>26</v>
      </c>
      <c r="R316" s="1" t="s">
        <v>197</v>
      </c>
      <c r="S316" s="1" t="s">
        <v>45</v>
      </c>
      <c r="T316" s="1" t="s">
        <v>38</v>
      </c>
    </row>
    <row r="317" spans="1:20" ht="13" x14ac:dyDescent="0.15">
      <c r="A317" s="1">
        <v>316</v>
      </c>
      <c r="B317" s="47">
        <v>45469</v>
      </c>
      <c r="C317" s="1">
        <v>49</v>
      </c>
      <c r="D317" s="1" t="s">
        <v>19</v>
      </c>
      <c r="E317" s="1" t="s">
        <v>39</v>
      </c>
      <c r="F317" s="1" t="s">
        <v>40</v>
      </c>
      <c r="G317" s="1">
        <v>56</v>
      </c>
      <c r="H317" s="1" t="s">
        <v>85</v>
      </c>
      <c r="I317" s="1" t="s">
        <v>23</v>
      </c>
      <c r="J317" s="1" t="s">
        <v>125</v>
      </c>
      <c r="K317" s="1" t="s">
        <v>54</v>
      </c>
      <c r="L317" s="2">
        <v>4</v>
      </c>
      <c r="M317" s="1" t="s">
        <v>152</v>
      </c>
      <c r="N317" s="1" t="s">
        <v>27</v>
      </c>
      <c r="O317" s="1" t="s">
        <v>80</v>
      </c>
      <c r="P317" s="1" t="s">
        <v>26</v>
      </c>
      <c r="Q317" s="1" t="s">
        <v>26</v>
      </c>
      <c r="R317" s="1" t="s">
        <v>196</v>
      </c>
      <c r="S317" s="1" t="s">
        <v>45</v>
      </c>
      <c r="T317" s="1" t="s">
        <v>38</v>
      </c>
    </row>
    <row r="318" spans="1:20" ht="13" x14ac:dyDescent="0.15">
      <c r="A318" s="1">
        <v>317</v>
      </c>
      <c r="B318" s="47">
        <v>45641</v>
      </c>
      <c r="C318" s="1">
        <v>27</v>
      </c>
      <c r="D318" s="1" t="s">
        <v>19</v>
      </c>
      <c r="E318" s="1" t="s">
        <v>112</v>
      </c>
      <c r="F318" s="1" t="s">
        <v>21</v>
      </c>
      <c r="G318" s="1">
        <v>61</v>
      </c>
      <c r="H318" s="1" t="s">
        <v>84</v>
      </c>
      <c r="I318" s="1" t="s">
        <v>61</v>
      </c>
      <c r="J318" s="1" t="s">
        <v>57</v>
      </c>
      <c r="K318" s="1" t="s">
        <v>54</v>
      </c>
      <c r="L318" s="2">
        <v>3.1</v>
      </c>
      <c r="M318" s="1" t="s">
        <v>152</v>
      </c>
      <c r="N318" s="1" t="s">
        <v>37</v>
      </c>
      <c r="O318" s="1" t="s">
        <v>80</v>
      </c>
      <c r="P318" s="1" t="s">
        <v>26</v>
      </c>
      <c r="Q318" s="1" t="s">
        <v>26</v>
      </c>
      <c r="R318" s="1" t="s">
        <v>197</v>
      </c>
      <c r="S318" s="1" t="s">
        <v>45</v>
      </c>
      <c r="T318" s="1" t="s">
        <v>46</v>
      </c>
    </row>
    <row r="319" spans="1:20" ht="13" x14ac:dyDescent="0.15">
      <c r="A319" s="1">
        <v>318</v>
      </c>
      <c r="B319" s="47">
        <v>45338</v>
      </c>
      <c r="C319" s="1">
        <v>52</v>
      </c>
      <c r="D319" s="1" t="s">
        <v>19</v>
      </c>
      <c r="E319" s="1" t="s">
        <v>63</v>
      </c>
      <c r="F319" s="1" t="s">
        <v>48</v>
      </c>
      <c r="G319" s="1">
        <v>99</v>
      </c>
      <c r="H319" s="1" t="s">
        <v>92</v>
      </c>
      <c r="I319" s="1" t="s">
        <v>23</v>
      </c>
      <c r="J319" s="1" t="s">
        <v>108</v>
      </c>
      <c r="K319" s="1" t="s">
        <v>25</v>
      </c>
      <c r="L319" s="2">
        <v>3.5</v>
      </c>
      <c r="M319" s="1" t="s">
        <v>152</v>
      </c>
      <c r="N319" s="1" t="s">
        <v>58</v>
      </c>
      <c r="O319" s="1" t="s">
        <v>55</v>
      </c>
      <c r="P319" s="1" t="s">
        <v>26</v>
      </c>
      <c r="Q319" s="1" t="s">
        <v>26</v>
      </c>
      <c r="R319" s="1" t="s">
        <v>197</v>
      </c>
      <c r="S319" s="1" t="s">
        <v>74</v>
      </c>
      <c r="T319" s="1" t="s">
        <v>46</v>
      </c>
    </row>
    <row r="320" spans="1:20" ht="13" x14ac:dyDescent="0.15">
      <c r="A320" s="1">
        <v>319</v>
      </c>
      <c r="B320" s="47">
        <v>45398</v>
      </c>
      <c r="C320" s="1">
        <v>62</v>
      </c>
      <c r="D320" s="1" t="s">
        <v>19</v>
      </c>
      <c r="E320" s="1" t="s">
        <v>135</v>
      </c>
      <c r="F320" s="1" t="s">
        <v>21</v>
      </c>
      <c r="G320" s="1">
        <v>90</v>
      </c>
      <c r="H320" s="1" t="s">
        <v>119</v>
      </c>
      <c r="I320" s="1" t="s">
        <v>23</v>
      </c>
      <c r="J320" s="1" t="s">
        <v>62</v>
      </c>
      <c r="K320" s="1" t="s">
        <v>54</v>
      </c>
      <c r="L320" s="2">
        <v>4.0999999999999996</v>
      </c>
      <c r="M320" s="1" t="s">
        <v>152</v>
      </c>
      <c r="N320" s="1" t="s">
        <v>45</v>
      </c>
      <c r="O320" s="1" t="s">
        <v>28</v>
      </c>
      <c r="P320" s="1" t="s">
        <v>26</v>
      </c>
      <c r="Q320" s="1" t="s">
        <v>26</v>
      </c>
      <c r="R320" s="1" t="s">
        <v>198</v>
      </c>
      <c r="S320" s="1" t="s">
        <v>58</v>
      </c>
      <c r="T320" s="1" t="s">
        <v>59</v>
      </c>
    </row>
    <row r="321" spans="1:20" ht="13" x14ac:dyDescent="0.15">
      <c r="A321" s="1">
        <v>320</v>
      </c>
      <c r="B321" s="47">
        <v>45379</v>
      </c>
      <c r="C321" s="1">
        <v>55</v>
      </c>
      <c r="D321" s="1" t="s">
        <v>19</v>
      </c>
      <c r="E321" s="1" t="s">
        <v>135</v>
      </c>
      <c r="F321" s="1" t="s">
        <v>21</v>
      </c>
      <c r="G321" s="1">
        <v>79</v>
      </c>
      <c r="H321" s="1" t="s">
        <v>122</v>
      </c>
      <c r="I321" s="1" t="s">
        <v>23</v>
      </c>
      <c r="J321" s="1" t="s">
        <v>83</v>
      </c>
      <c r="K321" s="1" t="s">
        <v>25</v>
      </c>
      <c r="L321" s="2">
        <v>3.1</v>
      </c>
      <c r="M321" s="1" t="s">
        <v>152</v>
      </c>
      <c r="N321" s="1" t="s">
        <v>45</v>
      </c>
      <c r="O321" s="1" t="s">
        <v>69</v>
      </c>
      <c r="P321" s="1" t="s">
        <v>26</v>
      </c>
      <c r="Q321" s="1" t="s">
        <v>26</v>
      </c>
      <c r="R321" s="1" t="s">
        <v>224</v>
      </c>
      <c r="S321" s="1" t="s">
        <v>37</v>
      </c>
      <c r="T321" s="1" t="s">
        <v>59</v>
      </c>
    </row>
    <row r="322" spans="1:20" ht="13" x14ac:dyDescent="0.15">
      <c r="A322" s="1">
        <v>321</v>
      </c>
      <c r="B322" s="47">
        <v>45398</v>
      </c>
      <c r="C322" s="1">
        <v>34</v>
      </c>
      <c r="D322" s="1" t="s">
        <v>19</v>
      </c>
      <c r="E322" s="1" t="s">
        <v>129</v>
      </c>
      <c r="F322" s="1" t="s">
        <v>48</v>
      </c>
      <c r="G322" s="1">
        <v>52</v>
      </c>
      <c r="H322" s="1" t="s">
        <v>72</v>
      </c>
      <c r="I322" s="1" t="s">
        <v>61</v>
      </c>
      <c r="J322" s="1" t="s">
        <v>24</v>
      </c>
      <c r="K322" s="1" t="s">
        <v>43</v>
      </c>
      <c r="L322" s="2">
        <v>3.6</v>
      </c>
      <c r="M322" s="1" t="s">
        <v>152</v>
      </c>
      <c r="N322" s="1" t="s">
        <v>45</v>
      </c>
      <c r="O322" s="1" t="s">
        <v>44</v>
      </c>
      <c r="P322" s="1" t="s">
        <v>26</v>
      </c>
      <c r="Q322" s="1" t="s">
        <v>26</v>
      </c>
      <c r="R322" s="1" t="s">
        <v>224</v>
      </c>
      <c r="S322" s="1" t="s">
        <v>74</v>
      </c>
      <c r="T322" s="1" t="s">
        <v>75</v>
      </c>
    </row>
    <row r="323" spans="1:20" ht="13" x14ac:dyDescent="0.15">
      <c r="A323" s="1">
        <v>322</v>
      </c>
      <c r="B323" s="47">
        <v>45606</v>
      </c>
      <c r="C323" s="1">
        <v>25</v>
      </c>
      <c r="D323" s="1" t="s">
        <v>19</v>
      </c>
      <c r="E323" s="1" t="s">
        <v>90</v>
      </c>
      <c r="F323" s="1" t="s">
        <v>48</v>
      </c>
      <c r="G323" s="1">
        <v>80</v>
      </c>
      <c r="H323" s="1" t="s">
        <v>84</v>
      </c>
      <c r="I323" s="1" t="s">
        <v>67</v>
      </c>
      <c r="J323" s="1" t="s">
        <v>68</v>
      </c>
      <c r="K323" s="1" t="s">
        <v>25</v>
      </c>
      <c r="L323" s="2">
        <v>4.5999999999999996</v>
      </c>
      <c r="M323" s="1" t="s">
        <v>152</v>
      </c>
      <c r="N323" s="1" t="s">
        <v>35</v>
      </c>
      <c r="O323" s="1" t="s">
        <v>55</v>
      </c>
      <c r="P323" s="1" t="s">
        <v>26</v>
      </c>
      <c r="Q323" s="1" t="s">
        <v>26</v>
      </c>
      <c r="R323" s="1" t="s">
        <v>197</v>
      </c>
      <c r="S323" s="1" t="s">
        <v>45</v>
      </c>
      <c r="T323" s="1" t="s">
        <v>70</v>
      </c>
    </row>
    <row r="324" spans="1:20" ht="13" x14ac:dyDescent="0.15">
      <c r="A324" s="1">
        <v>323</v>
      </c>
      <c r="B324" s="47">
        <v>45516</v>
      </c>
      <c r="C324" s="1">
        <v>66</v>
      </c>
      <c r="D324" s="1" t="s">
        <v>19</v>
      </c>
      <c r="E324" s="1" t="s">
        <v>150</v>
      </c>
      <c r="F324" s="1" t="s">
        <v>31</v>
      </c>
      <c r="G324" s="1">
        <v>79</v>
      </c>
      <c r="H324" s="1" t="s">
        <v>122</v>
      </c>
      <c r="I324" s="1" t="s">
        <v>23</v>
      </c>
      <c r="J324" s="1" t="s">
        <v>42</v>
      </c>
      <c r="K324" s="1" t="s">
        <v>25</v>
      </c>
      <c r="L324" s="2">
        <v>4</v>
      </c>
      <c r="M324" s="1" t="s">
        <v>152</v>
      </c>
      <c r="N324" s="1" t="s">
        <v>58</v>
      </c>
      <c r="O324" s="1" t="s">
        <v>80</v>
      </c>
      <c r="P324" s="1" t="s">
        <v>26</v>
      </c>
      <c r="Q324" s="1" t="s">
        <v>26</v>
      </c>
      <c r="R324" s="1" t="s">
        <v>196</v>
      </c>
      <c r="S324" s="1" t="s">
        <v>58</v>
      </c>
      <c r="T324" s="1" t="s">
        <v>46</v>
      </c>
    </row>
    <row r="325" spans="1:20" ht="13" x14ac:dyDescent="0.15">
      <c r="A325" s="1">
        <v>324</v>
      </c>
      <c r="B325" s="47">
        <v>45308</v>
      </c>
      <c r="C325" s="1">
        <v>46</v>
      </c>
      <c r="D325" s="1" t="s">
        <v>19</v>
      </c>
      <c r="E325" s="1" t="s">
        <v>52</v>
      </c>
      <c r="F325" s="1" t="s">
        <v>31</v>
      </c>
      <c r="G325" s="1">
        <v>73</v>
      </c>
      <c r="H325" s="1" t="s">
        <v>136</v>
      </c>
      <c r="I325" s="1" t="s">
        <v>67</v>
      </c>
      <c r="J325" s="1" t="s">
        <v>134</v>
      </c>
      <c r="K325" s="1" t="s">
        <v>43</v>
      </c>
      <c r="L325" s="2">
        <v>3.5</v>
      </c>
      <c r="M325" s="1" t="s">
        <v>152</v>
      </c>
      <c r="N325" s="1" t="s">
        <v>37</v>
      </c>
      <c r="O325" s="1" t="s">
        <v>28</v>
      </c>
      <c r="P325" s="1" t="s">
        <v>26</v>
      </c>
      <c r="Q325" s="1" t="s">
        <v>26</v>
      </c>
      <c r="R325" s="1" t="s">
        <v>197</v>
      </c>
      <c r="S325" s="1" t="s">
        <v>45</v>
      </c>
      <c r="T325" s="1" t="s">
        <v>59</v>
      </c>
    </row>
    <row r="326" spans="1:20" ht="13" x14ac:dyDescent="0.15">
      <c r="A326" s="1">
        <v>325</v>
      </c>
      <c r="B326" s="47">
        <v>45645</v>
      </c>
      <c r="C326" s="1">
        <v>23</v>
      </c>
      <c r="D326" s="1" t="s">
        <v>19</v>
      </c>
      <c r="E326" s="1" t="s">
        <v>114</v>
      </c>
      <c r="F326" s="1" t="s">
        <v>31</v>
      </c>
      <c r="G326" s="1">
        <v>22</v>
      </c>
      <c r="H326" s="1" t="s">
        <v>147</v>
      </c>
      <c r="I326" s="1" t="s">
        <v>23</v>
      </c>
      <c r="J326" s="1" t="s">
        <v>86</v>
      </c>
      <c r="K326" s="1" t="s">
        <v>25</v>
      </c>
      <c r="L326" s="2">
        <v>3</v>
      </c>
      <c r="M326" s="1" t="s">
        <v>152</v>
      </c>
      <c r="N326" s="1" t="s">
        <v>74</v>
      </c>
      <c r="O326" s="1" t="s">
        <v>69</v>
      </c>
      <c r="P326" s="1" t="s">
        <v>26</v>
      </c>
      <c r="Q326" s="1" t="s">
        <v>26</v>
      </c>
      <c r="R326" s="1" t="s">
        <v>198</v>
      </c>
      <c r="S326" s="1" t="s">
        <v>27</v>
      </c>
      <c r="T326" s="1" t="s">
        <v>59</v>
      </c>
    </row>
    <row r="327" spans="1:20" ht="13" x14ac:dyDescent="0.15">
      <c r="A327" s="1">
        <v>326</v>
      </c>
      <c r="B327" s="47">
        <v>45546</v>
      </c>
      <c r="C327" s="1">
        <v>25</v>
      </c>
      <c r="D327" s="1" t="s">
        <v>19</v>
      </c>
      <c r="E327" s="1" t="s">
        <v>65</v>
      </c>
      <c r="F327" s="1" t="s">
        <v>31</v>
      </c>
      <c r="G327" s="1">
        <v>92</v>
      </c>
      <c r="H327" s="1" t="s">
        <v>151</v>
      </c>
      <c r="I327" s="1" t="s">
        <v>50</v>
      </c>
      <c r="J327" s="1" t="s">
        <v>131</v>
      </c>
      <c r="K327" s="1" t="s">
        <v>25</v>
      </c>
      <c r="L327" s="2">
        <v>4.4000000000000004</v>
      </c>
      <c r="M327" s="1" t="s">
        <v>152</v>
      </c>
      <c r="N327" s="1" t="s">
        <v>58</v>
      </c>
      <c r="O327" s="1" t="s">
        <v>80</v>
      </c>
      <c r="P327" s="1" t="s">
        <v>26</v>
      </c>
      <c r="Q327" s="1" t="s">
        <v>26</v>
      </c>
      <c r="R327" s="1" t="s">
        <v>224</v>
      </c>
      <c r="S327" s="1" t="s">
        <v>58</v>
      </c>
      <c r="T327" s="1" t="s">
        <v>38</v>
      </c>
    </row>
    <row r="328" spans="1:20" ht="13" x14ac:dyDescent="0.15">
      <c r="A328" s="1">
        <v>327</v>
      </c>
      <c r="B328" s="47">
        <v>45598</v>
      </c>
      <c r="C328" s="1">
        <v>41</v>
      </c>
      <c r="D328" s="1" t="s">
        <v>19</v>
      </c>
      <c r="E328" s="1" t="s">
        <v>87</v>
      </c>
      <c r="F328" s="1" t="s">
        <v>48</v>
      </c>
      <c r="G328" s="1">
        <v>79</v>
      </c>
      <c r="H328" s="1" t="s">
        <v>100</v>
      </c>
      <c r="I328" s="1" t="s">
        <v>67</v>
      </c>
      <c r="J328" s="1" t="s">
        <v>62</v>
      </c>
      <c r="K328" s="1" t="s">
        <v>43</v>
      </c>
      <c r="L328" s="2">
        <v>2.9</v>
      </c>
      <c r="M328" s="1" t="s">
        <v>152</v>
      </c>
      <c r="N328" s="1" t="s">
        <v>35</v>
      </c>
      <c r="O328" s="1" t="s">
        <v>69</v>
      </c>
      <c r="P328" s="1" t="s">
        <v>26</v>
      </c>
      <c r="Q328" s="1" t="s">
        <v>26</v>
      </c>
      <c r="R328" s="1" t="s">
        <v>197</v>
      </c>
      <c r="S328" s="1" t="s">
        <v>35</v>
      </c>
      <c r="T328" s="1" t="s">
        <v>75</v>
      </c>
    </row>
    <row r="329" spans="1:20" ht="13" x14ac:dyDescent="0.15">
      <c r="A329" s="1">
        <v>328</v>
      </c>
      <c r="B329" s="47">
        <v>45439</v>
      </c>
      <c r="C329" s="1">
        <v>62</v>
      </c>
      <c r="D329" s="1" t="s">
        <v>19</v>
      </c>
      <c r="E329" s="1" t="s">
        <v>135</v>
      </c>
      <c r="F329" s="1" t="s">
        <v>21</v>
      </c>
      <c r="G329" s="1">
        <v>50</v>
      </c>
      <c r="H329" s="1" t="s">
        <v>143</v>
      </c>
      <c r="I329" s="1" t="s">
        <v>23</v>
      </c>
      <c r="J329" s="1" t="s">
        <v>109</v>
      </c>
      <c r="K329" s="1" t="s">
        <v>43</v>
      </c>
      <c r="L329" s="2">
        <v>4.5</v>
      </c>
      <c r="M329" s="1" t="s">
        <v>152</v>
      </c>
      <c r="N329" s="1" t="s">
        <v>27</v>
      </c>
      <c r="O329" s="1" t="s">
        <v>44</v>
      </c>
      <c r="P329" s="1" t="s">
        <v>26</v>
      </c>
      <c r="Q329" s="1" t="s">
        <v>26</v>
      </c>
      <c r="R329" s="1" t="s">
        <v>198</v>
      </c>
      <c r="S329" s="1" t="s">
        <v>45</v>
      </c>
      <c r="T329" s="1" t="s">
        <v>46</v>
      </c>
    </row>
    <row r="330" spans="1:20" ht="13" x14ac:dyDescent="0.15">
      <c r="A330" s="1">
        <v>329</v>
      </c>
      <c r="B330" s="47">
        <v>45619</v>
      </c>
      <c r="C330" s="1">
        <v>56</v>
      </c>
      <c r="D330" s="1" t="s">
        <v>19</v>
      </c>
      <c r="E330" s="1" t="s">
        <v>120</v>
      </c>
      <c r="F330" s="1" t="s">
        <v>31</v>
      </c>
      <c r="G330" s="1">
        <v>86</v>
      </c>
      <c r="H330" s="1" t="s">
        <v>133</v>
      </c>
      <c r="I330" s="1" t="s">
        <v>61</v>
      </c>
      <c r="J330" s="1" t="s">
        <v>89</v>
      </c>
      <c r="K330" s="1" t="s">
        <v>25</v>
      </c>
      <c r="L330" s="2">
        <v>5</v>
      </c>
      <c r="M330" s="1" t="s">
        <v>152</v>
      </c>
      <c r="N330" s="1" t="s">
        <v>35</v>
      </c>
      <c r="O330" s="1" t="s">
        <v>28</v>
      </c>
      <c r="P330" s="1" t="s">
        <v>26</v>
      </c>
      <c r="Q330" s="1" t="s">
        <v>26</v>
      </c>
      <c r="R330" s="1" t="s">
        <v>224</v>
      </c>
      <c r="S330" s="1" t="s">
        <v>58</v>
      </c>
      <c r="T330" s="1" t="s">
        <v>70</v>
      </c>
    </row>
    <row r="331" spans="1:20" ht="13" x14ac:dyDescent="0.15">
      <c r="A331" s="1">
        <v>330</v>
      </c>
      <c r="B331" s="47">
        <v>45510</v>
      </c>
      <c r="C331" s="1">
        <v>39</v>
      </c>
      <c r="D331" s="1" t="s">
        <v>19</v>
      </c>
      <c r="E331" s="1" t="s">
        <v>20</v>
      </c>
      <c r="F331" s="1" t="s">
        <v>21</v>
      </c>
      <c r="G331" s="1">
        <v>23</v>
      </c>
      <c r="H331" s="1" t="s">
        <v>32</v>
      </c>
      <c r="I331" s="1" t="s">
        <v>61</v>
      </c>
      <c r="J331" s="1" t="s">
        <v>86</v>
      </c>
      <c r="K331" s="1" t="s">
        <v>43</v>
      </c>
      <c r="L331" s="2">
        <v>4.9000000000000004</v>
      </c>
      <c r="M331" s="1" t="s">
        <v>152</v>
      </c>
      <c r="N331" s="1" t="s">
        <v>45</v>
      </c>
      <c r="O331" s="1" t="s">
        <v>44</v>
      </c>
      <c r="P331" s="1" t="s">
        <v>26</v>
      </c>
      <c r="Q331" s="1" t="s">
        <v>26</v>
      </c>
      <c r="R331" s="1" t="s">
        <v>224</v>
      </c>
      <c r="S331" s="1" t="s">
        <v>27</v>
      </c>
      <c r="T331" s="1" t="s">
        <v>75</v>
      </c>
    </row>
    <row r="332" spans="1:20" ht="13" x14ac:dyDescent="0.15">
      <c r="A332" s="1">
        <v>331</v>
      </c>
      <c r="B332" s="47">
        <v>45479</v>
      </c>
      <c r="C332" s="1">
        <v>30</v>
      </c>
      <c r="D332" s="1" t="s">
        <v>19</v>
      </c>
      <c r="E332" s="1" t="s">
        <v>90</v>
      </c>
      <c r="F332" s="1" t="s">
        <v>48</v>
      </c>
      <c r="G332" s="1">
        <v>68</v>
      </c>
      <c r="H332" s="1" t="s">
        <v>133</v>
      </c>
      <c r="I332" s="1" t="s">
        <v>23</v>
      </c>
      <c r="J332" s="1" t="s">
        <v>109</v>
      </c>
      <c r="K332" s="1" t="s">
        <v>34</v>
      </c>
      <c r="L332" s="2">
        <v>4.0999999999999996</v>
      </c>
      <c r="M332" s="1" t="s">
        <v>152</v>
      </c>
      <c r="N332" s="1" t="s">
        <v>58</v>
      </c>
      <c r="O332" s="1" t="s">
        <v>55</v>
      </c>
      <c r="P332" s="1" t="s">
        <v>26</v>
      </c>
      <c r="Q332" s="1" t="s">
        <v>26</v>
      </c>
      <c r="R332" s="1" t="s">
        <v>197</v>
      </c>
      <c r="S332" s="1" t="s">
        <v>37</v>
      </c>
      <c r="T332" s="1" t="s">
        <v>46</v>
      </c>
    </row>
    <row r="333" spans="1:20" ht="13" x14ac:dyDescent="0.15">
      <c r="A333" s="1">
        <v>332</v>
      </c>
      <c r="B333" s="47">
        <v>45345</v>
      </c>
      <c r="C333" s="1">
        <v>68</v>
      </c>
      <c r="D333" s="1" t="s">
        <v>19</v>
      </c>
      <c r="E333" s="1" t="s">
        <v>105</v>
      </c>
      <c r="F333" s="1" t="s">
        <v>31</v>
      </c>
      <c r="G333" s="1">
        <v>64</v>
      </c>
      <c r="H333" s="1" t="s">
        <v>137</v>
      </c>
      <c r="I333" s="1" t="s">
        <v>23</v>
      </c>
      <c r="J333" s="1" t="s">
        <v>125</v>
      </c>
      <c r="K333" s="1" t="s">
        <v>34</v>
      </c>
      <c r="L333" s="2">
        <v>3.9</v>
      </c>
      <c r="M333" s="1" t="s">
        <v>152</v>
      </c>
      <c r="N333" s="1" t="s">
        <v>74</v>
      </c>
      <c r="O333" s="1" t="s">
        <v>55</v>
      </c>
      <c r="P333" s="1" t="s">
        <v>26</v>
      </c>
      <c r="Q333" s="1" t="s">
        <v>26</v>
      </c>
      <c r="R333" s="1" t="s">
        <v>198</v>
      </c>
      <c r="S333" s="1" t="s">
        <v>58</v>
      </c>
      <c r="T333" s="1" t="s">
        <v>70</v>
      </c>
    </row>
    <row r="334" spans="1:20" ht="13" x14ac:dyDescent="0.15">
      <c r="A334" s="1">
        <v>333</v>
      </c>
      <c r="B334" s="47">
        <v>45321</v>
      </c>
      <c r="C334" s="1">
        <v>29</v>
      </c>
      <c r="D334" s="1" t="s">
        <v>19</v>
      </c>
      <c r="E334" s="1" t="s">
        <v>135</v>
      </c>
      <c r="F334" s="1" t="s">
        <v>21</v>
      </c>
      <c r="G334" s="1">
        <v>62</v>
      </c>
      <c r="H334" s="1" t="s">
        <v>144</v>
      </c>
      <c r="I334" s="1" t="s">
        <v>67</v>
      </c>
      <c r="J334" s="1" t="s">
        <v>68</v>
      </c>
      <c r="K334" s="1" t="s">
        <v>43</v>
      </c>
      <c r="L334" s="2">
        <v>4.8</v>
      </c>
      <c r="M334" s="1" t="s">
        <v>152</v>
      </c>
      <c r="N334" s="1" t="s">
        <v>35</v>
      </c>
      <c r="O334" s="1" t="s">
        <v>69</v>
      </c>
      <c r="P334" s="1" t="s">
        <v>26</v>
      </c>
      <c r="Q334" s="1" t="s">
        <v>26</v>
      </c>
      <c r="R334" s="1" t="s">
        <v>224</v>
      </c>
      <c r="S334" s="1" t="s">
        <v>45</v>
      </c>
      <c r="T334" s="1" t="s">
        <v>70</v>
      </c>
    </row>
    <row r="335" spans="1:20" ht="13" x14ac:dyDescent="0.15">
      <c r="A335" s="1">
        <v>334</v>
      </c>
      <c r="B335" s="47">
        <v>45442</v>
      </c>
      <c r="C335" s="1">
        <v>47</v>
      </c>
      <c r="D335" s="1" t="s">
        <v>19</v>
      </c>
      <c r="E335" s="1" t="s">
        <v>77</v>
      </c>
      <c r="F335" s="1" t="s">
        <v>31</v>
      </c>
      <c r="G335" s="1">
        <v>83</v>
      </c>
      <c r="H335" s="1" t="s">
        <v>143</v>
      </c>
      <c r="I335" s="1" t="s">
        <v>50</v>
      </c>
      <c r="J335" s="1" t="s">
        <v>33</v>
      </c>
      <c r="K335" s="1" t="s">
        <v>25</v>
      </c>
      <c r="L335" s="2">
        <v>2.7</v>
      </c>
      <c r="M335" s="1" t="s">
        <v>152</v>
      </c>
      <c r="N335" s="1" t="s">
        <v>58</v>
      </c>
      <c r="O335" s="1" t="s">
        <v>55</v>
      </c>
      <c r="P335" s="1" t="s">
        <v>26</v>
      </c>
      <c r="Q335" s="1" t="s">
        <v>26</v>
      </c>
      <c r="R335" s="1" t="s">
        <v>196</v>
      </c>
      <c r="S335" s="1" t="s">
        <v>37</v>
      </c>
      <c r="T335" s="1" t="s">
        <v>29</v>
      </c>
    </row>
    <row r="336" spans="1:20" ht="13" x14ac:dyDescent="0.15">
      <c r="A336" s="1">
        <v>335</v>
      </c>
      <c r="B336" s="47">
        <v>45382</v>
      </c>
      <c r="C336" s="1">
        <v>43</v>
      </c>
      <c r="D336" s="1" t="s">
        <v>19</v>
      </c>
      <c r="E336" s="1" t="s">
        <v>129</v>
      </c>
      <c r="F336" s="1" t="s">
        <v>48</v>
      </c>
      <c r="G336" s="1">
        <v>53</v>
      </c>
      <c r="H336" s="1" t="s">
        <v>140</v>
      </c>
      <c r="I336" s="1" t="s">
        <v>23</v>
      </c>
      <c r="J336" s="1" t="s">
        <v>96</v>
      </c>
      <c r="K336" s="1" t="s">
        <v>25</v>
      </c>
      <c r="L336" s="2">
        <v>3</v>
      </c>
      <c r="M336" s="1" t="s">
        <v>152</v>
      </c>
      <c r="N336" s="1" t="s">
        <v>27</v>
      </c>
      <c r="O336" s="1" t="s">
        <v>55</v>
      </c>
      <c r="P336" s="1" t="s">
        <v>26</v>
      </c>
      <c r="Q336" s="1" t="s">
        <v>26</v>
      </c>
      <c r="R336" s="1" t="s">
        <v>198</v>
      </c>
      <c r="S336" s="1" t="s">
        <v>27</v>
      </c>
      <c r="T336" s="1" t="s">
        <v>38</v>
      </c>
    </row>
    <row r="337" spans="1:20" ht="13" x14ac:dyDescent="0.15">
      <c r="A337" s="1">
        <v>336</v>
      </c>
      <c r="B337" s="47">
        <v>45426</v>
      </c>
      <c r="C337" s="1">
        <v>70</v>
      </c>
      <c r="D337" s="1" t="s">
        <v>19</v>
      </c>
      <c r="E337" s="1" t="s">
        <v>129</v>
      </c>
      <c r="F337" s="1" t="s">
        <v>48</v>
      </c>
      <c r="G337" s="1">
        <v>57</v>
      </c>
      <c r="H337" s="1" t="s">
        <v>91</v>
      </c>
      <c r="I337" s="1" t="s">
        <v>50</v>
      </c>
      <c r="J337" s="1" t="s">
        <v>33</v>
      </c>
      <c r="K337" s="1" t="s">
        <v>25</v>
      </c>
      <c r="L337" s="2">
        <v>4.3</v>
      </c>
      <c r="M337" s="1" t="s">
        <v>152</v>
      </c>
      <c r="N337" s="1" t="s">
        <v>37</v>
      </c>
      <c r="O337" s="1" t="s">
        <v>69</v>
      </c>
      <c r="P337" s="1" t="s">
        <v>26</v>
      </c>
      <c r="Q337" s="1" t="s">
        <v>26</v>
      </c>
      <c r="R337" s="1" t="s">
        <v>197</v>
      </c>
      <c r="S337" s="1" t="s">
        <v>27</v>
      </c>
      <c r="T337" s="1" t="s">
        <v>75</v>
      </c>
    </row>
    <row r="338" spans="1:20" ht="13" x14ac:dyDescent="0.15">
      <c r="A338" s="1">
        <v>337</v>
      </c>
      <c r="B338" s="47">
        <v>45544</v>
      </c>
      <c r="C338" s="1">
        <v>30</v>
      </c>
      <c r="D338" s="1" t="s">
        <v>19</v>
      </c>
      <c r="E338" s="1" t="s">
        <v>52</v>
      </c>
      <c r="F338" s="1" t="s">
        <v>31</v>
      </c>
      <c r="G338" s="1">
        <v>78</v>
      </c>
      <c r="H338" s="1" t="s">
        <v>126</v>
      </c>
      <c r="I338" s="1" t="s">
        <v>67</v>
      </c>
      <c r="J338" s="1" t="s">
        <v>62</v>
      </c>
      <c r="K338" s="1" t="s">
        <v>43</v>
      </c>
      <c r="L338" s="2">
        <v>4.4000000000000004</v>
      </c>
      <c r="M338" s="1" t="s">
        <v>152</v>
      </c>
      <c r="N338" s="1" t="s">
        <v>27</v>
      </c>
      <c r="O338" s="1" t="s">
        <v>80</v>
      </c>
      <c r="P338" s="1" t="s">
        <v>26</v>
      </c>
      <c r="Q338" s="1" t="s">
        <v>26</v>
      </c>
      <c r="R338" s="1" t="s">
        <v>198</v>
      </c>
      <c r="S338" s="1" t="s">
        <v>45</v>
      </c>
      <c r="T338" s="1" t="s">
        <v>59</v>
      </c>
    </row>
    <row r="339" spans="1:20" ht="13" x14ac:dyDescent="0.15">
      <c r="A339" s="1">
        <v>338</v>
      </c>
      <c r="B339" s="47">
        <v>45621</v>
      </c>
      <c r="C339" s="1">
        <v>65</v>
      </c>
      <c r="D339" s="1" t="s">
        <v>19</v>
      </c>
      <c r="E339" s="1" t="s">
        <v>65</v>
      </c>
      <c r="F339" s="1" t="s">
        <v>31</v>
      </c>
      <c r="G339" s="1">
        <v>93</v>
      </c>
      <c r="H339" s="1" t="s">
        <v>149</v>
      </c>
      <c r="I339" s="1" t="s">
        <v>23</v>
      </c>
      <c r="J339" s="1" t="s">
        <v>57</v>
      </c>
      <c r="K339" s="1" t="s">
        <v>25</v>
      </c>
      <c r="L339" s="2">
        <v>3.9</v>
      </c>
      <c r="M339" s="1" t="s">
        <v>152</v>
      </c>
      <c r="N339" s="1" t="s">
        <v>74</v>
      </c>
      <c r="O339" s="1" t="s">
        <v>44</v>
      </c>
      <c r="P339" s="1" t="s">
        <v>26</v>
      </c>
      <c r="Q339" s="1" t="s">
        <v>26</v>
      </c>
      <c r="R339" s="1" t="s">
        <v>197</v>
      </c>
      <c r="S339" s="1" t="s">
        <v>27</v>
      </c>
      <c r="T339" s="1" t="s">
        <v>46</v>
      </c>
    </row>
    <row r="340" spans="1:20" ht="13" x14ac:dyDescent="0.15">
      <c r="A340" s="1">
        <v>339</v>
      </c>
      <c r="B340" s="47">
        <v>45344</v>
      </c>
      <c r="C340" s="1">
        <v>64</v>
      </c>
      <c r="D340" s="1" t="s">
        <v>19</v>
      </c>
      <c r="E340" s="1" t="s">
        <v>117</v>
      </c>
      <c r="F340" s="1" t="s">
        <v>48</v>
      </c>
      <c r="G340" s="1">
        <v>99</v>
      </c>
      <c r="H340" s="1" t="s">
        <v>64</v>
      </c>
      <c r="I340" s="1" t="s">
        <v>23</v>
      </c>
      <c r="J340" s="1" t="s">
        <v>131</v>
      </c>
      <c r="K340" s="1" t="s">
        <v>34</v>
      </c>
      <c r="L340" s="2">
        <v>3.5</v>
      </c>
      <c r="M340" s="1" t="s">
        <v>152</v>
      </c>
      <c r="N340" s="1" t="s">
        <v>45</v>
      </c>
      <c r="O340" s="1" t="s">
        <v>28</v>
      </c>
      <c r="P340" s="1" t="s">
        <v>26</v>
      </c>
      <c r="Q340" s="1" t="s">
        <v>26</v>
      </c>
      <c r="R340" s="1" t="s">
        <v>196</v>
      </c>
      <c r="S340" s="1" t="s">
        <v>74</v>
      </c>
      <c r="T340" s="1" t="s">
        <v>46</v>
      </c>
    </row>
    <row r="341" spans="1:20" ht="13" x14ac:dyDescent="0.15">
      <c r="A341" s="1">
        <v>340</v>
      </c>
      <c r="B341" s="47">
        <v>45455</v>
      </c>
      <c r="C341" s="1">
        <v>40</v>
      </c>
      <c r="D341" s="1" t="s">
        <v>19</v>
      </c>
      <c r="E341" s="1" t="s">
        <v>117</v>
      </c>
      <c r="F341" s="1" t="s">
        <v>48</v>
      </c>
      <c r="G341" s="1">
        <v>49</v>
      </c>
      <c r="H341" s="1" t="s">
        <v>66</v>
      </c>
      <c r="I341" s="1" t="s">
        <v>67</v>
      </c>
      <c r="J341" s="1" t="s">
        <v>127</v>
      </c>
      <c r="K341" s="1" t="s">
        <v>43</v>
      </c>
      <c r="L341" s="2">
        <v>4.9000000000000004</v>
      </c>
      <c r="M341" s="1" t="s">
        <v>152</v>
      </c>
      <c r="N341" s="1" t="s">
        <v>74</v>
      </c>
      <c r="O341" s="1" t="s">
        <v>28</v>
      </c>
      <c r="P341" s="1" t="s">
        <v>26</v>
      </c>
      <c r="Q341" s="1" t="s">
        <v>26</v>
      </c>
      <c r="R341" s="1" t="s">
        <v>197</v>
      </c>
      <c r="S341" s="1" t="s">
        <v>35</v>
      </c>
      <c r="T341" s="1" t="s">
        <v>46</v>
      </c>
    </row>
    <row r="342" spans="1:20" ht="13" x14ac:dyDescent="0.15">
      <c r="A342" s="1">
        <v>341</v>
      </c>
      <c r="B342" s="47">
        <v>45502</v>
      </c>
      <c r="C342" s="1">
        <v>26</v>
      </c>
      <c r="D342" s="1" t="s">
        <v>19</v>
      </c>
      <c r="E342" s="1" t="s">
        <v>142</v>
      </c>
      <c r="F342" s="1" t="s">
        <v>48</v>
      </c>
      <c r="G342" s="1">
        <v>61</v>
      </c>
      <c r="H342" s="1" t="s">
        <v>91</v>
      </c>
      <c r="I342" s="1" t="s">
        <v>23</v>
      </c>
      <c r="J342" s="1" t="s">
        <v>24</v>
      </c>
      <c r="K342" s="1" t="s">
        <v>54</v>
      </c>
      <c r="L342" s="2">
        <v>3.9</v>
      </c>
      <c r="M342" s="1" t="s">
        <v>152</v>
      </c>
      <c r="N342" s="1" t="s">
        <v>35</v>
      </c>
      <c r="O342" s="1" t="s">
        <v>36</v>
      </c>
      <c r="P342" s="1" t="s">
        <v>26</v>
      </c>
      <c r="Q342" s="1" t="s">
        <v>26</v>
      </c>
      <c r="R342" s="1" t="s">
        <v>197</v>
      </c>
      <c r="S342" s="1" t="s">
        <v>74</v>
      </c>
      <c r="T342" s="1" t="s">
        <v>75</v>
      </c>
    </row>
    <row r="343" spans="1:20" ht="13" x14ac:dyDescent="0.15">
      <c r="A343" s="1">
        <v>342</v>
      </c>
      <c r="B343" s="47">
        <v>45487</v>
      </c>
      <c r="C343" s="1">
        <v>30</v>
      </c>
      <c r="D343" s="1" t="s">
        <v>19</v>
      </c>
      <c r="E343" s="1" t="s">
        <v>115</v>
      </c>
      <c r="F343" s="1" t="s">
        <v>21</v>
      </c>
      <c r="G343" s="1">
        <v>60</v>
      </c>
      <c r="H343" s="1" t="s">
        <v>124</v>
      </c>
      <c r="I343" s="1" t="s">
        <v>23</v>
      </c>
      <c r="J343" s="1" t="s">
        <v>108</v>
      </c>
      <c r="K343" s="1" t="s">
        <v>34</v>
      </c>
      <c r="L343" s="2">
        <v>2.8</v>
      </c>
      <c r="M343" s="1" t="s">
        <v>152</v>
      </c>
      <c r="N343" s="1" t="s">
        <v>27</v>
      </c>
      <c r="O343" s="1" t="s">
        <v>55</v>
      </c>
      <c r="P343" s="1" t="s">
        <v>26</v>
      </c>
      <c r="Q343" s="1" t="s">
        <v>26</v>
      </c>
      <c r="R343" s="1" t="s">
        <v>198</v>
      </c>
      <c r="S343" s="1" t="s">
        <v>27</v>
      </c>
      <c r="T343" s="1" t="s">
        <v>29</v>
      </c>
    </row>
    <row r="344" spans="1:20" ht="13" x14ac:dyDescent="0.15">
      <c r="A344" s="1">
        <v>343</v>
      </c>
      <c r="B344" s="47">
        <v>45572</v>
      </c>
      <c r="C344" s="1">
        <v>29</v>
      </c>
      <c r="D344" s="1" t="s">
        <v>19</v>
      </c>
      <c r="E344" s="1" t="s">
        <v>142</v>
      </c>
      <c r="F344" s="1" t="s">
        <v>48</v>
      </c>
      <c r="G344" s="1">
        <v>23</v>
      </c>
      <c r="H344" s="1" t="s">
        <v>56</v>
      </c>
      <c r="I344" s="1" t="s">
        <v>67</v>
      </c>
      <c r="J344" s="1" t="s">
        <v>104</v>
      </c>
      <c r="K344" s="1" t="s">
        <v>34</v>
      </c>
      <c r="L344" s="2">
        <v>3.6</v>
      </c>
      <c r="M344" s="1" t="s">
        <v>152</v>
      </c>
      <c r="N344" s="1" t="s">
        <v>74</v>
      </c>
      <c r="O344" s="1" t="s">
        <v>80</v>
      </c>
      <c r="P344" s="1" t="s">
        <v>26</v>
      </c>
      <c r="Q344" s="1" t="s">
        <v>26</v>
      </c>
      <c r="R344" s="1" t="s">
        <v>224</v>
      </c>
      <c r="S344" s="1" t="s">
        <v>45</v>
      </c>
      <c r="T344" s="1" t="s">
        <v>51</v>
      </c>
    </row>
    <row r="345" spans="1:20" ht="13" x14ac:dyDescent="0.15">
      <c r="A345" s="1">
        <v>344</v>
      </c>
      <c r="B345" s="47">
        <v>45486</v>
      </c>
      <c r="C345" s="1">
        <v>67</v>
      </c>
      <c r="D345" s="1" t="s">
        <v>19</v>
      </c>
      <c r="E345" s="1" t="s">
        <v>77</v>
      </c>
      <c r="F345" s="1" t="s">
        <v>31</v>
      </c>
      <c r="G345" s="1">
        <v>100</v>
      </c>
      <c r="H345" s="1" t="s">
        <v>66</v>
      </c>
      <c r="I345" s="1" t="s">
        <v>23</v>
      </c>
      <c r="J345" s="1" t="s">
        <v>131</v>
      </c>
      <c r="K345" s="1" t="s">
        <v>25</v>
      </c>
      <c r="L345" s="2">
        <v>4.5</v>
      </c>
      <c r="M345" s="1" t="s">
        <v>152</v>
      </c>
      <c r="N345" s="1" t="s">
        <v>37</v>
      </c>
      <c r="O345" s="1" t="s">
        <v>28</v>
      </c>
      <c r="P345" s="1" t="s">
        <v>26</v>
      </c>
      <c r="Q345" s="1" t="s">
        <v>26</v>
      </c>
      <c r="R345" s="1" t="s">
        <v>224</v>
      </c>
      <c r="S345" s="1" t="s">
        <v>58</v>
      </c>
      <c r="T345" s="1" t="s">
        <v>59</v>
      </c>
    </row>
    <row r="346" spans="1:20" ht="13" x14ac:dyDescent="0.15">
      <c r="A346" s="1">
        <v>345</v>
      </c>
      <c r="B346" s="47">
        <v>45422</v>
      </c>
      <c r="C346" s="1">
        <v>54</v>
      </c>
      <c r="D346" s="1" t="s">
        <v>19</v>
      </c>
      <c r="E346" s="1" t="s">
        <v>114</v>
      </c>
      <c r="F346" s="1" t="s">
        <v>31</v>
      </c>
      <c r="G346" s="1">
        <v>33</v>
      </c>
      <c r="H346" s="1" t="s">
        <v>88</v>
      </c>
      <c r="I346" s="1" t="s">
        <v>67</v>
      </c>
      <c r="J346" s="1" t="s">
        <v>68</v>
      </c>
      <c r="K346" s="1" t="s">
        <v>43</v>
      </c>
      <c r="L346" s="2">
        <v>4.5</v>
      </c>
      <c r="M346" s="1" t="s">
        <v>152</v>
      </c>
      <c r="N346" s="1" t="s">
        <v>37</v>
      </c>
      <c r="O346" s="1" t="s">
        <v>28</v>
      </c>
      <c r="P346" s="1" t="s">
        <v>26</v>
      </c>
      <c r="Q346" s="1" t="s">
        <v>26</v>
      </c>
      <c r="R346" s="1" t="s">
        <v>197</v>
      </c>
      <c r="S346" s="1" t="s">
        <v>27</v>
      </c>
      <c r="T346" s="1" t="s">
        <v>75</v>
      </c>
    </row>
    <row r="347" spans="1:20" ht="13" x14ac:dyDescent="0.15">
      <c r="A347" s="1">
        <v>346</v>
      </c>
      <c r="B347" s="47">
        <v>45342</v>
      </c>
      <c r="C347" s="1">
        <v>23</v>
      </c>
      <c r="D347" s="1" t="s">
        <v>19</v>
      </c>
      <c r="E347" s="1" t="s">
        <v>39</v>
      </c>
      <c r="F347" s="1" t="s">
        <v>40</v>
      </c>
      <c r="G347" s="1">
        <v>32</v>
      </c>
      <c r="H347" s="1" t="s">
        <v>116</v>
      </c>
      <c r="I347" s="1" t="s">
        <v>67</v>
      </c>
      <c r="J347" s="1" t="s">
        <v>57</v>
      </c>
      <c r="K347" s="1" t="s">
        <v>54</v>
      </c>
      <c r="L347" s="2">
        <v>3.1</v>
      </c>
      <c r="M347" s="1" t="s">
        <v>152</v>
      </c>
      <c r="N347" s="1" t="s">
        <v>27</v>
      </c>
      <c r="O347" s="1" t="s">
        <v>44</v>
      </c>
      <c r="P347" s="1" t="s">
        <v>26</v>
      </c>
      <c r="Q347" s="1" t="s">
        <v>26</v>
      </c>
      <c r="R347" s="1" t="s">
        <v>196</v>
      </c>
      <c r="S347" s="1" t="s">
        <v>27</v>
      </c>
      <c r="T347" s="1" t="s">
        <v>75</v>
      </c>
    </row>
    <row r="348" spans="1:20" ht="13" x14ac:dyDescent="0.15">
      <c r="A348" s="1">
        <v>347</v>
      </c>
      <c r="B348" s="47">
        <v>45303</v>
      </c>
      <c r="C348" s="1">
        <v>32</v>
      </c>
      <c r="D348" s="1" t="s">
        <v>19</v>
      </c>
      <c r="E348" s="1" t="s">
        <v>81</v>
      </c>
      <c r="F348" s="1" t="s">
        <v>31</v>
      </c>
      <c r="G348" s="1">
        <v>21</v>
      </c>
      <c r="H348" s="1" t="s">
        <v>103</v>
      </c>
      <c r="I348" s="1" t="s">
        <v>67</v>
      </c>
      <c r="J348" s="1" t="s">
        <v>96</v>
      </c>
      <c r="K348" s="1" t="s">
        <v>54</v>
      </c>
      <c r="L348" s="2">
        <v>4.7</v>
      </c>
      <c r="M348" s="1" t="s">
        <v>152</v>
      </c>
      <c r="N348" s="1" t="s">
        <v>74</v>
      </c>
      <c r="O348" s="1" t="s">
        <v>69</v>
      </c>
      <c r="P348" s="1" t="s">
        <v>26</v>
      </c>
      <c r="Q348" s="1" t="s">
        <v>26</v>
      </c>
      <c r="R348" s="1" t="s">
        <v>197</v>
      </c>
      <c r="S348" s="1" t="s">
        <v>37</v>
      </c>
      <c r="T348" s="1" t="s">
        <v>38</v>
      </c>
    </row>
    <row r="349" spans="1:20" ht="13" x14ac:dyDescent="0.15">
      <c r="A349" s="1">
        <v>348</v>
      </c>
      <c r="B349" s="47">
        <v>45590</v>
      </c>
      <c r="C349" s="1">
        <v>43</v>
      </c>
      <c r="D349" s="1" t="s">
        <v>19</v>
      </c>
      <c r="E349" s="1" t="s">
        <v>110</v>
      </c>
      <c r="F349" s="1" t="s">
        <v>31</v>
      </c>
      <c r="G349" s="1">
        <v>59</v>
      </c>
      <c r="H349" s="1" t="s">
        <v>95</v>
      </c>
      <c r="I349" s="1" t="s">
        <v>67</v>
      </c>
      <c r="J349" s="1" t="s">
        <v>68</v>
      </c>
      <c r="K349" s="1" t="s">
        <v>43</v>
      </c>
      <c r="L349" s="2">
        <v>3.1</v>
      </c>
      <c r="M349" s="1" t="s">
        <v>152</v>
      </c>
      <c r="N349" s="1" t="s">
        <v>58</v>
      </c>
      <c r="O349" s="1" t="s">
        <v>69</v>
      </c>
      <c r="P349" s="1" t="s">
        <v>26</v>
      </c>
      <c r="Q349" s="1" t="s">
        <v>26</v>
      </c>
      <c r="R349" s="1" t="s">
        <v>198</v>
      </c>
      <c r="S349" s="1" t="s">
        <v>58</v>
      </c>
      <c r="T349" s="1" t="s">
        <v>59</v>
      </c>
    </row>
    <row r="350" spans="1:20" ht="13" x14ac:dyDescent="0.15">
      <c r="A350" s="1">
        <v>349</v>
      </c>
      <c r="B350" s="47">
        <v>45502</v>
      </c>
      <c r="C350" s="1">
        <v>42</v>
      </c>
      <c r="D350" s="1" t="s">
        <v>19</v>
      </c>
      <c r="E350" s="1" t="s">
        <v>135</v>
      </c>
      <c r="F350" s="1" t="s">
        <v>21</v>
      </c>
      <c r="G350" s="1">
        <v>67</v>
      </c>
      <c r="H350" s="1" t="s">
        <v>116</v>
      </c>
      <c r="I350" s="1" t="s">
        <v>50</v>
      </c>
      <c r="J350" s="1" t="s">
        <v>132</v>
      </c>
      <c r="K350" s="1" t="s">
        <v>54</v>
      </c>
      <c r="L350" s="2">
        <v>3.4</v>
      </c>
      <c r="M350" s="1" t="s">
        <v>152</v>
      </c>
      <c r="N350" s="1" t="s">
        <v>45</v>
      </c>
      <c r="O350" s="1" t="s">
        <v>36</v>
      </c>
      <c r="P350" s="1" t="s">
        <v>26</v>
      </c>
      <c r="Q350" s="1" t="s">
        <v>26</v>
      </c>
      <c r="R350" s="1" t="s">
        <v>224</v>
      </c>
      <c r="S350" s="1" t="s">
        <v>35</v>
      </c>
      <c r="T350" s="1" t="s">
        <v>75</v>
      </c>
    </row>
    <row r="351" spans="1:20" ht="13" x14ac:dyDescent="0.15">
      <c r="A351" s="1">
        <v>350</v>
      </c>
      <c r="B351" s="47">
        <v>45363</v>
      </c>
      <c r="C351" s="1">
        <v>65</v>
      </c>
      <c r="D351" s="1" t="s">
        <v>19</v>
      </c>
      <c r="E351" s="1" t="s">
        <v>47</v>
      </c>
      <c r="F351" s="1" t="s">
        <v>48</v>
      </c>
      <c r="G351" s="1">
        <v>24</v>
      </c>
      <c r="H351" s="1" t="s">
        <v>60</v>
      </c>
      <c r="I351" s="1" t="s">
        <v>23</v>
      </c>
      <c r="J351" s="1" t="s">
        <v>132</v>
      </c>
      <c r="K351" s="1" t="s">
        <v>25</v>
      </c>
      <c r="L351" s="2">
        <v>4</v>
      </c>
      <c r="M351" s="1" t="s">
        <v>152</v>
      </c>
      <c r="N351" s="1" t="s">
        <v>58</v>
      </c>
      <c r="O351" s="1" t="s">
        <v>55</v>
      </c>
      <c r="P351" s="1" t="s">
        <v>26</v>
      </c>
      <c r="Q351" s="1" t="s">
        <v>26</v>
      </c>
      <c r="R351" s="1" t="s">
        <v>196</v>
      </c>
      <c r="S351" s="1" t="s">
        <v>74</v>
      </c>
      <c r="T351" s="1" t="s">
        <v>29</v>
      </c>
    </row>
    <row r="352" spans="1:20" ht="13" x14ac:dyDescent="0.15">
      <c r="A352" s="1">
        <v>351</v>
      </c>
      <c r="B352" s="47">
        <v>45526</v>
      </c>
      <c r="C352" s="1">
        <v>59</v>
      </c>
      <c r="D352" s="1" t="s">
        <v>19</v>
      </c>
      <c r="E352" s="1" t="s">
        <v>77</v>
      </c>
      <c r="F352" s="1" t="s">
        <v>31</v>
      </c>
      <c r="G352" s="1">
        <v>84</v>
      </c>
      <c r="H352" s="1" t="s">
        <v>116</v>
      </c>
      <c r="I352" s="1" t="s">
        <v>67</v>
      </c>
      <c r="J352" s="1" t="s">
        <v>89</v>
      </c>
      <c r="K352" s="1" t="s">
        <v>43</v>
      </c>
      <c r="L352" s="2">
        <v>3.7</v>
      </c>
      <c r="M352" s="1" t="s">
        <v>152</v>
      </c>
      <c r="N352" s="1" t="s">
        <v>58</v>
      </c>
      <c r="O352" s="1" t="s">
        <v>44</v>
      </c>
      <c r="P352" s="1" t="s">
        <v>26</v>
      </c>
      <c r="Q352" s="1" t="s">
        <v>26</v>
      </c>
      <c r="R352" s="1" t="s">
        <v>197</v>
      </c>
      <c r="S352" s="1" t="s">
        <v>74</v>
      </c>
      <c r="T352" s="1" t="s">
        <v>59</v>
      </c>
    </row>
    <row r="353" spans="1:20" ht="13" x14ac:dyDescent="0.15">
      <c r="A353" s="1">
        <v>352</v>
      </c>
      <c r="B353" s="47">
        <v>45513</v>
      </c>
      <c r="C353" s="1">
        <v>37</v>
      </c>
      <c r="D353" s="1" t="s">
        <v>19</v>
      </c>
      <c r="E353" s="1" t="s">
        <v>114</v>
      </c>
      <c r="F353" s="1" t="s">
        <v>31</v>
      </c>
      <c r="G353" s="1">
        <v>97</v>
      </c>
      <c r="H353" s="1" t="s">
        <v>22</v>
      </c>
      <c r="I353" s="1" t="s">
        <v>23</v>
      </c>
      <c r="J353" s="1" t="s">
        <v>89</v>
      </c>
      <c r="K353" s="1" t="s">
        <v>43</v>
      </c>
      <c r="L353" s="2">
        <v>3.7</v>
      </c>
      <c r="M353" s="1" t="s">
        <v>152</v>
      </c>
      <c r="N353" s="1" t="s">
        <v>35</v>
      </c>
      <c r="O353" s="1" t="s">
        <v>55</v>
      </c>
      <c r="P353" s="1" t="s">
        <v>26</v>
      </c>
      <c r="Q353" s="1" t="s">
        <v>26</v>
      </c>
      <c r="R353" s="1" t="s">
        <v>197</v>
      </c>
      <c r="S353" s="1" t="s">
        <v>74</v>
      </c>
      <c r="T353" s="1" t="s">
        <v>29</v>
      </c>
    </row>
    <row r="354" spans="1:20" ht="13" x14ac:dyDescent="0.15">
      <c r="A354" s="1">
        <v>353</v>
      </c>
      <c r="B354" s="47">
        <v>45485</v>
      </c>
      <c r="C354" s="1">
        <v>70</v>
      </c>
      <c r="D354" s="1" t="s">
        <v>19</v>
      </c>
      <c r="E354" s="1" t="s">
        <v>117</v>
      </c>
      <c r="F354" s="1" t="s">
        <v>48</v>
      </c>
      <c r="G354" s="1">
        <v>63</v>
      </c>
      <c r="H354" s="1" t="s">
        <v>148</v>
      </c>
      <c r="I354" s="1" t="s">
        <v>23</v>
      </c>
      <c r="J354" s="1" t="s">
        <v>121</v>
      </c>
      <c r="K354" s="1" t="s">
        <v>34</v>
      </c>
      <c r="L354" s="2">
        <v>3.3</v>
      </c>
      <c r="M354" s="1" t="s">
        <v>152</v>
      </c>
      <c r="N354" s="1" t="s">
        <v>27</v>
      </c>
      <c r="O354" s="1" t="s">
        <v>44</v>
      </c>
      <c r="P354" s="1" t="s">
        <v>26</v>
      </c>
      <c r="Q354" s="1" t="s">
        <v>26</v>
      </c>
      <c r="R354" s="1" t="s">
        <v>198</v>
      </c>
      <c r="S354" s="1" t="s">
        <v>27</v>
      </c>
      <c r="T354" s="1" t="s">
        <v>59</v>
      </c>
    </row>
    <row r="355" spans="1:20" ht="13" x14ac:dyDescent="0.15">
      <c r="A355" s="1">
        <v>354</v>
      </c>
      <c r="B355" s="47">
        <v>45474</v>
      </c>
      <c r="C355" s="1">
        <v>23</v>
      </c>
      <c r="D355" s="1" t="s">
        <v>19</v>
      </c>
      <c r="E355" s="1" t="s">
        <v>115</v>
      </c>
      <c r="F355" s="1" t="s">
        <v>21</v>
      </c>
      <c r="G355" s="1">
        <v>85</v>
      </c>
      <c r="H355" s="1" t="s">
        <v>143</v>
      </c>
      <c r="I355" s="1" t="s">
        <v>23</v>
      </c>
      <c r="J355" s="1" t="s">
        <v>131</v>
      </c>
      <c r="K355" s="1" t="s">
        <v>25</v>
      </c>
      <c r="L355" s="2">
        <v>4.8</v>
      </c>
      <c r="M355" s="1" t="s">
        <v>152</v>
      </c>
      <c r="N355" s="1" t="s">
        <v>27</v>
      </c>
      <c r="O355" s="1" t="s">
        <v>69</v>
      </c>
      <c r="P355" s="1" t="s">
        <v>26</v>
      </c>
      <c r="Q355" s="1" t="s">
        <v>26</v>
      </c>
      <c r="R355" s="1" t="s">
        <v>224</v>
      </c>
      <c r="S355" s="1" t="s">
        <v>35</v>
      </c>
      <c r="T355" s="1" t="s">
        <v>46</v>
      </c>
    </row>
    <row r="356" spans="1:20" ht="13" x14ac:dyDescent="0.15">
      <c r="A356" s="1">
        <v>355</v>
      </c>
      <c r="B356" s="47">
        <v>45458</v>
      </c>
      <c r="C356" s="1">
        <v>56</v>
      </c>
      <c r="D356" s="1" t="s">
        <v>19</v>
      </c>
      <c r="E356" s="1" t="s">
        <v>63</v>
      </c>
      <c r="F356" s="1" t="s">
        <v>48</v>
      </c>
      <c r="G356" s="1">
        <v>51</v>
      </c>
      <c r="H356" s="1" t="s">
        <v>49</v>
      </c>
      <c r="I356" s="1" t="s">
        <v>50</v>
      </c>
      <c r="J356" s="1" t="s">
        <v>127</v>
      </c>
      <c r="K356" s="1" t="s">
        <v>43</v>
      </c>
      <c r="L356" s="2">
        <v>2.6</v>
      </c>
      <c r="M356" s="1" t="s">
        <v>152</v>
      </c>
      <c r="N356" s="1" t="s">
        <v>74</v>
      </c>
      <c r="O356" s="1" t="s">
        <v>55</v>
      </c>
      <c r="P356" s="1" t="s">
        <v>26</v>
      </c>
      <c r="Q356" s="1" t="s">
        <v>26</v>
      </c>
      <c r="R356" s="1" t="s">
        <v>224</v>
      </c>
      <c r="S356" s="1" t="s">
        <v>27</v>
      </c>
      <c r="T356" s="1" t="s">
        <v>46</v>
      </c>
    </row>
    <row r="357" spans="1:20" ht="13" x14ac:dyDescent="0.15">
      <c r="A357" s="1">
        <v>356</v>
      </c>
      <c r="B357" s="47">
        <v>45605</v>
      </c>
      <c r="C357" s="1">
        <v>40</v>
      </c>
      <c r="D357" s="1" t="s">
        <v>19</v>
      </c>
      <c r="E357" s="1" t="s">
        <v>65</v>
      </c>
      <c r="F357" s="1" t="s">
        <v>31</v>
      </c>
      <c r="G357" s="1">
        <v>21</v>
      </c>
      <c r="H357" s="1" t="s">
        <v>106</v>
      </c>
      <c r="I357" s="1" t="s">
        <v>23</v>
      </c>
      <c r="J357" s="1" t="s">
        <v>62</v>
      </c>
      <c r="K357" s="1" t="s">
        <v>34</v>
      </c>
      <c r="L357" s="2">
        <v>3.6</v>
      </c>
      <c r="M357" s="1" t="s">
        <v>152</v>
      </c>
      <c r="N357" s="1" t="s">
        <v>58</v>
      </c>
      <c r="O357" s="1" t="s">
        <v>55</v>
      </c>
      <c r="P357" s="1" t="s">
        <v>26</v>
      </c>
      <c r="Q357" s="1" t="s">
        <v>26</v>
      </c>
      <c r="R357" s="1" t="s">
        <v>197</v>
      </c>
      <c r="S357" s="1" t="s">
        <v>45</v>
      </c>
      <c r="T357" s="1" t="s">
        <v>29</v>
      </c>
    </row>
    <row r="358" spans="1:20" ht="13" x14ac:dyDescent="0.15">
      <c r="A358" s="1">
        <v>357</v>
      </c>
      <c r="B358" s="47">
        <v>45511</v>
      </c>
      <c r="C358" s="1">
        <v>44</v>
      </c>
      <c r="D358" s="1" t="s">
        <v>19</v>
      </c>
      <c r="E358" s="1" t="s">
        <v>114</v>
      </c>
      <c r="F358" s="1" t="s">
        <v>31</v>
      </c>
      <c r="G358" s="1">
        <v>95</v>
      </c>
      <c r="H358" s="1" t="s">
        <v>140</v>
      </c>
      <c r="I358" s="1" t="s">
        <v>23</v>
      </c>
      <c r="J358" s="1" t="s">
        <v>83</v>
      </c>
      <c r="K358" s="1" t="s">
        <v>54</v>
      </c>
      <c r="L358" s="2">
        <v>3.9</v>
      </c>
      <c r="M358" s="1" t="s">
        <v>152</v>
      </c>
      <c r="N358" s="1" t="s">
        <v>45</v>
      </c>
      <c r="O358" s="1" t="s">
        <v>80</v>
      </c>
      <c r="P358" s="1" t="s">
        <v>26</v>
      </c>
      <c r="Q358" s="1" t="s">
        <v>26</v>
      </c>
      <c r="R358" s="1" t="s">
        <v>197</v>
      </c>
      <c r="S358" s="1" t="s">
        <v>74</v>
      </c>
      <c r="T358" s="1" t="s">
        <v>70</v>
      </c>
    </row>
    <row r="359" spans="1:20" ht="13" x14ac:dyDescent="0.15">
      <c r="A359" s="1">
        <v>358</v>
      </c>
      <c r="B359" s="47">
        <v>45655</v>
      </c>
      <c r="C359" s="1">
        <v>59</v>
      </c>
      <c r="D359" s="1" t="s">
        <v>19</v>
      </c>
      <c r="E359" s="1" t="s">
        <v>120</v>
      </c>
      <c r="F359" s="1" t="s">
        <v>31</v>
      </c>
      <c r="G359" s="1">
        <v>91</v>
      </c>
      <c r="H359" s="1" t="s">
        <v>85</v>
      </c>
      <c r="I359" s="1" t="s">
        <v>23</v>
      </c>
      <c r="J359" s="1" t="s">
        <v>139</v>
      </c>
      <c r="K359" s="1" t="s">
        <v>54</v>
      </c>
      <c r="L359" s="2">
        <v>3</v>
      </c>
      <c r="M359" s="1" t="s">
        <v>152</v>
      </c>
      <c r="N359" s="1" t="s">
        <v>45</v>
      </c>
      <c r="O359" s="1" t="s">
        <v>80</v>
      </c>
      <c r="P359" s="1" t="s">
        <v>26</v>
      </c>
      <c r="Q359" s="1" t="s">
        <v>26</v>
      </c>
      <c r="R359" s="1" t="s">
        <v>198</v>
      </c>
      <c r="S359" s="1" t="s">
        <v>27</v>
      </c>
      <c r="T359" s="1" t="s">
        <v>51</v>
      </c>
    </row>
    <row r="360" spans="1:20" ht="13" x14ac:dyDescent="0.15">
      <c r="A360" s="1">
        <v>359</v>
      </c>
      <c r="B360" s="47">
        <v>45574</v>
      </c>
      <c r="C360" s="1">
        <v>49</v>
      </c>
      <c r="D360" s="1" t="s">
        <v>19</v>
      </c>
      <c r="E360" s="1" t="s">
        <v>65</v>
      </c>
      <c r="F360" s="1" t="s">
        <v>31</v>
      </c>
      <c r="G360" s="1">
        <v>32</v>
      </c>
      <c r="H360" s="1" t="s">
        <v>49</v>
      </c>
      <c r="I360" s="1" t="s">
        <v>23</v>
      </c>
      <c r="J360" s="1" t="s">
        <v>134</v>
      </c>
      <c r="K360" s="1" t="s">
        <v>34</v>
      </c>
      <c r="L360" s="2">
        <v>3.7</v>
      </c>
      <c r="M360" s="1" t="s">
        <v>152</v>
      </c>
      <c r="N360" s="1" t="s">
        <v>37</v>
      </c>
      <c r="O360" s="1" t="s">
        <v>28</v>
      </c>
      <c r="P360" s="1" t="s">
        <v>26</v>
      </c>
      <c r="Q360" s="1" t="s">
        <v>26</v>
      </c>
      <c r="R360" s="1" t="s">
        <v>224</v>
      </c>
      <c r="S360" s="1" t="s">
        <v>35</v>
      </c>
      <c r="T360" s="1" t="s">
        <v>70</v>
      </c>
    </row>
    <row r="361" spans="1:20" ht="13" x14ac:dyDescent="0.15">
      <c r="A361" s="1">
        <v>360</v>
      </c>
      <c r="B361" s="47">
        <v>45649</v>
      </c>
      <c r="C361" s="1">
        <v>36</v>
      </c>
      <c r="D361" s="1" t="s">
        <v>19</v>
      </c>
      <c r="E361" s="1" t="s">
        <v>81</v>
      </c>
      <c r="F361" s="1" t="s">
        <v>31</v>
      </c>
      <c r="G361" s="1">
        <v>90</v>
      </c>
      <c r="H361" s="1" t="s">
        <v>145</v>
      </c>
      <c r="I361" s="1" t="s">
        <v>67</v>
      </c>
      <c r="J361" s="1" t="s">
        <v>86</v>
      </c>
      <c r="K361" s="1" t="s">
        <v>54</v>
      </c>
      <c r="L361" s="2">
        <v>4</v>
      </c>
      <c r="M361" s="1" t="s">
        <v>152</v>
      </c>
      <c r="N361" s="1" t="s">
        <v>74</v>
      </c>
      <c r="O361" s="1" t="s">
        <v>44</v>
      </c>
      <c r="P361" s="1" t="s">
        <v>26</v>
      </c>
      <c r="Q361" s="1" t="s">
        <v>26</v>
      </c>
      <c r="R361" s="1" t="s">
        <v>196</v>
      </c>
      <c r="S361" s="1" t="s">
        <v>27</v>
      </c>
      <c r="T361" s="1" t="s">
        <v>38</v>
      </c>
    </row>
    <row r="362" spans="1:20" ht="13" x14ac:dyDescent="0.15">
      <c r="A362" s="1">
        <v>361</v>
      </c>
      <c r="B362" s="47">
        <v>45521</v>
      </c>
      <c r="C362" s="1">
        <v>32</v>
      </c>
      <c r="D362" s="1" t="s">
        <v>19</v>
      </c>
      <c r="E362" s="1" t="s">
        <v>112</v>
      </c>
      <c r="F362" s="1" t="s">
        <v>21</v>
      </c>
      <c r="G362" s="1">
        <v>75</v>
      </c>
      <c r="H362" s="1" t="s">
        <v>107</v>
      </c>
      <c r="I362" s="1" t="s">
        <v>23</v>
      </c>
      <c r="J362" s="1" t="s">
        <v>53</v>
      </c>
      <c r="K362" s="1" t="s">
        <v>43</v>
      </c>
      <c r="L362" s="2">
        <v>3.2</v>
      </c>
      <c r="M362" s="1" t="s">
        <v>152</v>
      </c>
      <c r="N362" s="1" t="s">
        <v>37</v>
      </c>
      <c r="O362" s="1" t="s">
        <v>55</v>
      </c>
      <c r="P362" s="1" t="s">
        <v>26</v>
      </c>
      <c r="Q362" s="1" t="s">
        <v>26</v>
      </c>
      <c r="R362" s="1" t="s">
        <v>198</v>
      </c>
      <c r="S362" s="1" t="s">
        <v>45</v>
      </c>
      <c r="T362" s="1" t="s">
        <v>46</v>
      </c>
    </row>
    <row r="363" spans="1:20" ht="13" x14ac:dyDescent="0.15">
      <c r="A363" s="1">
        <v>362</v>
      </c>
      <c r="B363" s="47">
        <v>45362</v>
      </c>
      <c r="C363" s="1">
        <v>27</v>
      </c>
      <c r="D363" s="1" t="s">
        <v>19</v>
      </c>
      <c r="E363" s="1" t="s">
        <v>87</v>
      </c>
      <c r="F363" s="1" t="s">
        <v>48</v>
      </c>
      <c r="G363" s="1">
        <v>67</v>
      </c>
      <c r="H363" s="1" t="s">
        <v>32</v>
      </c>
      <c r="I363" s="1" t="s">
        <v>67</v>
      </c>
      <c r="J363" s="1" t="s">
        <v>109</v>
      </c>
      <c r="K363" s="1" t="s">
        <v>54</v>
      </c>
      <c r="L363" s="2">
        <v>2.9</v>
      </c>
      <c r="M363" s="1" t="s">
        <v>152</v>
      </c>
      <c r="N363" s="1" t="s">
        <v>27</v>
      </c>
      <c r="O363" s="1" t="s">
        <v>80</v>
      </c>
      <c r="P363" s="1" t="s">
        <v>26</v>
      </c>
      <c r="Q363" s="1" t="s">
        <v>26</v>
      </c>
      <c r="R363" s="1" t="s">
        <v>197</v>
      </c>
      <c r="S363" s="1" t="s">
        <v>74</v>
      </c>
      <c r="T363" s="1" t="s">
        <v>59</v>
      </c>
    </row>
    <row r="364" spans="1:20" ht="13" x14ac:dyDescent="0.15">
      <c r="A364" s="1">
        <v>363</v>
      </c>
      <c r="B364" s="47">
        <v>45514</v>
      </c>
      <c r="C364" s="1">
        <v>40</v>
      </c>
      <c r="D364" s="1" t="s">
        <v>19</v>
      </c>
      <c r="E364" s="1" t="s">
        <v>52</v>
      </c>
      <c r="F364" s="1" t="s">
        <v>31</v>
      </c>
      <c r="G364" s="1">
        <v>64</v>
      </c>
      <c r="H364" s="1" t="s">
        <v>98</v>
      </c>
      <c r="I364" s="1" t="s">
        <v>23</v>
      </c>
      <c r="J364" s="1" t="s">
        <v>131</v>
      </c>
      <c r="K364" s="1" t="s">
        <v>25</v>
      </c>
      <c r="L364" s="2">
        <v>2.8</v>
      </c>
      <c r="M364" s="1" t="s">
        <v>152</v>
      </c>
      <c r="N364" s="1" t="s">
        <v>27</v>
      </c>
      <c r="O364" s="1" t="s">
        <v>69</v>
      </c>
      <c r="P364" s="1" t="s">
        <v>26</v>
      </c>
      <c r="Q364" s="1" t="s">
        <v>26</v>
      </c>
      <c r="R364" s="1" t="s">
        <v>198</v>
      </c>
      <c r="S364" s="1" t="s">
        <v>58</v>
      </c>
      <c r="T364" s="1" t="s">
        <v>70</v>
      </c>
    </row>
    <row r="365" spans="1:20" ht="13" x14ac:dyDescent="0.15">
      <c r="A365" s="1">
        <v>364</v>
      </c>
      <c r="B365" s="47">
        <v>45560</v>
      </c>
      <c r="C365" s="1">
        <v>64</v>
      </c>
      <c r="D365" s="1" t="s">
        <v>19</v>
      </c>
      <c r="E365" s="1" t="s">
        <v>81</v>
      </c>
      <c r="F365" s="1" t="s">
        <v>31</v>
      </c>
      <c r="G365" s="1">
        <v>61</v>
      </c>
      <c r="H365" s="1" t="s">
        <v>151</v>
      </c>
      <c r="I365" s="1" t="s">
        <v>23</v>
      </c>
      <c r="J365" s="1" t="s">
        <v>33</v>
      </c>
      <c r="K365" s="1" t="s">
        <v>34</v>
      </c>
      <c r="L365" s="2">
        <v>4</v>
      </c>
      <c r="M365" s="1" t="s">
        <v>152</v>
      </c>
      <c r="N365" s="1" t="s">
        <v>58</v>
      </c>
      <c r="O365" s="1" t="s">
        <v>80</v>
      </c>
      <c r="P365" s="1" t="s">
        <v>26</v>
      </c>
      <c r="Q365" s="1" t="s">
        <v>26</v>
      </c>
      <c r="R365" s="1" t="s">
        <v>197</v>
      </c>
      <c r="S365" s="1" t="s">
        <v>27</v>
      </c>
      <c r="T365" s="1" t="s">
        <v>51</v>
      </c>
    </row>
    <row r="366" spans="1:20" ht="13" x14ac:dyDescent="0.15">
      <c r="A366" s="1">
        <v>365</v>
      </c>
      <c r="B366" s="47">
        <v>45388</v>
      </c>
      <c r="C366" s="1">
        <v>33</v>
      </c>
      <c r="D366" s="1" t="s">
        <v>19</v>
      </c>
      <c r="E366" s="1" t="s">
        <v>47</v>
      </c>
      <c r="F366" s="1" t="s">
        <v>48</v>
      </c>
      <c r="G366" s="1">
        <v>54</v>
      </c>
      <c r="H366" s="1" t="s">
        <v>94</v>
      </c>
      <c r="I366" s="1" t="s">
        <v>67</v>
      </c>
      <c r="J366" s="1" t="s">
        <v>108</v>
      </c>
      <c r="K366" s="1" t="s">
        <v>25</v>
      </c>
      <c r="L366" s="2">
        <v>3</v>
      </c>
      <c r="M366" s="1" t="s">
        <v>152</v>
      </c>
      <c r="N366" s="1" t="s">
        <v>58</v>
      </c>
      <c r="O366" s="1" t="s">
        <v>28</v>
      </c>
      <c r="P366" s="1" t="s">
        <v>26</v>
      </c>
      <c r="Q366" s="1" t="s">
        <v>26</v>
      </c>
      <c r="R366" s="1" t="s">
        <v>196</v>
      </c>
      <c r="S366" s="1" t="s">
        <v>45</v>
      </c>
      <c r="T366" s="1" t="s">
        <v>70</v>
      </c>
    </row>
    <row r="367" spans="1:20" ht="13" x14ac:dyDescent="0.15">
      <c r="A367" s="1">
        <v>366</v>
      </c>
      <c r="B367" s="47">
        <v>45467</v>
      </c>
      <c r="C367" s="1">
        <v>21</v>
      </c>
      <c r="D367" s="1" t="s">
        <v>19</v>
      </c>
      <c r="E367" s="1" t="s">
        <v>77</v>
      </c>
      <c r="F367" s="1" t="s">
        <v>31</v>
      </c>
      <c r="G367" s="1">
        <v>64</v>
      </c>
      <c r="H367" s="1" t="s">
        <v>137</v>
      </c>
      <c r="I367" s="1" t="s">
        <v>67</v>
      </c>
      <c r="J367" s="1" t="s">
        <v>101</v>
      </c>
      <c r="K367" s="1" t="s">
        <v>34</v>
      </c>
      <c r="L367" s="2">
        <v>2.8</v>
      </c>
      <c r="M367" s="1" t="s">
        <v>152</v>
      </c>
      <c r="N367" s="1" t="s">
        <v>45</v>
      </c>
      <c r="O367" s="1" t="s">
        <v>80</v>
      </c>
      <c r="P367" s="1" t="s">
        <v>26</v>
      </c>
      <c r="Q367" s="1" t="s">
        <v>26</v>
      </c>
      <c r="R367" s="1" t="s">
        <v>197</v>
      </c>
      <c r="S367" s="1" t="s">
        <v>45</v>
      </c>
      <c r="T367" s="1" t="s">
        <v>51</v>
      </c>
    </row>
    <row r="368" spans="1:20" ht="13" x14ac:dyDescent="0.15">
      <c r="A368" s="1">
        <v>367</v>
      </c>
      <c r="B368" s="47">
        <v>45621</v>
      </c>
      <c r="C368" s="1">
        <v>51</v>
      </c>
      <c r="D368" s="1" t="s">
        <v>19</v>
      </c>
      <c r="E368" s="1" t="s">
        <v>115</v>
      </c>
      <c r="F368" s="1" t="s">
        <v>21</v>
      </c>
      <c r="G368" s="1">
        <v>35</v>
      </c>
      <c r="H368" s="1" t="s">
        <v>82</v>
      </c>
      <c r="I368" s="1" t="s">
        <v>50</v>
      </c>
      <c r="J368" s="1" t="s">
        <v>134</v>
      </c>
      <c r="K368" s="1" t="s">
        <v>43</v>
      </c>
      <c r="L368" s="2">
        <v>4.5999999999999996</v>
      </c>
      <c r="M368" s="1" t="s">
        <v>152</v>
      </c>
      <c r="N368" s="1" t="s">
        <v>74</v>
      </c>
      <c r="O368" s="1" t="s">
        <v>55</v>
      </c>
      <c r="P368" s="1" t="s">
        <v>26</v>
      </c>
      <c r="Q368" s="1" t="s">
        <v>26</v>
      </c>
      <c r="R368" s="1" t="s">
        <v>197</v>
      </c>
      <c r="S368" s="1" t="s">
        <v>37</v>
      </c>
      <c r="T368" s="1" t="s">
        <v>46</v>
      </c>
    </row>
    <row r="369" spans="1:20" ht="13" x14ac:dyDescent="0.15">
      <c r="A369" s="1">
        <v>368</v>
      </c>
      <c r="B369" s="47">
        <v>45652</v>
      </c>
      <c r="C369" s="1">
        <v>30</v>
      </c>
      <c r="D369" s="1" t="s">
        <v>19</v>
      </c>
      <c r="E369" s="1" t="s">
        <v>112</v>
      </c>
      <c r="F369" s="1" t="s">
        <v>21</v>
      </c>
      <c r="G369" s="1">
        <v>86</v>
      </c>
      <c r="H369" s="1" t="s">
        <v>84</v>
      </c>
      <c r="I369" s="1" t="s">
        <v>67</v>
      </c>
      <c r="J369" s="1" t="s">
        <v>53</v>
      </c>
      <c r="K369" s="1" t="s">
        <v>43</v>
      </c>
      <c r="L369" s="2">
        <v>2.9</v>
      </c>
      <c r="M369" s="1" t="s">
        <v>152</v>
      </c>
      <c r="N369" s="1" t="s">
        <v>37</v>
      </c>
      <c r="O369" s="1" t="s">
        <v>55</v>
      </c>
      <c r="P369" s="1" t="s">
        <v>26</v>
      </c>
      <c r="Q369" s="1" t="s">
        <v>26</v>
      </c>
      <c r="R369" s="1" t="s">
        <v>198</v>
      </c>
      <c r="S369" s="1" t="s">
        <v>45</v>
      </c>
      <c r="T369" s="1" t="s">
        <v>38</v>
      </c>
    </row>
    <row r="370" spans="1:20" ht="13" x14ac:dyDescent="0.15">
      <c r="A370" s="1">
        <v>369</v>
      </c>
      <c r="B370" s="47">
        <v>45488</v>
      </c>
      <c r="C370" s="1">
        <v>62</v>
      </c>
      <c r="D370" s="1" t="s">
        <v>19</v>
      </c>
      <c r="E370" s="1" t="s">
        <v>65</v>
      </c>
      <c r="F370" s="1" t="s">
        <v>31</v>
      </c>
      <c r="G370" s="1">
        <v>23</v>
      </c>
      <c r="H370" s="1" t="s">
        <v>149</v>
      </c>
      <c r="I370" s="1" t="s">
        <v>23</v>
      </c>
      <c r="J370" s="1" t="s">
        <v>96</v>
      </c>
      <c r="K370" s="1" t="s">
        <v>25</v>
      </c>
      <c r="L370" s="2">
        <v>3.9</v>
      </c>
      <c r="M370" s="1" t="s">
        <v>152</v>
      </c>
      <c r="N370" s="1" t="s">
        <v>37</v>
      </c>
      <c r="O370" s="1" t="s">
        <v>44</v>
      </c>
      <c r="P370" s="1" t="s">
        <v>26</v>
      </c>
      <c r="Q370" s="1" t="s">
        <v>26</v>
      </c>
      <c r="R370" s="1" t="s">
        <v>224</v>
      </c>
      <c r="S370" s="1" t="s">
        <v>37</v>
      </c>
      <c r="T370" s="1" t="s">
        <v>38</v>
      </c>
    </row>
    <row r="371" spans="1:20" ht="13" x14ac:dyDescent="0.15">
      <c r="A371" s="1">
        <v>370</v>
      </c>
      <c r="B371" s="47">
        <v>45588</v>
      </c>
      <c r="C371" s="1">
        <v>25</v>
      </c>
      <c r="D371" s="1" t="s">
        <v>19</v>
      </c>
      <c r="E371" s="1" t="s">
        <v>90</v>
      </c>
      <c r="F371" s="1" t="s">
        <v>48</v>
      </c>
      <c r="G371" s="1">
        <v>38</v>
      </c>
      <c r="H371" s="1" t="s">
        <v>149</v>
      </c>
      <c r="I371" s="1" t="s">
        <v>23</v>
      </c>
      <c r="J371" s="1" t="s">
        <v>24</v>
      </c>
      <c r="K371" s="1" t="s">
        <v>54</v>
      </c>
      <c r="L371" s="2">
        <v>4.3</v>
      </c>
      <c r="M371" s="1" t="s">
        <v>152</v>
      </c>
      <c r="N371" s="1" t="s">
        <v>45</v>
      </c>
      <c r="O371" s="1" t="s">
        <v>55</v>
      </c>
      <c r="P371" s="1" t="s">
        <v>26</v>
      </c>
      <c r="Q371" s="1" t="s">
        <v>26</v>
      </c>
      <c r="R371" s="1" t="s">
        <v>224</v>
      </c>
      <c r="S371" s="1" t="s">
        <v>35</v>
      </c>
      <c r="T371" s="1" t="s">
        <v>29</v>
      </c>
    </row>
    <row r="372" spans="1:20" ht="13" x14ac:dyDescent="0.15">
      <c r="A372" s="1">
        <v>371</v>
      </c>
      <c r="B372" s="47">
        <v>45326</v>
      </c>
      <c r="C372" s="1">
        <v>53</v>
      </c>
      <c r="D372" s="1" t="s">
        <v>19</v>
      </c>
      <c r="E372" s="1" t="s">
        <v>81</v>
      </c>
      <c r="F372" s="1" t="s">
        <v>31</v>
      </c>
      <c r="G372" s="1">
        <v>29</v>
      </c>
      <c r="H372" s="1" t="s">
        <v>98</v>
      </c>
      <c r="I372" s="1" t="s">
        <v>50</v>
      </c>
      <c r="J372" s="1" t="s">
        <v>62</v>
      </c>
      <c r="K372" s="1" t="s">
        <v>43</v>
      </c>
      <c r="L372" s="2">
        <v>3.6</v>
      </c>
      <c r="M372" s="1" t="s">
        <v>152</v>
      </c>
      <c r="N372" s="1" t="s">
        <v>74</v>
      </c>
      <c r="O372" s="1" t="s">
        <v>44</v>
      </c>
      <c r="P372" s="1" t="s">
        <v>26</v>
      </c>
      <c r="Q372" s="1" t="s">
        <v>26</v>
      </c>
      <c r="R372" s="1" t="s">
        <v>197</v>
      </c>
      <c r="S372" s="1" t="s">
        <v>58</v>
      </c>
      <c r="T372" s="1" t="s">
        <v>75</v>
      </c>
    </row>
    <row r="373" spans="1:20" ht="13" x14ac:dyDescent="0.15">
      <c r="A373" s="1">
        <v>372</v>
      </c>
      <c r="B373" s="47">
        <v>45435</v>
      </c>
      <c r="C373" s="1">
        <v>26</v>
      </c>
      <c r="D373" s="1" t="s">
        <v>19</v>
      </c>
      <c r="E373" s="1" t="s">
        <v>39</v>
      </c>
      <c r="F373" s="1" t="s">
        <v>40</v>
      </c>
      <c r="G373" s="1">
        <v>43</v>
      </c>
      <c r="H373" s="1" t="s">
        <v>107</v>
      </c>
      <c r="I373" s="1" t="s">
        <v>67</v>
      </c>
      <c r="J373" s="1" t="s">
        <v>132</v>
      </c>
      <c r="K373" s="1" t="s">
        <v>34</v>
      </c>
      <c r="L373" s="2">
        <v>4.7</v>
      </c>
      <c r="M373" s="1" t="s">
        <v>152</v>
      </c>
      <c r="N373" s="1" t="s">
        <v>27</v>
      </c>
      <c r="O373" s="1" t="s">
        <v>28</v>
      </c>
      <c r="P373" s="1" t="s">
        <v>26</v>
      </c>
      <c r="Q373" s="1" t="s">
        <v>26</v>
      </c>
      <c r="R373" s="1" t="s">
        <v>196</v>
      </c>
      <c r="S373" s="1" t="s">
        <v>37</v>
      </c>
      <c r="T373" s="1" t="s">
        <v>29</v>
      </c>
    </row>
    <row r="374" spans="1:20" ht="13" x14ac:dyDescent="0.15">
      <c r="A374" s="1">
        <v>373</v>
      </c>
      <c r="B374" s="47">
        <v>45368</v>
      </c>
      <c r="C374" s="1">
        <v>47</v>
      </c>
      <c r="D374" s="1" t="s">
        <v>19</v>
      </c>
      <c r="E374" s="1" t="s">
        <v>87</v>
      </c>
      <c r="F374" s="1" t="s">
        <v>48</v>
      </c>
      <c r="G374" s="1">
        <v>32</v>
      </c>
      <c r="H374" s="1" t="s">
        <v>66</v>
      </c>
      <c r="I374" s="1" t="s">
        <v>67</v>
      </c>
      <c r="J374" s="1" t="s">
        <v>125</v>
      </c>
      <c r="K374" s="1" t="s">
        <v>25</v>
      </c>
      <c r="L374" s="2">
        <v>2.8</v>
      </c>
      <c r="M374" s="1" t="s">
        <v>152</v>
      </c>
      <c r="N374" s="1" t="s">
        <v>37</v>
      </c>
      <c r="O374" s="1" t="s">
        <v>28</v>
      </c>
      <c r="P374" s="1" t="s">
        <v>26</v>
      </c>
      <c r="Q374" s="1" t="s">
        <v>26</v>
      </c>
      <c r="R374" s="1" t="s">
        <v>197</v>
      </c>
      <c r="S374" s="1" t="s">
        <v>27</v>
      </c>
      <c r="T374" s="1" t="s">
        <v>51</v>
      </c>
    </row>
    <row r="375" spans="1:20" ht="13" x14ac:dyDescent="0.15">
      <c r="A375" s="1">
        <v>374</v>
      </c>
      <c r="B375" s="47">
        <v>45485</v>
      </c>
      <c r="C375" s="1">
        <v>37</v>
      </c>
      <c r="D375" s="1" t="s">
        <v>19</v>
      </c>
      <c r="E375" s="1" t="s">
        <v>52</v>
      </c>
      <c r="F375" s="1" t="s">
        <v>31</v>
      </c>
      <c r="G375" s="1">
        <v>30</v>
      </c>
      <c r="H375" s="1" t="s">
        <v>145</v>
      </c>
      <c r="I375" s="1" t="s">
        <v>61</v>
      </c>
      <c r="J375" s="1" t="s">
        <v>96</v>
      </c>
      <c r="K375" s="1" t="s">
        <v>43</v>
      </c>
      <c r="L375" s="2">
        <v>3</v>
      </c>
      <c r="M375" s="1" t="s">
        <v>152</v>
      </c>
      <c r="N375" s="1" t="s">
        <v>37</v>
      </c>
      <c r="O375" s="1" t="s">
        <v>28</v>
      </c>
      <c r="P375" s="1" t="s">
        <v>26</v>
      </c>
      <c r="Q375" s="1" t="s">
        <v>26</v>
      </c>
      <c r="R375" s="1" t="s">
        <v>198</v>
      </c>
      <c r="S375" s="1" t="s">
        <v>35</v>
      </c>
      <c r="T375" s="1" t="s">
        <v>70</v>
      </c>
    </row>
    <row r="376" spans="1:20" ht="13" x14ac:dyDescent="0.15">
      <c r="A376" s="1">
        <v>375</v>
      </c>
      <c r="B376" s="47">
        <v>45323</v>
      </c>
      <c r="C376" s="1">
        <v>19</v>
      </c>
      <c r="D376" s="1" t="s">
        <v>19</v>
      </c>
      <c r="E376" s="1" t="s">
        <v>90</v>
      </c>
      <c r="F376" s="1" t="s">
        <v>48</v>
      </c>
      <c r="G376" s="1">
        <v>81</v>
      </c>
      <c r="H376" s="1" t="s">
        <v>106</v>
      </c>
      <c r="I376" s="1" t="s">
        <v>23</v>
      </c>
      <c r="J376" s="1" t="s">
        <v>108</v>
      </c>
      <c r="K376" s="1" t="s">
        <v>43</v>
      </c>
      <c r="L376" s="2">
        <v>3.1</v>
      </c>
      <c r="M376" s="1" t="s">
        <v>152</v>
      </c>
      <c r="N376" s="1" t="s">
        <v>74</v>
      </c>
      <c r="O376" s="1" t="s">
        <v>69</v>
      </c>
      <c r="P376" s="1" t="s">
        <v>26</v>
      </c>
      <c r="Q376" s="1" t="s">
        <v>26</v>
      </c>
      <c r="R376" s="1" t="s">
        <v>224</v>
      </c>
      <c r="S376" s="1" t="s">
        <v>45</v>
      </c>
      <c r="T376" s="1" t="s">
        <v>75</v>
      </c>
    </row>
    <row r="377" spans="1:20" ht="13" x14ac:dyDescent="0.15">
      <c r="A377" s="1">
        <v>376</v>
      </c>
      <c r="B377" s="47">
        <v>45513</v>
      </c>
      <c r="C377" s="1">
        <v>62</v>
      </c>
      <c r="D377" s="1" t="s">
        <v>19</v>
      </c>
      <c r="E377" s="1" t="s">
        <v>47</v>
      </c>
      <c r="F377" s="1" t="s">
        <v>48</v>
      </c>
      <c r="G377" s="1">
        <v>21</v>
      </c>
      <c r="H377" s="1" t="s">
        <v>78</v>
      </c>
      <c r="I377" s="1" t="s">
        <v>67</v>
      </c>
      <c r="J377" s="1" t="s">
        <v>62</v>
      </c>
      <c r="K377" s="1" t="s">
        <v>54</v>
      </c>
      <c r="L377" s="2">
        <v>3.1</v>
      </c>
      <c r="M377" s="1" t="s">
        <v>152</v>
      </c>
      <c r="N377" s="1" t="s">
        <v>74</v>
      </c>
      <c r="O377" s="1" t="s">
        <v>44</v>
      </c>
      <c r="P377" s="1" t="s">
        <v>26</v>
      </c>
      <c r="Q377" s="1" t="s">
        <v>26</v>
      </c>
      <c r="R377" s="1" t="s">
        <v>196</v>
      </c>
      <c r="S377" s="1" t="s">
        <v>27</v>
      </c>
      <c r="T377" s="1" t="s">
        <v>70</v>
      </c>
    </row>
    <row r="378" spans="1:20" ht="13" x14ac:dyDescent="0.15">
      <c r="A378" s="1">
        <v>377</v>
      </c>
      <c r="B378" s="47">
        <v>45576</v>
      </c>
      <c r="C378" s="1">
        <v>33</v>
      </c>
      <c r="D378" s="1" t="s">
        <v>19</v>
      </c>
      <c r="E378" s="1" t="s">
        <v>150</v>
      </c>
      <c r="F378" s="1" t="s">
        <v>31</v>
      </c>
      <c r="G378" s="1">
        <v>100</v>
      </c>
      <c r="H378" s="1" t="s">
        <v>130</v>
      </c>
      <c r="I378" s="1" t="s">
        <v>23</v>
      </c>
      <c r="J378" s="1" t="s">
        <v>109</v>
      </c>
      <c r="K378" s="1" t="s">
        <v>43</v>
      </c>
      <c r="L378" s="2">
        <v>2.7</v>
      </c>
      <c r="M378" s="1" t="s">
        <v>152</v>
      </c>
      <c r="N378" s="1" t="s">
        <v>37</v>
      </c>
      <c r="O378" s="1" t="s">
        <v>69</v>
      </c>
      <c r="P378" s="1" t="s">
        <v>26</v>
      </c>
      <c r="Q378" s="1" t="s">
        <v>26</v>
      </c>
      <c r="R378" s="1" t="s">
        <v>198</v>
      </c>
      <c r="S378" s="1" t="s">
        <v>58</v>
      </c>
      <c r="T378" s="1" t="s">
        <v>70</v>
      </c>
    </row>
    <row r="379" spans="1:20" ht="13" x14ac:dyDescent="0.15">
      <c r="A379" s="1">
        <v>378</v>
      </c>
      <c r="B379" s="47">
        <v>45318</v>
      </c>
      <c r="C379" s="1">
        <v>58</v>
      </c>
      <c r="D379" s="1" t="s">
        <v>19</v>
      </c>
      <c r="E379" s="1" t="s">
        <v>81</v>
      </c>
      <c r="F379" s="1" t="s">
        <v>31</v>
      </c>
      <c r="G379" s="1">
        <v>58</v>
      </c>
      <c r="H379" s="1" t="s">
        <v>123</v>
      </c>
      <c r="I379" s="1" t="s">
        <v>23</v>
      </c>
      <c r="J379" s="1" t="s">
        <v>127</v>
      </c>
      <c r="K379" s="1" t="s">
        <v>43</v>
      </c>
      <c r="L379" s="2">
        <v>4.0999999999999996</v>
      </c>
      <c r="M379" s="1" t="s">
        <v>152</v>
      </c>
      <c r="N379" s="1" t="s">
        <v>35</v>
      </c>
      <c r="O379" s="1" t="s">
        <v>36</v>
      </c>
      <c r="P379" s="1" t="s">
        <v>26</v>
      </c>
      <c r="Q379" s="1" t="s">
        <v>26</v>
      </c>
      <c r="R379" s="1" t="s">
        <v>197</v>
      </c>
      <c r="S379" s="1" t="s">
        <v>45</v>
      </c>
      <c r="T379" s="1" t="s">
        <v>29</v>
      </c>
    </row>
    <row r="380" spans="1:20" ht="13" x14ac:dyDescent="0.15">
      <c r="A380" s="1">
        <v>379</v>
      </c>
      <c r="B380" s="47">
        <v>45602</v>
      </c>
      <c r="C380" s="1">
        <v>34</v>
      </c>
      <c r="D380" s="1" t="s">
        <v>19</v>
      </c>
      <c r="E380" s="1" t="s">
        <v>97</v>
      </c>
      <c r="F380" s="1" t="s">
        <v>48</v>
      </c>
      <c r="G380" s="1">
        <v>50</v>
      </c>
      <c r="H380" s="1" t="s">
        <v>147</v>
      </c>
      <c r="I380" s="1" t="s">
        <v>23</v>
      </c>
      <c r="J380" s="1" t="s">
        <v>139</v>
      </c>
      <c r="K380" s="1" t="s">
        <v>25</v>
      </c>
      <c r="L380" s="2">
        <v>4.2</v>
      </c>
      <c r="M380" s="1" t="s">
        <v>152</v>
      </c>
      <c r="N380" s="1" t="s">
        <v>58</v>
      </c>
      <c r="O380" s="1" t="s">
        <v>55</v>
      </c>
      <c r="P380" s="1" t="s">
        <v>26</v>
      </c>
      <c r="Q380" s="1" t="s">
        <v>26</v>
      </c>
      <c r="R380" s="1" t="s">
        <v>198</v>
      </c>
      <c r="S380" s="1" t="s">
        <v>37</v>
      </c>
      <c r="T380" s="1" t="s">
        <v>46</v>
      </c>
    </row>
    <row r="381" spans="1:20" ht="13" x14ac:dyDescent="0.15">
      <c r="A381" s="1">
        <v>380</v>
      </c>
      <c r="B381" s="47">
        <v>45499</v>
      </c>
      <c r="C381" s="1">
        <v>25</v>
      </c>
      <c r="D381" s="1" t="s">
        <v>19</v>
      </c>
      <c r="E381" s="1" t="s">
        <v>120</v>
      </c>
      <c r="F381" s="1" t="s">
        <v>31</v>
      </c>
      <c r="G381" s="1">
        <v>100</v>
      </c>
      <c r="H381" s="1" t="s">
        <v>151</v>
      </c>
      <c r="I381" s="1" t="s">
        <v>23</v>
      </c>
      <c r="J381" s="1" t="s">
        <v>131</v>
      </c>
      <c r="K381" s="1" t="s">
        <v>54</v>
      </c>
      <c r="L381" s="2">
        <v>2.6</v>
      </c>
      <c r="M381" s="1" t="s">
        <v>152</v>
      </c>
      <c r="N381" s="1" t="s">
        <v>35</v>
      </c>
      <c r="O381" s="1" t="s">
        <v>80</v>
      </c>
      <c r="P381" s="1" t="s">
        <v>26</v>
      </c>
      <c r="Q381" s="1" t="s">
        <v>26</v>
      </c>
      <c r="R381" s="1" t="s">
        <v>197</v>
      </c>
      <c r="S381" s="1" t="s">
        <v>45</v>
      </c>
      <c r="T381" s="1" t="s">
        <v>75</v>
      </c>
    </row>
    <row r="382" spans="1:20" ht="13" x14ac:dyDescent="0.15">
      <c r="A382" s="1">
        <v>381</v>
      </c>
      <c r="B382" s="47">
        <v>45488</v>
      </c>
      <c r="C382" s="1">
        <v>48</v>
      </c>
      <c r="D382" s="1" t="s">
        <v>19</v>
      </c>
      <c r="E382" s="1" t="s">
        <v>135</v>
      </c>
      <c r="F382" s="1" t="s">
        <v>21</v>
      </c>
      <c r="G382" s="1">
        <v>56</v>
      </c>
      <c r="H382" s="1" t="s">
        <v>147</v>
      </c>
      <c r="I382" s="1" t="s">
        <v>67</v>
      </c>
      <c r="J382" s="1" t="s">
        <v>73</v>
      </c>
      <c r="K382" s="1" t="s">
        <v>54</v>
      </c>
      <c r="L382" s="2">
        <v>3.4</v>
      </c>
      <c r="M382" s="1" t="s">
        <v>152</v>
      </c>
      <c r="N382" s="1" t="s">
        <v>27</v>
      </c>
      <c r="O382" s="1" t="s">
        <v>36</v>
      </c>
      <c r="P382" s="1" t="s">
        <v>26</v>
      </c>
      <c r="Q382" s="1" t="s">
        <v>26</v>
      </c>
      <c r="R382" s="1" t="s">
        <v>196</v>
      </c>
      <c r="S382" s="1" t="s">
        <v>37</v>
      </c>
      <c r="T382" s="1" t="s">
        <v>38</v>
      </c>
    </row>
    <row r="383" spans="1:20" ht="13" x14ac:dyDescent="0.15">
      <c r="A383" s="1">
        <v>382</v>
      </c>
      <c r="B383" s="47">
        <v>45514</v>
      </c>
      <c r="C383" s="1">
        <v>22</v>
      </c>
      <c r="D383" s="1" t="s">
        <v>19</v>
      </c>
      <c r="E383" s="1" t="s">
        <v>146</v>
      </c>
      <c r="F383" s="1" t="s">
        <v>31</v>
      </c>
      <c r="G383" s="1">
        <v>53</v>
      </c>
      <c r="H383" s="1" t="s">
        <v>92</v>
      </c>
      <c r="I383" s="1" t="s">
        <v>61</v>
      </c>
      <c r="J383" s="1" t="s">
        <v>33</v>
      </c>
      <c r="K383" s="1" t="s">
        <v>54</v>
      </c>
      <c r="L383" s="2">
        <v>4.5999999999999996</v>
      </c>
      <c r="M383" s="1" t="s">
        <v>152</v>
      </c>
      <c r="N383" s="1" t="s">
        <v>37</v>
      </c>
      <c r="O383" s="1" t="s">
        <v>69</v>
      </c>
      <c r="P383" s="1" t="s">
        <v>26</v>
      </c>
      <c r="Q383" s="1" t="s">
        <v>26</v>
      </c>
      <c r="R383" s="1" t="s">
        <v>197</v>
      </c>
      <c r="S383" s="1" t="s">
        <v>27</v>
      </c>
      <c r="T383" s="1" t="s">
        <v>59</v>
      </c>
    </row>
    <row r="384" spans="1:20" ht="13" x14ac:dyDescent="0.15">
      <c r="A384" s="1">
        <v>383</v>
      </c>
      <c r="B384" s="47">
        <v>45506</v>
      </c>
      <c r="C384" s="1">
        <v>59</v>
      </c>
      <c r="D384" s="1" t="s">
        <v>19</v>
      </c>
      <c r="E384" s="1" t="s">
        <v>39</v>
      </c>
      <c r="F384" s="1" t="s">
        <v>40</v>
      </c>
      <c r="G384" s="1">
        <v>40</v>
      </c>
      <c r="H384" s="1" t="s">
        <v>118</v>
      </c>
      <c r="I384" s="1" t="s">
        <v>50</v>
      </c>
      <c r="J384" s="1" t="s">
        <v>62</v>
      </c>
      <c r="K384" s="1" t="s">
        <v>43</v>
      </c>
      <c r="L384" s="2">
        <v>3.7</v>
      </c>
      <c r="M384" s="1" t="s">
        <v>152</v>
      </c>
      <c r="N384" s="1" t="s">
        <v>35</v>
      </c>
      <c r="O384" s="1" t="s">
        <v>28</v>
      </c>
      <c r="P384" s="1" t="s">
        <v>26</v>
      </c>
      <c r="Q384" s="1" t="s">
        <v>26</v>
      </c>
      <c r="R384" s="1" t="s">
        <v>197</v>
      </c>
      <c r="S384" s="1" t="s">
        <v>58</v>
      </c>
      <c r="T384" s="1" t="s">
        <v>75</v>
      </c>
    </row>
    <row r="385" spans="1:20" ht="13" x14ac:dyDescent="0.15">
      <c r="A385" s="1">
        <v>384</v>
      </c>
      <c r="B385" s="47">
        <v>45523</v>
      </c>
      <c r="C385" s="1">
        <v>20</v>
      </c>
      <c r="D385" s="1" t="s">
        <v>19</v>
      </c>
      <c r="E385" s="1" t="s">
        <v>81</v>
      </c>
      <c r="F385" s="1" t="s">
        <v>31</v>
      </c>
      <c r="G385" s="1">
        <v>97</v>
      </c>
      <c r="H385" s="1" t="s">
        <v>78</v>
      </c>
      <c r="I385" s="1" t="s">
        <v>50</v>
      </c>
      <c r="J385" s="1" t="s">
        <v>53</v>
      </c>
      <c r="K385" s="1" t="s">
        <v>54</v>
      </c>
      <c r="L385" s="2">
        <v>4.9000000000000004</v>
      </c>
      <c r="M385" s="1" t="s">
        <v>152</v>
      </c>
      <c r="N385" s="1" t="s">
        <v>35</v>
      </c>
      <c r="O385" s="1" t="s">
        <v>44</v>
      </c>
      <c r="P385" s="1" t="s">
        <v>26</v>
      </c>
      <c r="Q385" s="1" t="s">
        <v>26</v>
      </c>
      <c r="R385" s="1" t="s">
        <v>198</v>
      </c>
      <c r="S385" s="1" t="s">
        <v>27</v>
      </c>
      <c r="T385" s="1" t="s">
        <v>38</v>
      </c>
    </row>
    <row r="386" spans="1:20" ht="13" x14ac:dyDescent="0.15">
      <c r="A386" s="1">
        <v>385</v>
      </c>
      <c r="B386" s="47">
        <v>45424</v>
      </c>
      <c r="C386" s="1">
        <v>70</v>
      </c>
      <c r="D386" s="1" t="s">
        <v>19</v>
      </c>
      <c r="E386" s="1" t="s">
        <v>110</v>
      </c>
      <c r="F386" s="1" t="s">
        <v>31</v>
      </c>
      <c r="G386" s="1">
        <v>60</v>
      </c>
      <c r="H386" s="1" t="s">
        <v>137</v>
      </c>
      <c r="I386" s="1" t="s">
        <v>67</v>
      </c>
      <c r="J386" s="1" t="s">
        <v>127</v>
      </c>
      <c r="K386" s="1" t="s">
        <v>43</v>
      </c>
      <c r="L386" s="2">
        <v>3.2</v>
      </c>
      <c r="M386" s="1" t="s">
        <v>152</v>
      </c>
      <c r="N386" s="1" t="s">
        <v>45</v>
      </c>
      <c r="O386" s="1" t="s">
        <v>28</v>
      </c>
      <c r="P386" s="1" t="s">
        <v>26</v>
      </c>
      <c r="Q386" s="1" t="s">
        <v>26</v>
      </c>
      <c r="R386" s="1" t="s">
        <v>224</v>
      </c>
      <c r="S386" s="1" t="s">
        <v>35</v>
      </c>
      <c r="T386" s="1" t="s">
        <v>29</v>
      </c>
    </row>
    <row r="387" spans="1:20" ht="13" x14ac:dyDescent="0.15">
      <c r="A387" s="1">
        <v>386</v>
      </c>
      <c r="B387" s="47">
        <v>45432</v>
      </c>
      <c r="C387" s="1">
        <v>45</v>
      </c>
      <c r="D387" s="1" t="s">
        <v>19</v>
      </c>
      <c r="E387" s="1" t="s">
        <v>87</v>
      </c>
      <c r="F387" s="1" t="s">
        <v>48</v>
      </c>
      <c r="G387" s="1">
        <v>95</v>
      </c>
      <c r="H387" s="1" t="s">
        <v>143</v>
      </c>
      <c r="I387" s="1" t="s">
        <v>61</v>
      </c>
      <c r="J387" s="1" t="s">
        <v>57</v>
      </c>
      <c r="K387" s="1" t="s">
        <v>34</v>
      </c>
      <c r="L387" s="2">
        <v>4</v>
      </c>
      <c r="M387" s="1" t="s">
        <v>152</v>
      </c>
      <c r="N387" s="1" t="s">
        <v>35</v>
      </c>
      <c r="O387" s="1" t="s">
        <v>55</v>
      </c>
      <c r="P387" s="1" t="s">
        <v>26</v>
      </c>
      <c r="Q387" s="1" t="s">
        <v>26</v>
      </c>
      <c r="R387" s="1" t="s">
        <v>224</v>
      </c>
      <c r="S387" s="1" t="s">
        <v>37</v>
      </c>
      <c r="T387" s="1" t="s">
        <v>29</v>
      </c>
    </row>
    <row r="388" spans="1:20" ht="13" x14ac:dyDescent="0.15">
      <c r="A388" s="1">
        <v>387</v>
      </c>
      <c r="B388" s="47">
        <v>45600</v>
      </c>
      <c r="C388" s="1">
        <v>53</v>
      </c>
      <c r="D388" s="1" t="s">
        <v>19</v>
      </c>
      <c r="E388" s="1" t="s">
        <v>110</v>
      </c>
      <c r="F388" s="1" t="s">
        <v>31</v>
      </c>
      <c r="G388" s="1">
        <v>92</v>
      </c>
      <c r="H388" s="1" t="s">
        <v>147</v>
      </c>
      <c r="I388" s="1" t="s">
        <v>50</v>
      </c>
      <c r="J388" s="1" t="s">
        <v>79</v>
      </c>
      <c r="K388" s="1" t="s">
        <v>25</v>
      </c>
      <c r="L388" s="2">
        <v>2.8</v>
      </c>
      <c r="M388" s="1" t="s">
        <v>152</v>
      </c>
      <c r="N388" s="1" t="s">
        <v>37</v>
      </c>
      <c r="O388" s="1" t="s">
        <v>80</v>
      </c>
      <c r="P388" s="1" t="s">
        <v>26</v>
      </c>
      <c r="Q388" s="1" t="s">
        <v>26</v>
      </c>
      <c r="R388" s="1" t="s">
        <v>197</v>
      </c>
      <c r="S388" s="1" t="s">
        <v>58</v>
      </c>
      <c r="T388" s="1" t="s">
        <v>75</v>
      </c>
    </row>
    <row r="389" spans="1:20" ht="13" x14ac:dyDescent="0.15">
      <c r="A389" s="1">
        <v>388</v>
      </c>
      <c r="B389" s="47">
        <v>45428</v>
      </c>
      <c r="C389" s="1">
        <v>36</v>
      </c>
      <c r="D389" s="1" t="s">
        <v>19</v>
      </c>
      <c r="E389" s="1" t="s">
        <v>135</v>
      </c>
      <c r="F389" s="1" t="s">
        <v>21</v>
      </c>
      <c r="G389" s="1">
        <v>93</v>
      </c>
      <c r="H389" s="1" t="s">
        <v>128</v>
      </c>
      <c r="I389" s="1" t="s">
        <v>50</v>
      </c>
      <c r="J389" s="1" t="s">
        <v>104</v>
      </c>
      <c r="K389" s="1" t="s">
        <v>43</v>
      </c>
      <c r="L389" s="2">
        <v>3.2</v>
      </c>
      <c r="M389" s="1" t="s">
        <v>152</v>
      </c>
      <c r="N389" s="1" t="s">
        <v>27</v>
      </c>
      <c r="O389" s="1" t="s">
        <v>80</v>
      </c>
      <c r="P389" s="1" t="s">
        <v>26</v>
      </c>
      <c r="Q389" s="1" t="s">
        <v>26</v>
      </c>
      <c r="R389" s="1" t="s">
        <v>196</v>
      </c>
      <c r="S389" s="1" t="s">
        <v>74</v>
      </c>
      <c r="T389" s="1" t="s">
        <v>46</v>
      </c>
    </row>
    <row r="390" spans="1:20" ht="13" x14ac:dyDescent="0.15">
      <c r="A390" s="1">
        <v>389</v>
      </c>
      <c r="B390" s="47">
        <v>45448</v>
      </c>
      <c r="C390" s="1">
        <v>58</v>
      </c>
      <c r="D390" s="1" t="s">
        <v>19</v>
      </c>
      <c r="E390" s="1" t="s">
        <v>30</v>
      </c>
      <c r="F390" s="1" t="s">
        <v>31</v>
      </c>
      <c r="G390" s="1">
        <v>57</v>
      </c>
      <c r="H390" s="1" t="s">
        <v>122</v>
      </c>
      <c r="I390" s="1" t="s">
        <v>50</v>
      </c>
      <c r="J390" s="1" t="s">
        <v>33</v>
      </c>
      <c r="K390" s="1" t="s">
        <v>25</v>
      </c>
      <c r="L390" s="2">
        <v>4.7</v>
      </c>
      <c r="M390" s="1" t="s">
        <v>152</v>
      </c>
      <c r="N390" s="1" t="s">
        <v>74</v>
      </c>
      <c r="O390" s="1" t="s">
        <v>44</v>
      </c>
      <c r="P390" s="1" t="s">
        <v>26</v>
      </c>
      <c r="Q390" s="1" t="s">
        <v>26</v>
      </c>
      <c r="R390" s="1" t="s">
        <v>197</v>
      </c>
      <c r="S390" s="1" t="s">
        <v>45</v>
      </c>
      <c r="T390" s="1" t="s">
        <v>46</v>
      </c>
    </row>
    <row r="391" spans="1:20" ht="13" x14ac:dyDescent="0.15">
      <c r="A391" s="1">
        <v>390</v>
      </c>
      <c r="B391" s="47">
        <v>45585</v>
      </c>
      <c r="C391" s="1">
        <v>54</v>
      </c>
      <c r="D391" s="1" t="s">
        <v>19</v>
      </c>
      <c r="E391" s="1" t="s">
        <v>47</v>
      </c>
      <c r="F391" s="1" t="s">
        <v>48</v>
      </c>
      <c r="G391" s="1">
        <v>95</v>
      </c>
      <c r="H391" s="1" t="s">
        <v>143</v>
      </c>
      <c r="I391" s="1" t="s">
        <v>50</v>
      </c>
      <c r="J391" s="1" t="s">
        <v>86</v>
      </c>
      <c r="K391" s="1" t="s">
        <v>54</v>
      </c>
      <c r="L391" s="2">
        <v>5</v>
      </c>
      <c r="M391" s="1" t="s">
        <v>152</v>
      </c>
      <c r="N391" s="1" t="s">
        <v>27</v>
      </c>
      <c r="O391" s="1" t="s">
        <v>80</v>
      </c>
      <c r="P391" s="1" t="s">
        <v>26</v>
      </c>
      <c r="Q391" s="1" t="s">
        <v>26</v>
      </c>
      <c r="R391" s="1" t="s">
        <v>198</v>
      </c>
      <c r="S391" s="1" t="s">
        <v>45</v>
      </c>
      <c r="T391" s="1" t="s">
        <v>38</v>
      </c>
    </row>
    <row r="392" spans="1:20" ht="13" x14ac:dyDescent="0.15">
      <c r="A392" s="1">
        <v>391</v>
      </c>
      <c r="B392" s="47">
        <v>45401</v>
      </c>
      <c r="C392" s="1">
        <v>46</v>
      </c>
      <c r="D392" s="1" t="s">
        <v>19</v>
      </c>
      <c r="E392" s="1" t="s">
        <v>117</v>
      </c>
      <c r="F392" s="1" t="s">
        <v>48</v>
      </c>
      <c r="G392" s="1">
        <v>72</v>
      </c>
      <c r="H392" s="1" t="s">
        <v>106</v>
      </c>
      <c r="I392" s="1" t="s">
        <v>61</v>
      </c>
      <c r="J392" s="1" t="s">
        <v>79</v>
      </c>
      <c r="K392" s="1" t="s">
        <v>43</v>
      </c>
      <c r="L392" s="2">
        <v>3.9</v>
      </c>
      <c r="M392" s="1" t="s">
        <v>152</v>
      </c>
      <c r="N392" s="1" t="s">
        <v>74</v>
      </c>
      <c r="O392" s="1" t="s">
        <v>69</v>
      </c>
      <c r="P392" s="1" t="s">
        <v>26</v>
      </c>
      <c r="Q392" s="1" t="s">
        <v>26</v>
      </c>
      <c r="R392" s="1" t="s">
        <v>224</v>
      </c>
      <c r="S392" s="1" t="s">
        <v>37</v>
      </c>
      <c r="T392" s="1" t="s">
        <v>51</v>
      </c>
    </row>
    <row r="393" spans="1:20" ht="13" x14ac:dyDescent="0.15">
      <c r="A393" s="1">
        <v>392</v>
      </c>
      <c r="B393" s="47">
        <v>45476</v>
      </c>
      <c r="C393" s="1">
        <v>42</v>
      </c>
      <c r="D393" s="1" t="s">
        <v>19</v>
      </c>
      <c r="E393" s="1" t="s">
        <v>117</v>
      </c>
      <c r="F393" s="1" t="s">
        <v>48</v>
      </c>
      <c r="G393" s="1">
        <v>39</v>
      </c>
      <c r="H393" s="1" t="s">
        <v>149</v>
      </c>
      <c r="I393" s="1" t="s">
        <v>50</v>
      </c>
      <c r="J393" s="1" t="s">
        <v>73</v>
      </c>
      <c r="K393" s="1" t="s">
        <v>34</v>
      </c>
      <c r="L393" s="2">
        <v>3.9</v>
      </c>
      <c r="M393" s="1" t="s">
        <v>152</v>
      </c>
      <c r="N393" s="1" t="s">
        <v>74</v>
      </c>
      <c r="O393" s="1" t="s">
        <v>44</v>
      </c>
      <c r="P393" s="1" t="s">
        <v>26</v>
      </c>
      <c r="Q393" s="1" t="s">
        <v>26</v>
      </c>
      <c r="R393" s="1" t="s">
        <v>197</v>
      </c>
      <c r="S393" s="1" t="s">
        <v>37</v>
      </c>
      <c r="T393" s="1" t="s">
        <v>46</v>
      </c>
    </row>
    <row r="394" spans="1:20" ht="13" x14ac:dyDescent="0.15">
      <c r="A394" s="1">
        <v>393</v>
      </c>
      <c r="B394" s="47">
        <v>45544</v>
      </c>
      <c r="C394" s="1">
        <v>31</v>
      </c>
      <c r="D394" s="1" t="s">
        <v>19</v>
      </c>
      <c r="E394" s="1" t="s">
        <v>129</v>
      </c>
      <c r="F394" s="1" t="s">
        <v>48</v>
      </c>
      <c r="G394" s="1">
        <v>71</v>
      </c>
      <c r="H394" s="1" t="s">
        <v>88</v>
      </c>
      <c r="I394" s="1" t="s">
        <v>50</v>
      </c>
      <c r="J394" s="1" t="s">
        <v>33</v>
      </c>
      <c r="K394" s="1" t="s">
        <v>25</v>
      </c>
      <c r="L394" s="2">
        <v>2.8</v>
      </c>
      <c r="M394" s="1" t="s">
        <v>152</v>
      </c>
      <c r="N394" s="1" t="s">
        <v>27</v>
      </c>
      <c r="O394" s="1" t="s">
        <v>80</v>
      </c>
      <c r="P394" s="1" t="s">
        <v>26</v>
      </c>
      <c r="Q394" s="1" t="s">
        <v>26</v>
      </c>
      <c r="R394" s="1" t="s">
        <v>198</v>
      </c>
      <c r="S394" s="1" t="s">
        <v>45</v>
      </c>
      <c r="T394" s="1" t="s">
        <v>59</v>
      </c>
    </row>
    <row r="395" spans="1:20" ht="13" x14ac:dyDescent="0.15">
      <c r="A395" s="1">
        <v>394</v>
      </c>
      <c r="B395" s="47">
        <v>45428</v>
      </c>
      <c r="C395" s="1">
        <v>28</v>
      </c>
      <c r="D395" s="1" t="s">
        <v>19</v>
      </c>
      <c r="E395" s="1" t="s">
        <v>117</v>
      </c>
      <c r="F395" s="1" t="s">
        <v>48</v>
      </c>
      <c r="G395" s="1">
        <v>67</v>
      </c>
      <c r="H395" s="1" t="s">
        <v>145</v>
      </c>
      <c r="I395" s="1" t="s">
        <v>50</v>
      </c>
      <c r="J395" s="1" t="s">
        <v>132</v>
      </c>
      <c r="K395" s="1" t="s">
        <v>25</v>
      </c>
      <c r="L395" s="2">
        <v>4.0999999999999996</v>
      </c>
      <c r="M395" s="1" t="s">
        <v>152</v>
      </c>
      <c r="N395" s="1" t="s">
        <v>45</v>
      </c>
      <c r="O395" s="1" t="s">
        <v>80</v>
      </c>
      <c r="P395" s="1" t="s">
        <v>26</v>
      </c>
      <c r="Q395" s="1" t="s">
        <v>26</v>
      </c>
      <c r="R395" s="1" t="s">
        <v>224</v>
      </c>
      <c r="S395" s="1" t="s">
        <v>74</v>
      </c>
      <c r="T395" s="1" t="s">
        <v>29</v>
      </c>
    </row>
    <row r="396" spans="1:20" ht="13" x14ac:dyDescent="0.15">
      <c r="A396" s="1">
        <v>395</v>
      </c>
      <c r="B396" s="47">
        <v>45629</v>
      </c>
      <c r="C396" s="1">
        <v>24</v>
      </c>
      <c r="D396" s="1" t="s">
        <v>19</v>
      </c>
      <c r="E396" s="1" t="s">
        <v>129</v>
      </c>
      <c r="F396" s="1" t="s">
        <v>48</v>
      </c>
      <c r="G396" s="1">
        <v>26</v>
      </c>
      <c r="H396" s="1" t="s">
        <v>116</v>
      </c>
      <c r="I396" s="1" t="s">
        <v>61</v>
      </c>
      <c r="J396" s="1" t="s">
        <v>132</v>
      </c>
      <c r="K396" s="1" t="s">
        <v>54</v>
      </c>
      <c r="L396" s="2">
        <v>4.0999999999999996</v>
      </c>
      <c r="M396" s="1" t="s">
        <v>152</v>
      </c>
      <c r="N396" s="1" t="s">
        <v>27</v>
      </c>
      <c r="O396" s="1" t="s">
        <v>28</v>
      </c>
      <c r="P396" s="1" t="s">
        <v>26</v>
      </c>
      <c r="Q396" s="1" t="s">
        <v>26</v>
      </c>
      <c r="R396" s="1" t="s">
        <v>224</v>
      </c>
      <c r="S396" s="1" t="s">
        <v>45</v>
      </c>
      <c r="T396" s="1" t="s">
        <v>38</v>
      </c>
    </row>
    <row r="397" spans="1:20" ht="13" x14ac:dyDescent="0.15">
      <c r="A397" s="1">
        <v>396</v>
      </c>
      <c r="B397" s="47">
        <v>45600</v>
      </c>
      <c r="C397" s="1">
        <v>70</v>
      </c>
      <c r="D397" s="1" t="s">
        <v>19</v>
      </c>
      <c r="E397" s="1" t="s">
        <v>142</v>
      </c>
      <c r="F397" s="1" t="s">
        <v>48</v>
      </c>
      <c r="G397" s="1">
        <v>44</v>
      </c>
      <c r="H397" s="1" t="s">
        <v>78</v>
      </c>
      <c r="I397" s="1" t="s">
        <v>50</v>
      </c>
      <c r="J397" s="1" t="s">
        <v>42</v>
      </c>
      <c r="K397" s="1" t="s">
        <v>34</v>
      </c>
      <c r="L397" s="2">
        <v>2.7</v>
      </c>
      <c r="M397" s="1" t="s">
        <v>152</v>
      </c>
      <c r="N397" s="1" t="s">
        <v>45</v>
      </c>
      <c r="O397" s="1" t="s">
        <v>55</v>
      </c>
      <c r="P397" s="1" t="s">
        <v>26</v>
      </c>
      <c r="Q397" s="1" t="s">
        <v>26</v>
      </c>
      <c r="R397" s="1" t="s">
        <v>197</v>
      </c>
      <c r="S397" s="1" t="s">
        <v>58</v>
      </c>
      <c r="T397" s="1" t="s">
        <v>38</v>
      </c>
    </row>
    <row r="398" spans="1:20" ht="13" x14ac:dyDescent="0.15">
      <c r="A398" s="1">
        <v>397</v>
      </c>
      <c r="B398" s="47">
        <v>45605</v>
      </c>
      <c r="C398" s="1">
        <v>59</v>
      </c>
      <c r="D398" s="1" t="s">
        <v>19</v>
      </c>
      <c r="E398" s="1" t="s">
        <v>114</v>
      </c>
      <c r="F398" s="1" t="s">
        <v>31</v>
      </c>
      <c r="G398" s="1">
        <v>32</v>
      </c>
      <c r="H398" s="1" t="s">
        <v>84</v>
      </c>
      <c r="I398" s="1" t="s">
        <v>23</v>
      </c>
      <c r="J398" s="1" t="s">
        <v>104</v>
      </c>
      <c r="K398" s="1" t="s">
        <v>54</v>
      </c>
      <c r="L398" s="2">
        <v>3.1</v>
      </c>
      <c r="M398" s="1" t="s">
        <v>152</v>
      </c>
      <c r="N398" s="1" t="s">
        <v>27</v>
      </c>
      <c r="O398" s="1" t="s">
        <v>55</v>
      </c>
      <c r="P398" s="1" t="s">
        <v>26</v>
      </c>
      <c r="Q398" s="1" t="s">
        <v>26</v>
      </c>
      <c r="R398" s="1" t="s">
        <v>198</v>
      </c>
      <c r="S398" s="1" t="s">
        <v>45</v>
      </c>
      <c r="T398" s="1" t="s">
        <v>46</v>
      </c>
    </row>
    <row r="399" spans="1:20" ht="13" x14ac:dyDescent="0.15">
      <c r="A399" s="1">
        <v>398</v>
      </c>
      <c r="B399" s="47">
        <v>45438</v>
      </c>
      <c r="C399" s="1">
        <v>50</v>
      </c>
      <c r="D399" s="1" t="s">
        <v>19</v>
      </c>
      <c r="E399" s="1" t="s">
        <v>71</v>
      </c>
      <c r="F399" s="1" t="s">
        <v>40</v>
      </c>
      <c r="G399" s="1">
        <v>30</v>
      </c>
      <c r="H399" s="1" t="s">
        <v>151</v>
      </c>
      <c r="I399" s="1" t="s">
        <v>23</v>
      </c>
      <c r="J399" s="1" t="s">
        <v>24</v>
      </c>
      <c r="K399" s="1" t="s">
        <v>34</v>
      </c>
      <c r="L399" s="2">
        <v>3.9</v>
      </c>
      <c r="M399" s="1" t="s">
        <v>152</v>
      </c>
      <c r="N399" s="1" t="s">
        <v>37</v>
      </c>
      <c r="O399" s="1" t="s">
        <v>80</v>
      </c>
      <c r="P399" s="1" t="s">
        <v>26</v>
      </c>
      <c r="Q399" s="1" t="s">
        <v>26</v>
      </c>
      <c r="R399" s="1" t="s">
        <v>224</v>
      </c>
      <c r="S399" s="1" t="s">
        <v>37</v>
      </c>
      <c r="T399" s="1" t="s">
        <v>38</v>
      </c>
    </row>
    <row r="400" spans="1:20" ht="13" x14ac:dyDescent="0.15">
      <c r="A400" s="1">
        <v>399</v>
      </c>
      <c r="B400" s="47">
        <v>45326</v>
      </c>
      <c r="C400" s="1">
        <v>46</v>
      </c>
      <c r="D400" s="1" t="s">
        <v>19</v>
      </c>
      <c r="E400" s="1" t="s">
        <v>142</v>
      </c>
      <c r="F400" s="1" t="s">
        <v>48</v>
      </c>
      <c r="G400" s="1">
        <v>20</v>
      </c>
      <c r="H400" s="1" t="s">
        <v>78</v>
      </c>
      <c r="I400" s="1" t="s">
        <v>23</v>
      </c>
      <c r="J400" s="1" t="s">
        <v>104</v>
      </c>
      <c r="K400" s="1" t="s">
        <v>54</v>
      </c>
      <c r="L400" s="2">
        <v>3</v>
      </c>
      <c r="M400" s="1" t="s">
        <v>152</v>
      </c>
      <c r="N400" s="1" t="s">
        <v>27</v>
      </c>
      <c r="O400" s="1" t="s">
        <v>44</v>
      </c>
      <c r="P400" s="1" t="s">
        <v>26</v>
      </c>
      <c r="Q400" s="1" t="s">
        <v>26</v>
      </c>
      <c r="R400" s="1" t="s">
        <v>196</v>
      </c>
      <c r="S400" s="1" t="s">
        <v>37</v>
      </c>
      <c r="T400" s="1" t="s">
        <v>70</v>
      </c>
    </row>
    <row r="401" spans="1:20" ht="13" x14ac:dyDescent="0.15">
      <c r="A401" s="1">
        <v>400</v>
      </c>
      <c r="B401" s="47">
        <v>45645</v>
      </c>
      <c r="C401" s="1">
        <v>35</v>
      </c>
      <c r="D401" s="1" t="s">
        <v>19</v>
      </c>
      <c r="E401" s="1" t="s">
        <v>30</v>
      </c>
      <c r="F401" s="1" t="s">
        <v>31</v>
      </c>
      <c r="G401" s="1">
        <v>30</v>
      </c>
      <c r="H401" s="1" t="s">
        <v>95</v>
      </c>
      <c r="I401" s="1" t="s">
        <v>67</v>
      </c>
      <c r="J401" s="1" t="s">
        <v>134</v>
      </c>
      <c r="K401" s="1" t="s">
        <v>34</v>
      </c>
      <c r="L401" s="2">
        <v>3</v>
      </c>
      <c r="M401" s="1" t="s">
        <v>152</v>
      </c>
      <c r="N401" s="1" t="s">
        <v>45</v>
      </c>
      <c r="O401" s="1" t="s">
        <v>80</v>
      </c>
      <c r="P401" s="1" t="s">
        <v>26</v>
      </c>
      <c r="Q401" s="1" t="s">
        <v>26</v>
      </c>
      <c r="R401" s="1" t="s">
        <v>198</v>
      </c>
      <c r="S401" s="1" t="s">
        <v>27</v>
      </c>
      <c r="T401" s="1" t="s">
        <v>38</v>
      </c>
    </row>
    <row r="402" spans="1:20" ht="13" x14ac:dyDescent="0.15">
      <c r="A402" s="1">
        <v>401</v>
      </c>
      <c r="B402" s="47">
        <v>45413</v>
      </c>
      <c r="C402" s="1">
        <v>20</v>
      </c>
      <c r="D402" s="1" t="s">
        <v>19</v>
      </c>
      <c r="E402" s="1" t="s">
        <v>65</v>
      </c>
      <c r="F402" s="1" t="s">
        <v>31</v>
      </c>
      <c r="G402" s="1">
        <v>54</v>
      </c>
      <c r="H402" s="1" t="s">
        <v>130</v>
      </c>
      <c r="I402" s="1" t="s">
        <v>61</v>
      </c>
      <c r="J402" s="1" t="s">
        <v>62</v>
      </c>
      <c r="K402" s="1" t="s">
        <v>54</v>
      </c>
      <c r="L402" s="2">
        <v>4.5999999999999996</v>
      </c>
      <c r="M402" s="1" t="s">
        <v>152</v>
      </c>
      <c r="N402" s="1" t="s">
        <v>58</v>
      </c>
      <c r="O402" s="1" t="s">
        <v>36</v>
      </c>
      <c r="P402" s="1" t="s">
        <v>26</v>
      </c>
      <c r="Q402" s="1" t="s">
        <v>26</v>
      </c>
      <c r="R402" s="1" t="s">
        <v>197</v>
      </c>
      <c r="S402" s="1" t="s">
        <v>35</v>
      </c>
      <c r="T402" s="1" t="s">
        <v>75</v>
      </c>
    </row>
    <row r="403" spans="1:20" ht="13" x14ac:dyDescent="0.15">
      <c r="A403" s="1">
        <v>402</v>
      </c>
      <c r="B403" s="47">
        <v>45318</v>
      </c>
      <c r="C403" s="1">
        <v>34</v>
      </c>
      <c r="D403" s="1" t="s">
        <v>19</v>
      </c>
      <c r="E403" s="1" t="s">
        <v>65</v>
      </c>
      <c r="F403" s="1" t="s">
        <v>31</v>
      </c>
      <c r="G403" s="1">
        <v>91</v>
      </c>
      <c r="H403" s="1" t="s">
        <v>126</v>
      </c>
      <c r="I403" s="1" t="s">
        <v>23</v>
      </c>
      <c r="J403" s="1" t="s">
        <v>79</v>
      </c>
      <c r="K403" s="1" t="s">
        <v>43</v>
      </c>
      <c r="L403" s="2">
        <v>3.6</v>
      </c>
      <c r="M403" s="1" t="s">
        <v>152</v>
      </c>
      <c r="N403" s="1" t="s">
        <v>58</v>
      </c>
      <c r="O403" s="1" t="s">
        <v>44</v>
      </c>
      <c r="P403" s="1" t="s">
        <v>26</v>
      </c>
      <c r="Q403" s="1" t="s">
        <v>26</v>
      </c>
      <c r="R403" s="1" t="s">
        <v>198</v>
      </c>
      <c r="S403" s="1" t="s">
        <v>58</v>
      </c>
      <c r="T403" s="1" t="s">
        <v>29</v>
      </c>
    </row>
    <row r="404" spans="1:20" ht="13" x14ac:dyDescent="0.15">
      <c r="A404" s="1">
        <v>403</v>
      </c>
      <c r="B404" s="47">
        <v>45545</v>
      </c>
      <c r="C404" s="1">
        <v>50</v>
      </c>
      <c r="D404" s="1" t="s">
        <v>19</v>
      </c>
      <c r="E404" s="1" t="s">
        <v>47</v>
      </c>
      <c r="F404" s="1" t="s">
        <v>48</v>
      </c>
      <c r="G404" s="1">
        <v>73</v>
      </c>
      <c r="H404" s="1" t="s">
        <v>148</v>
      </c>
      <c r="I404" s="1" t="s">
        <v>67</v>
      </c>
      <c r="J404" s="1" t="s">
        <v>83</v>
      </c>
      <c r="K404" s="1" t="s">
        <v>34</v>
      </c>
      <c r="L404" s="2">
        <v>4.9000000000000004</v>
      </c>
      <c r="M404" s="1" t="s">
        <v>152</v>
      </c>
      <c r="N404" s="1" t="s">
        <v>45</v>
      </c>
      <c r="O404" s="1" t="s">
        <v>28</v>
      </c>
      <c r="P404" s="1" t="s">
        <v>26</v>
      </c>
      <c r="Q404" s="1" t="s">
        <v>26</v>
      </c>
      <c r="R404" s="1" t="s">
        <v>197</v>
      </c>
      <c r="S404" s="1" t="s">
        <v>27</v>
      </c>
      <c r="T404" s="1" t="s">
        <v>29</v>
      </c>
    </row>
    <row r="405" spans="1:20" ht="13" x14ac:dyDescent="0.15">
      <c r="A405" s="1">
        <v>404</v>
      </c>
      <c r="B405" s="47">
        <v>45621</v>
      </c>
      <c r="C405" s="1">
        <v>21</v>
      </c>
      <c r="D405" s="1" t="s">
        <v>19</v>
      </c>
      <c r="E405" s="1" t="s">
        <v>90</v>
      </c>
      <c r="F405" s="1" t="s">
        <v>48</v>
      </c>
      <c r="G405" s="1">
        <v>66</v>
      </c>
      <c r="H405" s="1" t="s">
        <v>107</v>
      </c>
      <c r="I405" s="1" t="s">
        <v>23</v>
      </c>
      <c r="J405" s="1" t="s">
        <v>68</v>
      </c>
      <c r="K405" s="1" t="s">
        <v>54</v>
      </c>
      <c r="L405" s="2">
        <v>4.4000000000000004</v>
      </c>
      <c r="M405" s="1" t="s">
        <v>152</v>
      </c>
      <c r="N405" s="1" t="s">
        <v>45</v>
      </c>
      <c r="O405" s="1" t="s">
        <v>80</v>
      </c>
      <c r="P405" s="1" t="s">
        <v>26</v>
      </c>
      <c r="Q405" s="1" t="s">
        <v>26</v>
      </c>
      <c r="R405" s="1" t="s">
        <v>196</v>
      </c>
      <c r="S405" s="1" t="s">
        <v>37</v>
      </c>
      <c r="T405" s="1" t="s">
        <v>38</v>
      </c>
    </row>
    <row r="406" spans="1:20" ht="13" x14ac:dyDescent="0.15">
      <c r="A406" s="1">
        <v>405</v>
      </c>
      <c r="B406" s="47">
        <v>45348</v>
      </c>
      <c r="C406" s="1">
        <v>29</v>
      </c>
      <c r="D406" s="1" t="s">
        <v>19</v>
      </c>
      <c r="E406" s="1" t="s">
        <v>97</v>
      </c>
      <c r="F406" s="1" t="s">
        <v>48</v>
      </c>
      <c r="G406" s="1">
        <v>59</v>
      </c>
      <c r="H406" s="1" t="s">
        <v>119</v>
      </c>
      <c r="I406" s="1" t="s">
        <v>23</v>
      </c>
      <c r="J406" s="1" t="s">
        <v>62</v>
      </c>
      <c r="K406" s="1" t="s">
        <v>54</v>
      </c>
      <c r="L406" s="2">
        <v>2.7</v>
      </c>
      <c r="M406" s="1" t="s">
        <v>152</v>
      </c>
      <c r="N406" s="1" t="s">
        <v>58</v>
      </c>
      <c r="O406" s="1" t="s">
        <v>80</v>
      </c>
      <c r="P406" s="1" t="s">
        <v>26</v>
      </c>
      <c r="Q406" s="1" t="s">
        <v>26</v>
      </c>
      <c r="R406" s="1" t="s">
        <v>197</v>
      </c>
      <c r="S406" s="1" t="s">
        <v>74</v>
      </c>
      <c r="T406" s="1" t="s">
        <v>29</v>
      </c>
    </row>
    <row r="407" spans="1:20" ht="13" x14ac:dyDescent="0.15">
      <c r="A407" s="1">
        <v>406</v>
      </c>
      <c r="B407" s="47">
        <v>45580</v>
      </c>
      <c r="C407" s="1">
        <v>69</v>
      </c>
      <c r="D407" s="1" t="s">
        <v>19</v>
      </c>
      <c r="E407" s="1" t="s">
        <v>77</v>
      </c>
      <c r="F407" s="1" t="s">
        <v>31</v>
      </c>
      <c r="G407" s="1">
        <v>75</v>
      </c>
      <c r="H407" s="1" t="s">
        <v>143</v>
      </c>
      <c r="I407" s="1" t="s">
        <v>50</v>
      </c>
      <c r="J407" s="1" t="s">
        <v>86</v>
      </c>
      <c r="K407" s="1" t="s">
        <v>25</v>
      </c>
      <c r="L407" s="2">
        <v>4</v>
      </c>
      <c r="M407" s="1" t="s">
        <v>152</v>
      </c>
      <c r="N407" s="1" t="s">
        <v>58</v>
      </c>
      <c r="O407" s="1" t="s">
        <v>69</v>
      </c>
      <c r="P407" s="1" t="s">
        <v>26</v>
      </c>
      <c r="Q407" s="1" t="s">
        <v>26</v>
      </c>
      <c r="R407" s="1" t="s">
        <v>197</v>
      </c>
      <c r="S407" s="1" t="s">
        <v>45</v>
      </c>
      <c r="T407" s="1" t="s">
        <v>51</v>
      </c>
    </row>
    <row r="408" spans="1:20" ht="13" x14ac:dyDescent="0.15">
      <c r="A408" s="1">
        <v>407</v>
      </c>
      <c r="B408" s="47">
        <v>45471</v>
      </c>
      <c r="C408" s="1">
        <v>20</v>
      </c>
      <c r="D408" s="1" t="s">
        <v>19</v>
      </c>
      <c r="E408" s="1" t="s">
        <v>97</v>
      </c>
      <c r="F408" s="1" t="s">
        <v>48</v>
      </c>
      <c r="G408" s="1">
        <v>63</v>
      </c>
      <c r="H408" s="1" t="s">
        <v>126</v>
      </c>
      <c r="I408" s="1" t="s">
        <v>23</v>
      </c>
      <c r="J408" s="1" t="s">
        <v>96</v>
      </c>
      <c r="K408" s="1" t="s">
        <v>43</v>
      </c>
      <c r="L408" s="2">
        <v>3.1</v>
      </c>
      <c r="M408" s="1" t="s">
        <v>152</v>
      </c>
      <c r="N408" s="1" t="s">
        <v>45</v>
      </c>
      <c r="O408" s="1" t="s">
        <v>36</v>
      </c>
      <c r="P408" s="1" t="s">
        <v>26</v>
      </c>
      <c r="Q408" s="1" t="s">
        <v>26</v>
      </c>
      <c r="R408" s="1" t="s">
        <v>198</v>
      </c>
      <c r="S408" s="1" t="s">
        <v>58</v>
      </c>
      <c r="T408" s="1" t="s">
        <v>51</v>
      </c>
    </row>
    <row r="409" spans="1:20" ht="13" x14ac:dyDescent="0.15">
      <c r="A409" s="1">
        <v>408</v>
      </c>
      <c r="B409" s="47">
        <v>45656</v>
      </c>
      <c r="C409" s="1">
        <v>68</v>
      </c>
      <c r="D409" s="1" t="s">
        <v>19</v>
      </c>
      <c r="E409" s="1" t="s">
        <v>112</v>
      </c>
      <c r="F409" s="1" t="s">
        <v>21</v>
      </c>
      <c r="G409" s="1">
        <v>89</v>
      </c>
      <c r="H409" s="1" t="s">
        <v>88</v>
      </c>
      <c r="I409" s="1" t="s">
        <v>67</v>
      </c>
      <c r="J409" s="1" t="s">
        <v>57</v>
      </c>
      <c r="K409" s="1" t="s">
        <v>25</v>
      </c>
      <c r="L409" s="2">
        <v>3.2</v>
      </c>
      <c r="M409" s="1" t="s">
        <v>152</v>
      </c>
      <c r="N409" s="1" t="s">
        <v>74</v>
      </c>
      <c r="O409" s="1" t="s">
        <v>28</v>
      </c>
      <c r="P409" s="1" t="s">
        <v>26</v>
      </c>
      <c r="Q409" s="1" t="s">
        <v>26</v>
      </c>
      <c r="R409" s="1" t="s">
        <v>224</v>
      </c>
      <c r="S409" s="1" t="s">
        <v>45</v>
      </c>
      <c r="T409" s="1" t="s">
        <v>75</v>
      </c>
    </row>
    <row r="410" spans="1:20" ht="13" x14ac:dyDescent="0.15">
      <c r="A410" s="1">
        <v>409</v>
      </c>
      <c r="B410" s="47">
        <v>45507</v>
      </c>
      <c r="C410" s="1">
        <v>59</v>
      </c>
      <c r="D410" s="1" t="s">
        <v>19</v>
      </c>
      <c r="E410" s="1" t="s">
        <v>81</v>
      </c>
      <c r="F410" s="1" t="s">
        <v>31</v>
      </c>
      <c r="G410" s="1">
        <v>44</v>
      </c>
      <c r="H410" s="1" t="s">
        <v>103</v>
      </c>
      <c r="I410" s="1" t="s">
        <v>23</v>
      </c>
      <c r="J410" s="1" t="s">
        <v>24</v>
      </c>
      <c r="K410" s="1" t="s">
        <v>43</v>
      </c>
      <c r="L410" s="2">
        <v>3.5</v>
      </c>
      <c r="M410" s="1" t="s">
        <v>152</v>
      </c>
      <c r="N410" s="1" t="s">
        <v>45</v>
      </c>
      <c r="O410" s="1" t="s">
        <v>28</v>
      </c>
      <c r="P410" s="1" t="s">
        <v>26</v>
      </c>
      <c r="Q410" s="1" t="s">
        <v>26</v>
      </c>
      <c r="R410" s="1" t="s">
        <v>224</v>
      </c>
      <c r="S410" s="1" t="s">
        <v>27</v>
      </c>
      <c r="T410" s="1" t="s">
        <v>29</v>
      </c>
    </row>
    <row r="411" spans="1:20" ht="13" x14ac:dyDescent="0.15">
      <c r="A411" s="1">
        <v>410</v>
      </c>
      <c r="B411" s="47">
        <v>45536</v>
      </c>
      <c r="C411" s="1">
        <v>48</v>
      </c>
      <c r="D411" s="1" t="s">
        <v>19</v>
      </c>
      <c r="E411" s="1" t="s">
        <v>142</v>
      </c>
      <c r="F411" s="1" t="s">
        <v>48</v>
      </c>
      <c r="G411" s="1">
        <v>43</v>
      </c>
      <c r="H411" s="1" t="s">
        <v>41</v>
      </c>
      <c r="I411" s="1" t="s">
        <v>23</v>
      </c>
      <c r="J411" s="1" t="s">
        <v>57</v>
      </c>
      <c r="K411" s="1" t="s">
        <v>43</v>
      </c>
      <c r="L411" s="2">
        <v>4.9000000000000004</v>
      </c>
      <c r="M411" s="1" t="s">
        <v>152</v>
      </c>
      <c r="N411" s="1" t="s">
        <v>37</v>
      </c>
      <c r="O411" s="1" t="s">
        <v>69</v>
      </c>
      <c r="P411" s="1" t="s">
        <v>26</v>
      </c>
      <c r="Q411" s="1" t="s">
        <v>26</v>
      </c>
      <c r="R411" s="1" t="s">
        <v>197</v>
      </c>
      <c r="S411" s="1" t="s">
        <v>74</v>
      </c>
      <c r="T411" s="1" t="s">
        <v>75</v>
      </c>
    </row>
    <row r="412" spans="1:20" ht="13" x14ac:dyDescent="0.15">
      <c r="A412" s="1">
        <v>411</v>
      </c>
      <c r="B412" s="47">
        <v>45597</v>
      </c>
      <c r="C412" s="1">
        <v>46</v>
      </c>
      <c r="D412" s="1" t="s">
        <v>19</v>
      </c>
      <c r="E412" s="1" t="s">
        <v>90</v>
      </c>
      <c r="F412" s="1" t="s">
        <v>48</v>
      </c>
      <c r="G412" s="1">
        <v>46</v>
      </c>
      <c r="H412" s="1" t="s">
        <v>95</v>
      </c>
      <c r="I412" s="1" t="s">
        <v>67</v>
      </c>
      <c r="J412" s="1" t="s">
        <v>104</v>
      </c>
      <c r="K412" s="1" t="s">
        <v>54</v>
      </c>
      <c r="L412" s="2">
        <v>3.5</v>
      </c>
      <c r="M412" s="1" t="s">
        <v>152</v>
      </c>
      <c r="N412" s="1" t="s">
        <v>27</v>
      </c>
      <c r="O412" s="1" t="s">
        <v>55</v>
      </c>
      <c r="P412" s="1" t="s">
        <v>26</v>
      </c>
      <c r="Q412" s="1" t="s">
        <v>26</v>
      </c>
      <c r="R412" s="1" t="s">
        <v>196</v>
      </c>
      <c r="S412" s="1" t="s">
        <v>37</v>
      </c>
      <c r="T412" s="1" t="s">
        <v>38</v>
      </c>
    </row>
    <row r="413" spans="1:20" ht="13" x14ac:dyDescent="0.15">
      <c r="A413" s="1">
        <v>412</v>
      </c>
      <c r="B413" s="47">
        <v>45461</v>
      </c>
      <c r="C413" s="1">
        <v>69</v>
      </c>
      <c r="D413" s="1" t="s">
        <v>19</v>
      </c>
      <c r="E413" s="1" t="s">
        <v>65</v>
      </c>
      <c r="F413" s="1" t="s">
        <v>31</v>
      </c>
      <c r="G413" s="1">
        <v>32</v>
      </c>
      <c r="H413" s="1" t="s">
        <v>94</v>
      </c>
      <c r="I413" s="1" t="s">
        <v>23</v>
      </c>
      <c r="J413" s="1" t="s">
        <v>73</v>
      </c>
      <c r="K413" s="1" t="s">
        <v>54</v>
      </c>
      <c r="L413" s="2">
        <v>3.7</v>
      </c>
      <c r="M413" s="1" t="s">
        <v>152</v>
      </c>
      <c r="N413" s="1" t="s">
        <v>27</v>
      </c>
      <c r="O413" s="1" t="s">
        <v>69</v>
      </c>
      <c r="P413" s="1" t="s">
        <v>26</v>
      </c>
      <c r="Q413" s="1" t="s">
        <v>26</v>
      </c>
      <c r="R413" s="1" t="s">
        <v>197</v>
      </c>
      <c r="S413" s="1" t="s">
        <v>74</v>
      </c>
      <c r="T413" s="1" t="s">
        <v>29</v>
      </c>
    </row>
    <row r="414" spans="1:20" ht="13" x14ac:dyDescent="0.15">
      <c r="A414" s="1">
        <v>413</v>
      </c>
      <c r="B414" s="47">
        <v>45614</v>
      </c>
      <c r="C414" s="1">
        <v>66</v>
      </c>
      <c r="D414" s="1" t="s">
        <v>19</v>
      </c>
      <c r="E414" s="1" t="s">
        <v>47</v>
      </c>
      <c r="F414" s="1" t="s">
        <v>48</v>
      </c>
      <c r="G414" s="1">
        <v>26</v>
      </c>
      <c r="H414" s="1" t="s">
        <v>149</v>
      </c>
      <c r="I414" s="1" t="s">
        <v>50</v>
      </c>
      <c r="J414" s="1" t="s">
        <v>57</v>
      </c>
      <c r="K414" s="1" t="s">
        <v>54</v>
      </c>
      <c r="L414" s="2">
        <v>2.8</v>
      </c>
      <c r="M414" s="1" t="s">
        <v>152</v>
      </c>
      <c r="N414" s="1" t="s">
        <v>35</v>
      </c>
      <c r="O414" s="1" t="s">
        <v>36</v>
      </c>
      <c r="P414" s="1" t="s">
        <v>26</v>
      </c>
      <c r="Q414" s="1" t="s">
        <v>26</v>
      </c>
      <c r="R414" s="1" t="s">
        <v>198</v>
      </c>
      <c r="S414" s="1" t="s">
        <v>74</v>
      </c>
      <c r="T414" s="1" t="s">
        <v>38</v>
      </c>
    </row>
    <row r="415" spans="1:20" ht="13" x14ac:dyDescent="0.15">
      <c r="A415" s="1">
        <v>414</v>
      </c>
      <c r="B415" s="47">
        <v>45554</v>
      </c>
      <c r="C415" s="1">
        <v>43</v>
      </c>
      <c r="D415" s="1" t="s">
        <v>19</v>
      </c>
      <c r="E415" s="1" t="s">
        <v>120</v>
      </c>
      <c r="F415" s="1" t="s">
        <v>31</v>
      </c>
      <c r="G415" s="1">
        <v>47</v>
      </c>
      <c r="H415" s="1" t="s">
        <v>113</v>
      </c>
      <c r="I415" s="1" t="s">
        <v>50</v>
      </c>
      <c r="J415" s="1" t="s">
        <v>83</v>
      </c>
      <c r="K415" s="1" t="s">
        <v>43</v>
      </c>
      <c r="L415" s="2">
        <v>4.5</v>
      </c>
      <c r="M415" s="1" t="s">
        <v>152</v>
      </c>
      <c r="N415" s="1" t="s">
        <v>74</v>
      </c>
      <c r="O415" s="1" t="s">
        <v>36</v>
      </c>
      <c r="P415" s="1" t="s">
        <v>26</v>
      </c>
      <c r="Q415" s="1" t="s">
        <v>26</v>
      </c>
      <c r="R415" s="1" t="s">
        <v>224</v>
      </c>
      <c r="S415" s="1" t="s">
        <v>37</v>
      </c>
      <c r="T415" s="1" t="s">
        <v>38</v>
      </c>
    </row>
    <row r="416" spans="1:20" ht="13" x14ac:dyDescent="0.15">
      <c r="A416" s="1">
        <v>415</v>
      </c>
      <c r="B416" s="47">
        <v>45454</v>
      </c>
      <c r="C416" s="1">
        <v>58</v>
      </c>
      <c r="D416" s="1" t="s">
        <v>19</v>
      </c>
      <c r="E416" s="1" t="s">
        <v>47</v>
      </c>
      <c r="F416" s="1" t="s">
        <v>48</v>
      </c>
      <c r="G416" s="1">
        <v>93</v>
      </c>
      <c r="H416" s="1" t="s">
        <v>147</v>
      </c>
      <c r="I416" s="1" t="s">
        <v>67</v>
      </c>
      <c r="J416" s="1" t="s">
        <v>109</v>
      </c>
      <c r="K416" s="1" t="s">
        <v>34</v>
      </c>
      <c r="L416" s="2">
        <v>4.2</v>
      </c>
      <c r="M416" s="1" t="s">
        <v>152</v>
      </c>
      <c r="N416" s="1" t="s">
        <v>45</v>
      </c>
      <c r="O416" s="1" t="s">
        <v>36</v>
      </c>
      <c r="P416" s="1" t="s">
        <v>26</v>
      </c>
      <c r="Q416" s="1" t="s">
        <v>26</v>
      </c>
      <c r="R416" s="1" t="s">
        <v>196</v>
      </c>
      <c r="S416" s="1" t="s">
        <v>27</v>
      </c>
      <c r="T416" s="1" t="s">
        <v>75</v>
      </c>
    </row>
    <row r="417" spans="1:20" ht="13" x14ac:dyDescent="0.15">
      <c r="A417" s="1">
        <v>416</v>
      </c>
      <c r="B417" s="47">
        <v>45623</v>
      </c>
      <c r="C417" s="1">
        <v>69</v>
      </c>
      <c r="D417" s="1" t="s">
        <v>19</v>
      </c>
      <c r="E417" s="1" t="s">
        <v>129</v>
      </c>
      <c r="F417" s="1" t="s">
        <v>48</v>
      </c>
      <c r="G417" s="1">
        <v>77</v>
      </c>
      <c r="H417" s="1" t="s">
        <v>113</v>
      </c>
      <c r="I417" s="1" t="s">
        <v>67</v>
      </c>
      <c r="J417" s="1" t="s">
        <v>104</v>
      </c>
      <c r="K417" s="1" t="s">
        <v>34</v>
      </c>
      <c r="L417" s="2">
        <v>4.2</v>
      </c>
      <c r="M417" s="1" t="s">
        <v>152</v>
      </c>
      <c r="N417" s="1" t="s">
        <v>27</v>
      </c>
      <c r="O417" s="1" t="s">
        <v>36</v>
      </c>
      <c r="P417" s="1" t="s">
        <v>26</v>
      </c>
      <c r="Q417" s="1" t="s">
        <v>26</v>
      </c>
      <c r="R417" s="1" t="s">
        <v>197</v>
      </c>
      <c r="S417" s="1" t="s">
        <v>37</v>
      </c>
      <c r="T417" s="1" t="s">
        <v>38</v>
      </c>
    </row>
    <row r="418" spans="1:20" ht="13" x14ac:dyDescent="0.15">
      <c r="A418" s="1">
        <v>417</v>
      </c>
      <c r="B418" s="47">
        <v>45496</v>
      </c>
      <c r="C418" s="1">
        <v>28</v>
      </c>
      <c r="D418" s="1" t="s">
        <v>19</v>
      </c>
      <c r="E418" s="1" t="s">
        <v>142</v>
      </c>
      <c r="F418" s="1" t="s">
        <v>48</v>
      </c>
      <c r="G418" s="1">
        <v>41</v>
      </c>
      <c r="H418" s="1" t="s">
        <v>103</v>
      </c>
      <c r="I418" s="1" t="s">
        <v>67</v>
      </c>
      <c r="J418" s="1" t="s">
        <v>86</v>
      </c>
      <c r="K418" s="1" t="s">
        <v>25</v>
      </c>
      <c r="L418" s="2">
        <v>2.5</v>
      </c>
      <c r="M418" s="1" t="s">
        <v>152</v>
      </c>
      <c r="N418" s="1" t="s">
        <v>37</v>
      </c>
      <c r="O418" s="1" t="s">
        <v>28</v>
      </c>
      <c r="P418" s="1" t="s">
        <v>26</v>
      </c>
      <c r="Q418" s="1" t="s">
        <v>26</v>
      </c>
      <c r="R418" s="1" t="s">
        <v>197</v>
      </c>
      <c r="S418" s="1" t="s">
        <v>37</v>
      </c>
      <c r="T418" s="1" t="s">
        <v>70</v>
      </c>
    </row>
    <row r="419" spans="1:20" ht="13" x14ac:dyDescent="0.15">
      <c r="A419" s="1">
        <v>418</v>
      </c>
      <c r="B419" s="47">
        <v>45389</v>
      </c>
      <c r="C419" s="1">
        <v>41</v>
      </c>
      <c r="D419" s="1" t="s">
        <v>19</v>
      </c>
      <c r="E419" s="1" t="s">
        <v>81</v>
      </c>
      <c r="F419" s="1" t="s">
        <v>31</v>
      </c>
      <c r="G419" s="1">
        <v>95</v>
      </c>
      <c r="H419" s="1" t="s">
        <v>103</v>
      </c>
      <c r="I419" s="1" t="s">
        <v>50</v>
      </c>
      <c r="J419" s="1" t="s">
        <v>73</v>
      </c>
      <c r="K419" s="1" t="s">
        <v>25</v>
      </c>
      <c r="L419" s="2">
        <v>3.1</v>
      </c>
      <c r="M419" s="1" t="s">
        <v>152</v>
      </c>
      <c r="N419" s="1" t="s">
        <v>45</v>
      </c>
      <c r="O419" s="1" t="s">
        <v>69</v>
      </c>
      <c r="P419" s="1" t="s">
        <v>26</v>
      </c>
      <c r="Q419" s="1" t="s">
        <v>26</v>
      </c>
      <c r="R419" s="1" t="s">
        <v>198</v>
      </c>
      <c r="S419" s="1" t="s">
        <v>58</v>
      </c>
      <c r="T419" s="1" t="s">
        <v>38</v>
      </c>
    </row>
    <row r="420" spans="1:20" ht="13" x14ac:dyDescent="0.15">
      <c r="A420" s="1">
        <v>419</v>
      </c>
      <c r="B420" s="47">
        <v>45475</v>
      </c>
      <c r="C420" s="1">
        <v>37</v>
      </c>
      <c r="D420" s="1" t="s">
        <v>19</v>
      </c>
      <c r="E420" s="1" t="s">
        <v>114</v>
      </c>
      <c r="F420" s="1" t="s">
        <v>31</v>
      </c>
      <c r="G420" s="1">
        <v>25</v>
      </c>
      <c r="H420" s="1" t="s">
        <v>49</v>
      </c>
      <c r="I420" s="1" t="s">
        <v>23</v>
      </c>
      <c r="J420" s="1" t="s">
        <v>131</v>
      </c>
      <c r="K420" s="1" t="s">
        <v>34</v>
      </c>
      <c r="L420" s="2">
        <v>3</v>
      </c>
      <c r="M420" s="1" t="s">
        <v>152</v>
      </c>
      <c r="N420" s="1" t="s">
        <v>37</v>
      </c>
      <c r="O420" s="1" t="s">
        <v>28</v>
      </c>
      <c r="P420" s="1" t="s">
        <v>26</v>
      </c>
      <c r="Q420" s="1" t="s">
        <v>26</v>
      </c>
      <c r="R420" s="1" t="s">
        <v>224</v>
      </c>
      <c r="S420" s="1" t="s">
        <v>35</v>
      </c>
      <c r="T420" s="1" t="s">
        <v>46</v>
      </c>
    </row>
    <row r="421" spans="1:20" ht="13" x14ac:dyDescent="0.15">
      <c r="A421" s="1">
        <v>420</v>
      </c>
      <c r="B421" s="47">
        <v>45535</v>
      </c>
      <c r="C421" s="1">
        <v>42</v>
      </c>
      <c r="D421" s="1" t="s">
        <v>19</v>
      </c>
      <c r="E421" s="1" t="s">
        <v>115</v>
      </c>
      <c r="F421" s="1" t="s">
        <v>21</v>
      </c>
      <c r="G421" s="1">
        <v>72</v>
      </c>
      <c r="H421" s="1" t="s">
        <v>113</v>
      </c>
      <c r="I421" s="1" t="s">
        <v>23</v>
      </c>
      <c r="J421" s="1" t="s">
        <v>73</v>
      </c>
      <c r="K421" s="1" t="s">
        <v>54</v>
      </c>
      <c r="L421" s="2">
        <v>2.7</v>
      </c>
      <c r="M421" s="1" t="s">
        <v>152</v>
      </c>
      <c r="N421" s="1" t="s">
        <v>45</v>
      </c>
      <c r="O421" s="1" t="s">
        <v>69</v>
      </c>
      <c r="P421" s="1" t="s">
        <v>26</v>
      </c>
      <c r="Q421" s="1" t="s">
        <v>26</v>
      </c>
      <c r="R421" s="1" t="s">
        <v>224</v>
      </c>
      <c r="S421" s="1" t="s">
        <v>37</v>
      </c>
      <c r="T421" s="1" t="s">
        <v>29</v>
      </c>
    </row>
    <row r="422" spans="1:20" ht="13" x14ac:dyDescent="0.15">
      <c r="A422" s="1">
        <v>421</v>
      </c>
      <c r="B422" s="47">
        <v>45488</v>
      </c>
      <c r="C422" s="1">
        <v>34</v>
      </c>
      <c r="D422" s="1" t="s">
        <v>19</v>
      </c>
      <c r="E422" s="1" t="s">
        <v>97</v>
      </c>
      <c r="F422" s="1" t="s">
        <v>48</v>
      </c>
      <c r="G422" s="1">
        <v>35</v>
      </c>
      <c r="H422" s="1" t="s">
        <v>145</v>
      </c>
      <c r="I422" s="1" t="s">
        <v>50</v>
      </c>
      <c r="J422" s="1" t="s">
        <v>132</v>
      </c>
      <c r="K422" s="1" t="s">
        <v>25</v>
      </c>
      <c r="L422" s="2">
        <v>3.5</v>
      </c>
      <c r="M422" s="1" t="s">
        <v>152</v>
      </c>
      <c r="N422" s="1" t="s">
        <v>37</v>
      </c>
      <c r="O422" s="1" t="s">
        <v>55</v>
      </c>
      <c r="P422" s="1" t="s">
        <v>26</v>
      </c>
      <c r="Q422" s="1" t="s">
        <v>26</v>
      </c>
      <c r="R422" s="1" t="s">
        <v>197</v>
      </c>
      <c r="S422" s="1" t="s">
        <v>35</v>
      </c>
      <c r="T422" s="1" t="s">
        <v>46</v>
      </c>
    </row>
    <row r="423" spans="1:20" ht="13" x14ac:dyDescent="0.15">
      <c r="A423" s="1">
        <v>422</v>
      </c>
      <c r="B423" s="47">
        <v>45345</v>
      </c>
      <c r="C423" s="1">
        <v>49</v>
      </c>
      <c r="D423" s="1" t="s">
        <v>19</v>
      </c>
      <c r="E423" s="1" t="s">
        <v>120</v>
      </c>
      <c r="F423" s="1" t="s">
        <v>31</v>
      </c>
      <c r="G423" s="1">
        <v>72</v>
      </c>
      <c r="H423" s="1" t="s">
        <v>140</v>
      </c>
      <c r="I423" s="1" t="s">
        <v>50</v>
      </c>
      <c r="J423" s="1" t="s">
        <v>33</v>
      </c>
      <c r="K423" s="1" t="s">
        <v>34</v>
      </c>
      <c r="L423" s="2">
        <v>2.7</v>
      </c>
      <c r="M423" s="1" t="s">
        <v>152</v>
      </c>
      <c r="N423" s="1" t="s">
        <v>45</v>
      </c>
      <c r="O423" s="1" t="s">
        <v>36</v>
      </c>
      <c r="P423" s="1" t="s">
        <v>26</v>
      </c>
      <c r="Q423" s="1" t="s">
        <v>26</v>
      </c>
      <c r="R423" s="1" t="s">
        <v>197</v>
      </c>
      <c r="S423" s="1" t="s">
        <v>35</v>
      </c>
      <c r="T423" s="1" t="s">
        <v>38</v>
      </c>
    </row>
    <row r="424" spans="1:20" ht="13" x14ac:dyDescent="0.15">
      <c r="A424" s="1">
        <v>423</v>
      </c>
      <c r="B424" s="47">
        <v>45481</v>
      </c>
      <c r="C424" s="1">
        <v>64</v>
      </c>
      <c r="D424" s="1" t="s">
        <v>19</v>
      </c>
      <c r="E424" s="1" t="s">
        <v>129</v>
      </c>
      <c r="F424" s="1" t="s">
        <v>48</v>
      </c>
      <c r="G424" s="1">
        <v>62</v>
      </c>
      <c r="H424" s="1" t="s">
        <v>141</v>
      </c>
      <c r="I424" s="1" t="s">
        <v>23</v>
      </c>
      <c r="J424" s="1" t="s">
        <v>121</v>
      </c>
      <c r="K424" s="1" t="s">
        <v>34</v>
      </c>
      <c r="L424" s="2">
        <v>3.2</v>
      </c>
      <c r="M424" s="1" t="s">
        <v>152</v>
      </c>
      <c r="N424" s="1" t="s">
        <v>27</v>
      </c>
      <c r="O424" s="1" t="s">
        <v>55</v>
      </c>
      <c r="P424" s="1" t="s">
        <v>26</v>
      </c>
      <c r="Q424" s="1" t="s">
        <v>26</v>
      </c>
      <c r="R424" s="1" t="s">
        <v>198</v>
      </c>
      <c r="S424" s="1" t="s">
        <v>37</v>
      </c>
      <c r="T424" s="1" t="s">
        <v>51</v>
      </c>
    </row>
    <row r="425" spans="1:20" ht="13" x14ac:dyDescent="0.15">
      <c r="A425" s="1">
        <v>424</v>
      </c>
      <c r="B425" s="47">
        <v>45404</v>
      </c>
      <c r="C425" s="1">
        <v>26</v>
      </c>
      <c r="D425" s="1" t="s">
        <v>19</v>
      </c>
      <c r="E425" s="1" t="s">
        <v>90</v>
      </c>
      <c r="F425" s="1" t="s">
        <v>48</v>
      </c>
      <c r="G425" s="1">
        <v>41</v>
      </c>
      <c r="H425" s="1" t="s">
        <v>76</v>
      </c>
      <c r="I425" s="1" t="s">
        <v>23</v>
      </c>
      <c r="J425" s="1" t="s">
        <v>53</v>
      </c>
      <c r="K425" s="1" t="s">
        <v>25</v>
      </c>
      <c r="L425" s="2">
        <v>3.4</v>
      </c>
      <c r="M425" s="1" t="s">
        <v>152</v>
      </c>
      <c r="N425" s="1" t="s">
        <v>74</v>
      </c>
      <c r="O425" s="1" t="s">
        <v>55</v>
      </c>
      <c r="P425" s="1" t="s">
        <v>26</v>
      </c>
      <c r="Q425" s="1" t="s">
        <v>26</v>
      </c>
      <c r="R425" s="1" t="s">
        <v>224</v>
      </c>
      <c r="S425" s="1" t="s">
        <v>37</v>
      </c>
      <c r="T425" s="1" t="s">
        <v>38</v>
      </c>
    </row>
    <row r="426" spans="1:20" ht="13" x14ac:dyDescent="0.15">
      <c r="A426" s="1">
        <v>425</v>
      </c>
      <c r="B426" s="47">
        <v>45434</v>
      </c>
      <c r="C426" s="1">
        <v>43</v>
      </c>
      <c r="D426" s="1" t="s">
        <v>19</v>
      </c>
      <c r="E426" s="1" t="s">
        <v>81</v>
      </c>
      <c r="F426" s="1" t="s">
        <v>31</v>
      </c>
      <c r="G426" s="1">
        <v>64</v>
      </c>
      <c r="H426" s="1" t="s">
        <v>145</v>
      </c>
      <c r="I426" s="1" t="s">
        <v>23</v>
      </c>
      <c r="J426" s="1" t="s">
        <v>109</v>
      </c>
      <c r="K426" s="1" t="s">
        <v>43</v>
      </c>
      <c r="L426" s="2">
        <v>4.3</v>
      </c>
      <c r="M426" s="1" t="s">
        <v>152</v>
      </c>
      <c r="N426" s="1" t="s">
        <v>27</v>
      </c>
      <c r="O426" s="1" t="s">
        <v>55</v>
      </c>
      <c r="P426" s="1" t="s">
        <v>26</v>
      </c>
      <c r="Q426" s="1" t="s">
        <v>26</v>
      </c>
      <c r="R426" s="1" t="s">
        <v>196</v>
      </c>
      <c r="S426" s="1" t="s">
        <v>58</v>
      </c>
      <c r="T426" s="1" t="s">
        <v>46</v>
      </c>
    </row>
    <row r="427" spans="1:20" ht="13" x14ac:dyDescent="0.15">
      <c r="A427" s="1">
        <v>426</v>
      </c>
      <c r="B427" s="47">
        <v>45650</v>
      </c>
      <c r="C427" s="1">
        <v>63</v>
      </c>
      <c r="D427" s="1" t="s">
        <v>19</v>
      </c>
      <c r="E427" s="1" t="s">
        <v>20</v>
      </c>
      <c r="F427" s="1" t="s">
        <v>21</v>
      </c>
      <c r="G427" s="1">
        <v>72</v>
      </c>
      <c r="H427" s="1" t="s">
        <v>151</v>
      </c>
      <c r="I427" s="1" t="s">
        <v>67</v>
      </c>
      <c r="J427" s="1" t="s">
        <v>101</v>
      </c>
      <c r="K427" s="1" t="s">
        <v>54</v>
      </c>
      <c r="L427" s="2">
        <v>5</v>
      </c>
      <c r="M427" s="1" t="s">
        <v>152</v>
      </c>
      <c r="N427" s="1" t="s">
        <v>45</v>
      </c>
      <c r="O427" s="1" t="s">
        <v>55</v>
      </c>
      <c r="P427" s="1" t="s">
        <v>26</v>
      </c>
      <c r="Q427" s="1" t="s">
        <v>26</v>
      </c>
      <c r="R427" s="1" t="s">
        <v>198</v>
      </c>
      <c r="S427" s="1" t="s">
        <v>35</v>
      </c>
      <c r="T427" s="1" t="s">
        <v>38</v>
      </c>
    </row>
    <row r="428" spans="1:20" ht="13" x14ac:dyDescent="0.15">
      <c r="A428" s="1">
        <v>427</v>
      </c>
      <c r="B428" s="47">
        <v>45513</v>
      </c>
      <c r="C428" s="1">
        <v>57</v>
      </c>
      <c r="D428" s="1" t="s">
        <v>19</v>
      </c>
      <c r="E428" s="1" t="s">
        <v>63</v>
      </c>
      <c r="F428" s="1" t="s">
        <v>48</v>
      </c>
      <c r="G428" s="1">
        <v>78</v>
      </c>
      <c r="H428" s="1" t="s">
        <v>103</v>
      </c>
      <c r="I428" s="1" t="s">
        <v>67</v>
      </c>
      <c r="J428" s="1" t="s">
        <v>134</v>
      </c>
      <c r="K428" s="1" t="s">
        <v>43</v>
      </c>
      <c r="L428" s="2">
        <v>3.5</v>
      </c>
      <c r="M428" s="1" t="s">
        <v>152</v>
      </c>
      <c r="N428" s="1" t="s">
        <v>37</v>
      </c>
      <c r="O428" s="1" t="s">
        <v>69</v>
      </c>
      <c r="P428" s="1" t="s">
        <v>26</v>
      </c>
      <c r="Q428" s="1" t="s">
        <v>26</v>
      </c>
      <c r="R428" s="1" t="s">
        <v>197</v>
      </c>
      <c r="S428" s="1" t="s">
        <v>45</v>
      </c>
      <c r="T428" s="1" t="s">
        <v>51</v>
      </c>
    </row>
    <row r="429" spans="1:20" ht="13" x14ac:dyDescent="0.15">
      <c r="A429" s="1">
        <v>428</v>
      </c>
      <c r="B429" s="47">
        <v>45418</v>
      </c>
      <c r="C429" s="1">
        <v>68</v>
      </c>
      <c r="D429" s="1" t="s">
        <v>19</v>
      </c>
      <c r="E429" s="1" t="s">
        <v>87</v>
      </c>
      <c r="F429" s="1" t="s">
        <v>48</v>
      </c>
      <c r="G429" s="1">
        <v>46</v>
      </c>
      <c r="H429" s="1" t="s">
        <v>113</v>
      </c>
      <c r="I429" s="1" t="s">
        <v>67</v>
      </c>
      <c r="J429" s="1" t="s">
        <v>33</v>
      </c>
      <c r="K429" s="1" t="s">
        <v>54</v>
      </c>
      <c r="L429" s="2">
        <v>3.9</v>
      </c>
      <c r="M429" s="1" t="s">
        <v>152</v>
      </c>
      <c r="N429" s="1" t="s">
        <v>45</v>
      </c>
      <c r="O429" s="1" t="s">
        <v>80</v>
      </c>
      <c r="P429" s="1" t="s">
        <v>26</v>
      </c>
      <c r="Q429" s="1" t="s">
        <v>26</v>
      </c>
      <c r="R429" s="1" t="s">
        <v>198</v>
      </c>
      <c r="S429" s="1" t="s">
        <v>35</v>
      </c>
      <c r="T429" s="1" t="s">
        <v>46</v>
      </c>
    </row>
    <row r="430" spans="1:20" ht="13" x14ac:dyDescent="0.15">
      <c r="A430" s="1">
        <v>429</v>
      </c>
      <c r="B430" s="47">
        <v>45365</v>
      </c>
      <c r="C430" s="1">
        <v>64</v>
      </c>
      <c r="D430" s="1" t="s">
        <v>19</v>
      </c>
      <c r="E430" s="1" t="s">
        <v>97</v>
      </c>
      <c r="F430" s="1" t="s">
        <v>48</v>
      </c>
      <c r="G430" s="1">
        <v>58</v>
      </c>
      <c r="H430" s="1" t="s">
        <v>133</v>
      </c>
      <c r="I430" s="1" t="s">
        <v>23</v>
      </c>
      <c r="J430" s="1" t="s">
        <v>83</v>
      </c>
      <c r="K430" s="1" t="s">
        <v>54</v>
      </c>
      <c r="L430" s="2">
        <v>3.5</v>
      </c>
      <c r="M430" s="1" t="s">
        <v>152</v>
      </c>
      <c r="N430" s="1" t="s">
        <v>45</v>
      </c>
      <c r="O430" s="1" t="s">
        <v>28</v>
      </c>
      <c r="P430" s="1" t="s">
        <v>26</v>
      </c>
      <c r="Q430" s="1" t="s">
        <v>26</v>
      </c>
      <c r="R430" s="1" t="s">
        <v>197</v>
      </c>
      <c r="S430" s="1" t="s">
        <v>35</v>
      </c>
      <c r="T430" s="1" t="s">
        <v>75</v>
      </c>
    </row>
    <row r="431" spans="1:20" ht="13" x14ac:dyDescent="0.15">
      <c r="A431" s="1">
        <v>430</v>
      </c>
      <c r="B431" s="47">
        <v>45577</v>
      </c>
      <c r="C431" s="1">
        <v>38</v>
      </c>
      <c r="D431" s="1" t="s">
        <v>19</v>
      </c>
      <c r="E431" s="1" t="s">
        <v>114</v>
      </c>
      <c r="F431" s="1" t="s">
        <v>31</v>
      </c>
      <c r="G431" s="1">
        <v>32</v>
      </c>
      <c r="H431" s="1" t="s">
        <v>85</v>
      </c>
      <c r="I431" s="1" t="s">
        <v>23</v>
      </c>
      <c r="J431" s="1" t="s">
        <v>62</v>
      </c>
      <c r="K431" s="1" t="s">
        <v>43</v>
      </c>
      <c r="L431" s="2">
        <v>3.6</v>
      </c>
      <c r="M431" s="1" t="s">
        <v>152</v>
      </c>
      <c r="N431" s="1" t="s">
        <v>45</v>
      </c>
      <c r="O431" s="1" t="s">
        <v>36</v>
      </c>
      <c r="P431" s="1" t="s">
        <v>26</v>
      </c>
      <c r="Q431" s="1" t="s">
        <v>26</v>
      </c>
      <c r="R431" s="1" t="s">
        <v>196</v>
      </c>
      <c r="S431" s="1" t="s">
        <v>27</v>
      </c>
      <c r="T431" s="1" t="s">
        <v>59</v>
      </c>
    </row>
    <row r="432" spans="1:20" ht="13" x14ac:dyDescent="0.15">
      <c r="A432" s="1">
        <v>431</v>
      </c>
      <c r="B432" s="47">
        <v>45596</v>
      </c>
      <c r="C432" s="1">
        <v>32</v>
      </c>
      <c r="D432" s="1" t="s">
        <v>19</v>
      </c>
      <c r="E432" s="1" t="s">
        <v>115</v>
      </c>
      <c r="F432" s="1" t="s">
        <v>21</v>
      </c>
      <c r="G432" s="1">
        <v>35</v>
      </c>
      <c r="H432" s="1" t="s">
        <v>93</v>
      </c>
      <c r="I432" s="1" t="s">
        <v>67</v>
      </c>
      <c r="J432" s="1" t="s">
        <v>89</v>
      </c>
      <c r="K432" s="1" t="s">
        <v>54</v>
      </c>
      <c r="L432" s="2">
        <v>2.6</v>
      </c>
      <c r="M432" s="1" t="s">
        <v>152</v>
      </c>
      <c r="N432" s="1" t="s">
        <v>74</v>
      </c>
      <c r="O432" s="1" t="s">
        <v>28</v>
      </c>
      <c r="P432" s="1" t="s">
        <v>26</v>
      </c>
      <c r="Q432" s="1" t="s">
        <v>26</v>
      </c>
      <c r="R432" s="1" t="s">
        <v>197</v>
      </c>
      <c r="S432" s="1" t="s">
        <v>58</v>
      </c>
      <c r="T432" s="1" t="s">
        <v>51</v>
      </c>
    </row>
    <row r="433" spans="1:20" ht="13" x14ac:dyDescent="0.15">
      <c r="A433" s="1">
        <v>432</v>
      </c>
      <c r="B433" s="47">
        <v>45578</v>
      </c>
      <c r="C433" s="1">
        <v>35</v>
      </c>
      <c r="D433" s="1" t="s">
        <v>19</v>
      </c>
      <c r="E433" s="1" t="s">
        <v>117</v>
      </c>
      <c r="F433" s="1" t="s">
        <v>48</v>
      </c>
      <c r="G433" s="1">
        <v>28</v>
      </c>
      <c r="H433" s="1" t="s">
        <v>143</v>
      </c>
      <c r="I433" s="1" t="s">
        <v>50</v>
      </c>
      <c r="J433" s="1" t="s">
        <v>62</v>
      </c>
      <c r="K433" s="1" t="s">
        <v>54</v>
      </c>
      <c r="L433" s="2">
        <v>4.7</v>
      </c>
      <c r="M433" s="1" t="s">
        <v>152</v>
      </c>
      <c r="N433" s="1" t="s">
        <v>27</v>
      </c>
      <c r="O433" s="1" t="s">
        <v>80</v>
      </c>
      <c r="P433" s="1" t="s">
        <v>26</v>
      </c>
      <c r="Q433" s="1" t="s">
        <v>26</v>
      </c>
      <c r="R433" s="1" t="s">
        <v>197</v>
      </c>
      <c r="S433" s="1" t="s">
        <v>35</v>
      </c>
      <c r="T433" s="1" t="s">
        <v>59</v>
      </c>
    </row>
    <row r="434" spans="1:20" ht="13" x14ac:dyDescent="0.15">
      <c r="A434" s="1">
        <v>433</v>
      </c>
      <c r="B434" s="47">
        <v>45485</v>
      </c>
      <c r="C434" s="1">
        <v>68</v>
      </c>
      <c r="D434" s="1" t="s">
        <v>19</v>
      </c>
      <c r="E434" s="1" t="s">
        <v>47</v>
      </c>
      <c r="F434" s="1" t="s">
        <v>48</v>
      </c>
      <c r="G434" s="1">
        <v>24</v>
      </c>
      <c r="H434" s="1" t="s">
        <v>64</v>
      </c>
      <c r="I434" s="1" t="s">
        <v>67</v>
      </c>
      <c r="J434" s="1" t="s">
        <v>79</v>
      </c>
      <c r="K434" s="1" t="s">
        <v>54</v>
      </c>
      <c r="L434" s="2">
        <v>3.2</v>
      </c>
      <c r="M434" s="1" t="s">
        <v>152</v>
      </c>
      <c r="N434" s="1" t="s">
        <v>37</v>
      </c>
      <c r="O434" s="1" t="s">
        <v>55</v>
      </c>
      <c r="P434" s="1" t="s">
        <v>26</v>
      </c>
      <c r="Q434" s="1" t="s">
        <v>26</v>
      </c>
      <c r="R434" s="1" t="s">
        <v>198</v>
      </c>
      <c r="S434" s="1" t="s">
        <v>37</v>
      </c>
      <c r="T434" s="1" t="s">
        <v>75</v>
      </c>
    </row>
    <row r="435" spans="1:20" ht="13" x14ac:dyDescent="0.15">
      <c r="A435" s="1">
        <v>434</v>
      </c>
      <c r="B435" s="47">
        <v>45566</v>
      </c>
      <c r="C435" s="1">
        <v>58</v>
      </c>
      <c r="D435" s="1" t="s">
        <v>19</v>
      </c>
      <c r="E435" s="1" t="s">
        <v>135</v>
      </c>
      <c r="F435" s="1" t="s">
        <v>21</v>
      </c>
      <c r="G435" s="1">
        <v>22</v>
      </c>
      <c r="H435" s="1" t="s">
        <v>78</v>
      </c>
      <c r="I435" s="1" t="s">
        <v>67</v>
      </c>
      <c r="J435" s="1" t="s">
        <v>53</v>
      </c>
      <c r="K435" s="1" t="s">
        <v>34</v>
      </c>
      <c r="L435" s="2">
        <v>4</v>
      </c>
      <c r="M435" s="1" t="s">
        <v>152</v>
      </c>
      <c r="N435" s="1" t="s">
        <v>58</v>
      </c>
      <c r="O435" s="1" t="s">
        <v>36</v>
      </c>
      <c r="P435" s="1" t="s">
        <v>26</v>
      </c>
      <c r="Q435" s="1" t="s">
        <v>26</v>
      </c>
      <c r="R435" s="1" t="s">
        <v>224</v>
      </c>
      <c r="S435" s="1" t="s">
        <v>37</v>
      </c>
      <c r="T435" s="1" t="s">
        <v>46</v>
      </c>
    </row>
    <row r="436" spans="1:20" ht="13" x14ac:dyDescent="0.15">
      <c r="A436" s="1">
        <v>435</v>
      </c>
      <c r="B436" s="47">
        <v>45472</v>
      </c>
      <c r="C436" s="1">
        <v>41</v>
      </c>
      <c r="D436" s="1" t="s">
        <v>19</v>
      </c>
      <c r="E436" s="1" t="s">
        <v>117</v>
      </c>
      <c r="F436" s="1" t="s">
        <v>48</v>
      </c>
      <c r="G436" s="1">
        <v>65</v>
      </c>
      <c r="H436" s="1" t="s">
        <v>116</v>
      </c>
      <c r="I436" s="1" t="s">
        <v>67</v>
      </c>
      <c r="J436" s="1" t="s">
        <v>139</v>
      </c>
      <c r="K436" s="1" t="s">
        <v>54</v>
      </c>
      <c r="L436" s="2">
        <v>3.3</v>
      </c>
      <c r="M436" s="1" t="s">
        <v>152</v>
      </c>
      <c r="N436" s="1" t="s">
        <v>74</v>
      </c>
      <c r="O436" s="1" t="s">
        <v>36</v>
      </c>
      <c r="P436" s="1" t="s">
        <v>26</v>
      </c>
      <c r="Q436" s="1" t="s">
        <v>26</v>
      </c>
      <c r="R436" s="1" t="s">
        <v>224</v>
      </c>
      <c r="S436" s="1" t="s">
        <v>27</v>
      </c>
      <c r="T436" s="1" t="s">
        <v>75</v>
      </c>
    </row>
    <row r="437" spans="1:20" ht="13" x14ac:dyDescent="0.15">
      <c r="A437" s="1">
        <v>436</v>
      </c>
      <c r="B437" s="47">
        <v>45373</v>
      </c>
      <c r="C437" s="1">
        <v>60</v>
      </c>
      <c r="D437" s="1" t="s">
        <v>19</v>
      </c>
      <c r="E437" s="1" t="s">
        <v>87</v>
      </c>
      <c r="F437" s="1" t="s">
        <v>48</v>
      </c>
      <c r="G437" s="1">
        <v>36</v>
      </c>
      <c r="H437" s="1" t="s">
        <v>149</v>
      </c>
      <c r="I437" s="1" t="s">
        <v>23</v>
      </c>
      <c r="J437" s="1" t="s">
        <v>73</v>
      </c>
      <c r="K437" s="1" t="s">
        <v>43</v>
      </c>
      <c r="L437" s="2">
        <v>3.4</v>
      </c>
      <c r="M437" s="1" t="s">
        <v>152</v>
      </c>
      <c r="N437" s="1" t="s">
        <v>45</v>
      </c>
      <c r="O437" s="1" t="s">
        <v>28</v>
      </c>
      <c r="P437" s="1" t="s">
        <v>26</v>
      </c>
      <c r="Q437" s="1" t="s">
        <v>26</v>
      </c>
      <c r="R437" s="1" t="s">
        <v>197</v>
      </c>
      <c r="S437" s="1" t="s">
        <v>58</v>
      </c>
      <c r="T437" s="1" t="s">
        <v>46</v>
      </c>
    </row>
    <row r="438" spans="1:20" ht="13" x14ac:dyDescent="0.15">
      <c r="A438" s="1">
        <v>437</v>
      </c>
      <c r="B438" s="47">
        <v>45338</v>
      </c>
      <c r="C438" s="1">
        <v>59</v>
      </c>
      <c r="D438" s="1" t="s">
        <v>19</v>
      </c>
      <c r="E438" s="1" t="s">
        <v>39</v>
      </c>
      <c r="F438" s="1" t="s">
        <v>40</v>
      </c>
      <c r="G438" s="1">
        <v>80</v>
      </c>
      <c r="H438" s="1" t="s">
        <v>148</v>
      </c>
      <c r="I438" s="1" t="s">
        <v>23</v>
      </c>
      <c r="J438" s="1" t="s">
        <v>139</v>
      </c>
      <c r="K438" s="1" t="s">
        <v>43</v>
      </c>
      <c r="L438" s="2">
        <v>3.9</v>
      </c>
      <c r="M438" s="1" t="s">
        <v>152</v>
      </c>
      <c r="N438" s="1" t="s">
        <v>74</v>
      </c>
      <c r="O438" s="1" t="s">
        <v>55</v>
      </c>
      <c r="P438" s="1" t="s">
        <v>26</v>
      </c>
      <c r="Q438" s="1" t="s">
        <v>26</v>
      </c>
      <c r="R438" s="1" t="s">
        <v>196</v>
      </c>
      <c r="S438" s="1" t="s">
        <v>35</v>
      </c>
      <c r="T438" s="1" t="s">
        <v>70</v>
      </c>
    </row>
    <row r="439" spans="1:20" ht="13" x14ac:dyDescent="0.15">
      <c r="A439" s="1">
        <v>438</v>
      </c>
      <c r="B439" s="47">
        <v>45594</v>
      </c>
      <c r="C439" s="1">
        <v>21</v>
      </c>
      <c r="D439" s="1" t="s">
        <v>19</v>
      </c>
      <c r="E439" s="1" t="s">
        <v>81</v>
      </c>
      <c r="F439" s="1" t="s">
        <v>31</v>
      </c>
      <c r="G439" s="1">
        <v>42</v>
      </c>
      <c r="H439" s="1" t="s">
        <v>133</v>
      </c>
      <c r="I439" s="1" t="s">
        <v>67</v>
      </c>
      <c r="J439" s="1" t="s">
        <v>68</v>
      </c>
      <c r="K439" s="1" t="s">
        <v>25</v>
      </c>
      <c r="L439" s="2">
        <v>2.6</v>
      </c>
      <c r="M439" s="1" t="s">
        <v>152</v>
      </c>
      <c r="N439" s="1" t="s">
        <v>58</v>
      </c>
      <c r="O439" s="1" t="s">
        <v>80</v>
      </c>
      <c r="P439" s="1" t="s">
        <v>26</v>
      </c>
      <c r="Q439" s="1" t="s">
        <v>26</v>
      </c>
      <c r="R439" s="1" t="s">
        <v>197</v>
      </c>
      <c r="S439" s="1" t="s">
        <v>27</v>
      </c>
      <c r="T439" s="1" t="s">
        <v>59</v>
      </c>
    </row>
    <row r="440" spans="1:20" ht="13" x14ac:dyDescent="0.15">
      <c r="A440" s="1">
        <v>439</v>
      </c>
      <c r="B440" s="47">
        <v>45374</v>
      </c>
      <c r="C440" s="1">
        <v>32</v>
      </c>
      <c r="D440" s="1" t="s">
        <v>19</v>
      </c>
      <c r="E440" s="1" t="s">
        <v>129</v>
      </c>
      <c r="F440" s="1" t="s">
        <v>48</v>
      </c>
      <c r="G440" s="1">
        <v>66</v>
      </c>
      <c r="H440" s="1" t="s">
        <v>88</v>
      </c>
      <c r="I440" s="1" t="s">
        <v>50</v>
      </c>
      <c r="J440" s="1" t="s">
        <v>111</v>
      </c>
      <c r="K440" s="1" t="s">
        <v>25</v>
      </c>
      <c r="L440" s="2">
        <v>4.0999999999999996</v>
      </c>
      <c r="M440" s="1" t="s">
        <v>152</v>
      </c>
      <c r="N440" s="1" t="s">
        <v>35</v>
      </c>
      <c r="O440" s="1" t="s">
        <v>69</v>
      </c>
      <c r="P440" s="1" t="s">
        <v>26</v>
      </c>
      <c r="Q440" s="1" t="s">
        <v>26</v>
      </c>
      <c r="R440" s="1" t="s">
        <v>198</v>
      </c>
      <c r="S440" s="1" t="s">
        <v>37</v>
      </c>
      <c r="T440" s="1" t="s">
        <v>29</v>
      </c>
    </row>
    <row r="441" spans="1:20" ht="13" x14ac:dyDescent="0.15">
      <c r="A441" s="1">
        <v>440</v>
      </c>
      <c r="B441" s="47">
        <v>45464</v>
      </c>
      <c r="C441" s="1">
        <v>53</v>
      </c>
      <c r="D441" s="1" t="s">
        <v>19</v>
      </c>
      <c r="E441" s="1" t="s">
        <v>117</v>
      </c>
      <c r="F441" s="1" t="s">
        <v>48</v>
      </c>
      <c r="G441" s="1">
        <v>37</v>
      </c>
      <c r="H441" s="1" t="s">
        <v>136</v>
      </c>
      <c r="I441" s="1" t="s">
        <v>23</v>
      </c>
      <c r="J441" s="1" t="s">
        <v>57</v>
      </c>
      <c r="K441" s="1" t="s">
        <v>34</v>
      </c>
      <c r="L441" s="2">
        <v>3.9</v>
      </c>
      <c r="M441" s="1" t="s">
        <v>152</v>
      </c>
      <c r="N441" s="1" t="s">
        <v>74</v>
      </c>
      <c r="O441" s="1" t="s">
        <v>28</v>
      </c>
      <c r="P441" s="1" t="s">
        <v>26</v>
      </c>
      <c r="Q441" s="1" t="s">
        <v>26</v>
      </c>
      <c r="R441" s="1" t="s">
        <v>224</v>
      </c>
      <c r="S441" s="1" t="s">
        <v>45</v>
      </c>
      <c r="T441" s="1" t="s">
        <v>75</v>
      </c>
    </row>
    <row r="442" spans="1:20" ht="13" x14ac:dyDescent="0.15">
      <c r="A442" s="1">
        <v>441</v>
      </c>
      <c r="B442" s="47">
        <v>45499</v>
      </c>
      <c r="C442" s="1">
        <v>63</v>
      </c>
      <c r="D442" s="1" t="s">
        <v>19</v>
      </c>
      <c r="E442" s="1" t="s">
        <v>47</v>
      </c>
      <c r="F442" s="1" t="s">
        <v>48</v>
      </c>
      <c r="G442" s="1">
        <v>24</v>
      </c>
      <c r="H442" s="1" t="s">
        <v>124</v>
      </c>
      <c r="I442" s="1" t="s">
        <v>23</v>
      </c>
      <c r="J442" s="1" t="s">
        <v>108</v>
      </c>
      <c r="K442" s="1" t="s">
        <v>43</v>
      </c>
      <c r="L442" s="2">
        <v>4.5999999999999996</v>
      </c>
      <c r="M442" s="1" t="s">
        <v>152</v>
      </c>
      <c r="N442" s="1" t="s">
        <v>35</v>
      </c>
      <c r="O442" s="1" t="s">
        <v>36</v>
      </c>
      <c r="P442" s="1" t="s">
        <v>26</v>
      </c>
      <c r="Q442" s="1" t="s">
        <v>26</v>
      </c>
      <c r="R442" s="1" t="s">
        <v>196</v>
      </c>
      <c r="S442" s="1" t="s">
        <v>35</v>
      </c>
      <c r="T442" s="1" t="s">
        <v>46</v>
      </c>
    </row>
    <row r="443" spans="1:20" ht="13" x14ac:dyDescent="0.15">
      <c r="A443" s="1">
        <v>442</v>
      </c>
      <c r="B443" s="47">
        <v>45495</v>
      </c>
      <c r="C443" s="1">
        <v>40</v>
      </c>
      <c r="D443" s="1" t="s">
        <v>19</v>
      </c>
      <c r="E443" s="1" t="s">
        <v>71</v>
      </c>
      <c r="F443" s="1" t="s">
        <v>40</v>
      </c>
      <c r="G443" s="1">
        <v>41</v>
      </c>
      <c r="H443" s="1" t="s">
        <v>124</v>
      </c>
      <c r="I443" s="1" t="s">
        <v>67</v>
      </c>
      <c r="J443" s="1" t="s">
        <v>111</v>
      </c>
      <c r="K443" s="1" t="s">
        <v>34</v>
      </c>
      <c r="L443" s="2">
        <v>3.4</v>
      </c>
      <c r="M443" s="1" t="s">
        <v>152</v>
      </c>
      <c r="N443" s="1" t="s">
        <v>37</v>
      </c>
      <c r="O443" s="1" t="s">
        <v>28</v>
      </c>
      <c r="P443" s="1" t="s">
        <v>26</v>
      </c>
      <c r="Q443" s="1" t="s">
        <v>26</v>
      </c>
      <c r="R443" s="1" t="s">
        <v>198</v>
      </c>
      <c r="S443" s="1" t="s">
        <v>45</v>
      </c>
      <c r="T443" s="1" t="s">
        <v>70</v>
      </c>
    </row>
    <row r="444" spans="1:20" ht="13" x14ac:dyDescent="0.15">
      <c r="A444" s="1">
        <v>443</v>
      </c>
      <c r="B444" s="47">
        <v>45387</v>
      </c>
      <c r="C444" s="1">
        <v>51</v>
      </c>
      <c r="D444" s="1" t="s">
        <v>19</v>
      </c>
      <c r="E444" s="1" t="s">
        <v>105</v>
      </c>
      <c r="F444" s="1" t="s">
        <v>31</v>
      </c>
      <c r="G444" s="1">
        <v>64</v>
      </c>
      <c r="H444" s="1" t="s">
        <v>149</v>
      </c>
      <c r="I444" s="1" t="s">
        <v>23</v>
      </c>
      <c r="J444" s="1" t="s">
        <v>139</v>
      </c>
      <c r="K444" s="1" t="s">
        <v>54</v>
      </c>
      <c r="L444" s="2">
        <v>3.1</v>
      </c>
      <c r="M444" s="1" t="s">
        <v>152</v>
      </c>
      <c r="N444" s="1" t="s">
        <v>37</v>
      </c>
      <c r="O444" s="1" t="s">
        <v>69</v>
      </c>
      <c r="P444" s="1" t="s">
        <v>26</v>
      </c>
      <c r="Q444" s="1" t="s">
        <v>26</v>
      </c>
      <c r="R444" s="1" t="s">
        <v>197</v>
      </c>
      <c r="S444" s="1" t="s">
        <v>27</v>
      </c>
      <c r="T444" s="1" t="s">
        <v>75</v>
      </c>
    </row>
    <row r="445" spans="1:20" ht="13" x14ac:dyDescent="0.15">
      <c r="A445" s="1">
        <v>444</v>
      </c>
      <c r="B445" s="47">
        <v>45320</v>
      </c>
      <c r="C445" s="1">
        <v>21</v>
      </c>
      <c r="D445" s="1" t="s">
        <v>19</v>
      </c>
      <c r="E445" s="1" t="s">
        <v>81</v>
      </c>
      <c r="F445" s="1" t="s">
        <v>31</v>
      </c>
      <c r="G445" s="1">
        <v>62</v>
      </c>
      <c r="H445" s="1" t="s">
        <v>103</v>
      </c>
      <c r="I445" s="1" t="s">
        <v>23</v>
      </c>
      <c r="J445" s="1" t="s">
        <v>79</v>
      </c>
      <c r="K445" s="1" t="s">
        <v>34</v>
      </c>
      <c r="L445" s="2">
        <v>3.4</v>
      </c>
      <c r="M445" s="1" t="s">
        <v>152</v>
      </c>
      <c r="N445" s="1" t="s">
        <v>35</v>
      </c>
      <c r="O445" s="1" t="s">
        <v>28</v>
      </c>
      <c r="P445" s="1" t="s">
        <v>26</v>
      </c>
      <c r="Q445" s="1" t="s">
        <v>26</v>
      </c>
      <c r="R445" s="1" t="s">
        <v>198</v>
      </c>
      <c r="S445" s="1" t="s">
        <v>45</v>
      </c>
      <c r="T445" s="1" t="s">
        <v>51</v>
      </c>
    </row>
    <row r="446" spans="1:20" ht="13" x14ac:dyDescent="0.15">
      <c r="A446" s="1">
        <v>445</v>
      </c>
      <c r="B446" s="47">
        <v>45475</v>
      </c>
      <c r="C446" s="1">
        <v>65</v>
      </c>
      <c r="D446" s="1" t="s">
        <v>19</v>
      </c>
      <c r="E446" s="1" t="s">
        <v>146</v>
      </c>
      <c r="F446" s="1" t="s">
        <v>31</v>
      </c>
      <c r="G446" s="1">
        <v>35</v>
      </c>
      <c r="H446" s="1" t="s">
        <v>143</v>
      </c>
      <c r="I446" s="1" t="s">
        <v>67</v>
      </c>
      <c r="J446" s="1" t="s">
        <v>73</v>
      </c>
      <c r="K446" s="1" t="s">
        <v>54</v>
      </c>
      <c r="L446" s="2">
        <v>3.3</v>
      </c>
      <c r="M446" s="1" t="s">
        <v>152</v>
      </c>
      <c r="N446" s="1" t="s">
        <v>27</v>
      </c>
      <c r="O446" s="1" t="s">
        <v>28</v>
      </c>
      <c r="P446" s="1" t="s">
        <v>152</v>
      </c>
      <c r="Q446" s="1" t="s">
        <v>152</v>
      </c>
      <c r="R446" s="1"/>
      <c r="S446" s="1" t="s">
        <v>35</v>
      </c>
      <c r="T446" s="1" t="s">
        <v>29</v>
      </c>
    </row>
    <row r="447" spans="1:20" ht="13" x14ac:dyDescent="0.15">
      <c r="A447" s="1">
        <v>446</v>
      </c>
      <c r="B447" s="47">
        <v>45366</v>
      </c>
      <c r="C447" s="1">
        <v>33</v>
      </c>
      <c r="D447" s="1" t="s">
        <v>19</v>
      </c>
      <c r="E447" s="1" t="s">
        <v>81</v>
      </c>
      <c r="F447" s="1" t="s">
        <v>31</v>
      </c>
      <c r="G447" s="1">
        <v>48</v>
      </c>
      <c r="H447" s="1" t="s">
        <v>137</v>
      </c>
      <c r="I447" s="1" t="s">
        <v>23</v>
      </c>
      <c r="J447" s="1" t="s">
        <v>111</v>
      </c>
      <c r="K447" s="1" t="s">
        <v>43</v>
      </c>
      <c r="L447" s="2">
        <v>4.5999999999999996</v>
      </c>
      <c r="M447" s="1" t="s">
        <v>152</v>
      </c>
      <c r="N447" s="1" t="s">
        <v>45</v>
      </c>
      <c r="O447" s="1" t="s">
        <v>55</v>
      </c>
      <c r="P447" s="1" t="s">
        <v>152</v>
      </c>
      <c r="Q447" s="1" t="s">
        <v>152</v>
      </c>
      <c r="R447" s="1"/>
      <c r="S447" s="1" t="s">
        <v>27</v>
      </c>
      <c r="T447" s="1" t="s">
        <v>51</v>
      </c>
    </row>
    <row r="448" spans="1:20" ht="13" x14ac:dyDescent="0.15">
      <c r="A448" s="1">
        <v>447</v>
      </c>
      <c r="B448" s="47">
        <v>45622</v>
      </c>
      <c r="C448" s="1">
        <v>63</v>
      </c>
      <c r="D448" s="1" t="s">
        <v>19</v>
      </c>
      <c r="E448" s="1" t="s">
        <v>71</v>
      </c>
      <c r="F448" s="1" t="s">
        <v>40</v>
      </c>
      <c r="G448" s="1">
        <v>88</v>
      </c>
      <c r="H448" s="1" t="s">
        <v>144</v>
      </c>
      <c r="I448" s="1" t="s">
        <v>61</v>
      </c>
      <c r="J448" s="1" t="s">
        <v>108</v>
      </c>
      <c r="K448" s="1" t="s">
        <v>34</v>
      </c>
      <c r="L448" s="2">
        <v>4.9000000000000004</v>
      </c>
      <c r="M448" s="1" t="s">
        <v>152</v>
      </c>
      <c r="N448" s="1" t="s">
        <v>45</v>
      </c>
      <c r="O448" s="1" t="s">
        <v>55</v>
      </c>
      <c r="P448" s="1" t="s">
        <v>152</v>
      </c>
      <c r="Q448" s="1" t="s">
        <v>152</v>
      </c>
      <c r="R448" s="1"/>
      <c r="S448" s="1" t="s">
        <v>74</v>
      </c>
      <c r="T448" s="1" t="s">
        <v>46</v>
      </c>
    </row>
    <row r="449" spans="1:20" ht="13" x14ac:dyDescent="0.15">
      <c r="A449" s="1">
        <v>448</v>
      </c>
      <c r="B449" s="47">
        <v>45373</v>
      </c>
      <c r="C449" s="1">
        <v>36</v>
      </c>
      <c r="D449" s="1" t="s">
        <v>19</v>
      </c>
      <c r="E449" s="1" t="s">
        <v>30</v>
      </c>
      <c r="F449" s="1" t="s">
        <v>31</v>
      </c>
      <c r="G449" s="1">
        <v>87</v>
      </c>
      <c r="H449" s="1" t="s">
        <v>95</v>
      </c>
      <c r="I449" s="1" t="s">
        <v>67</v>
      </c>
      <c r="J449" s="1" t="s">
        <v>96</v>
      </c>
      <c r="K449" s="1" t="s">
        <v>34</v>
      </c>
      <c r="L449" s="2">
        <v>3.5</v>
      </c>
      <c r="M449" s="1" t="s">
        <v>152</v>
      </c>
      <c r="N449" s="1" t="s">
        <v>45</v>
      </c>
      <c r="O449" s="1" t="s">
        <v>28</v>
      </c>
      <c r="P449" s="1" t="s">
        <v>152</v>
      </c>
      <c r="Q449" s="1" t="s">
        <v>152</v>
      </c>
      <c r="R449" s="1"/>
      <c r="S449" s="1" t="s">
        <v>58</v>
      </c>
      <c r="T449" s="1" t="s">
        <v>59</v>
      </c>
    </row>
    <row r="450" spans="1:20" ht="13" x14ac:dyDescent="0.15">
      <c r="A450" s="1">
        <v>449</v>
      </c>
      <c r="B450" s="47">
        <v>45302</v>
      </c>
      <c r="C450" s="1">
        <v>25</v>
      </c>
      <c r="D450" s="1" t="s">
        <v>19</v>
      </c>
      <c r="E450" s="1" t="s">
        <v>142</v>
      </c>
      <c r="F450" s="1" t="s">
        <v>48</v>
      </c>
      <c r="G450" s="1">
        <v>41</v>
      </c>
      <c r="H450" s="1" t="s">
        <v>107</v>
      </c>
      <c r="I450" s="1" t="s">
        <v>61</v>
      </c>
      <c r="J450" s="1" t="s">
        <v>125</v>
      </c>
      <c r="K450" s="1" t="s">
        <v>43</v>
      </c>
      <c r="L450" s="2">
        <v>4.8</v>
      </c>
      <c r="M450" s="1" t="s">
        <v>152</v>
      </c>
      <c r="N450" s="1" t="s">
        <v>58</v>
      </c>
      <c r="O450" s="1" t="s">
        <v>55</v>
      </c>
      <c r="P450" s="1" t="s">
        <v>152</v>
      </c>
      <c r="Q450" s="1" t="s">
        <v>152</v>
      </c>
      <c r="R450" s="1"/>
      <c r="S450" s="1" t="s">
        <v>74</v>
      </c>
      <c r="T450" s="1" t="s">
        <v>38</v>
      </c>
    </row>
    <row r="451" spans="1:20" ht="13" x14ac:dyDescent="0.15">
      <c r="A451" s="1">
        <v>450</v>
      </c>
      <c r="B451" s="47">
        <v>45328</v>
      </c>
      <c r="C451" s="1">
        <v>69</v>
      </c>
      <c r="D451" s="1" t="s">
        <v>19</v>
      </c>
      <c r="E451" s="1" t="s">
        <v>63</v>
      </c>
      <c r="F451" s="1" t="s">
        <v>48</v>
      </c>
      <c r="G451" s="1">
        <v>41</v>
      </c>
      <c r="H451" s="1" t="s">
        <v>98</v>
      </c>
      <c r="I451" s="1" t="s">
        <v>61</v>
      </c>
      <c r="J451" s="1" t="s">
        <v>139</v>
      </c>
      <c r="K451" s="1" t="s">
        <v>43</v>
      </c>
      <c r="L451" s="2">
        <v>3.8</v>
      </c>
      <c r="M451" s="1" t="s">
        <v>152</v>
      </c>
      <c r="N451" s="1" t="s">
        <v>27</v>
      </c>
      <c r="O451" s="1" t="s">
        <v>28</v>
      </c>
      <c r="P451" s="1" t="s">
        <v>152</v>
      </c>
      <c r="Q451" s="1" t="s">
        <v>152</v>
      </c>
      <c r="R451" s="1"/>
      <c r="S451" s="1" t="s">
        <v>35</v>
      </c>
      <c r="T451" s="1" t="s">
        <v>59</v>
      </c>
    </row>
    <row r="452" spans="1:20" ht="13" x14ac:dyDescent="0.15">
      <c r="A452" s="1">
        <v>451</v>
      </c>
      <c r="B452" s="47">
        <v>45530</v>
      </c>
      <c r="C452" s="1">
        <v>54</v>
      </c>
      <c r="D452" s="1" t="s">
        <v>19</v>
      </c>
      <c r="E452" s="1" t="s">
        <v>146</v>
      </c>
      <c r="F452" s="1" t="s">
        <v>31</v>
      </c>
      <c r="G452" s="1">
        <v>83</v>
      </c>
      <c r="H452" s="1" t="s">
        <v>49</v>
      </c>
      <c r="I452" s="1" t="s">
        <v>61</v>
      </c>
      <c r="J452" s="1" t="s">
        <v>127</v>
      </c>
      <c r="K452" s="1" t="s">
        <v>54</v>
      </c>
      <c r="L452" s="2">
        <v>5</v>
      </c>
      <c r="M452" s="1" t="s">
        <v>152</v>
      </c>
      <c r="N452" s="1" t="s">
        <v>35</v>
      </c>
      <c r="O452" s="1" t="s">
        <v>44</v>
      </c>
      <c r="P452" s="1" t="s">
        <v>152</v>
      </c>
      <c r="Q452" s="1" t="s">
        <v>152</v>
      </c>
      <c r="R452" s="1"/>
      <c r="S452" s="1" t="s">
        <v>74</v>
      </c>
      <c r="T452" s="1" t="s">
        <v>29</v>
      </c>
    </row>
    <row r="453" spans="1:20" ht="13" x14ac:dyDescent="0.15">
      <c r="A453" s="1">
        <v>452</v>
      </c>
      <c r="B453" s="47">
        <v>45518</v>
      </c>
      <c r="C453" s="1">
        <v>39</v>
      </c>
      <c r="D453" s="1" t="s">
        <v>19</v>
      </c>
      <c r="E453" s="1" t="s">
        <v>129</v>
      </c>
      <c r="F453" s="1" t="s">
        <v>48</v>
      </c>
      <c r="G453" s="1">
        <v>29</v>
      </c>
      <c r="H453" s="1" t="s">
        <v>138</v>
      </c>
      <c r="I453" s="1" t="s">
        <v>67</v>
      </c>
      <c r="J453" s="1" t="s">
        <v>83</v>
      </c>
      <c r="K453" s="1" t="s">
        <v>54</v>
      </c>
      <c r="L453" s="2">
        <v>3.4</v>
      </c>
      <c r="M453" s="1" t="s">
        <v>152</v>
      </c>
      <c r="N453" s="1" t="s">
        <v>45</v>
      </c>
      <c r="O453" s="1" t="s">
        <v>80</v>
      </c>
      <c r="P453" s="1" t="s">
        <v>152</v>
      </c>
      <c r="Q453" s="1" t="s">
        <v>152</v>
      </c>
      <c r="R453" s="1"/>
      <c r="S453" s="1" t="s">
        <v>45</v>
      </c>
      <c r="T453" s="1" t="s">
        <v>51</v>
      </c>
    </row>
    <row r="454" spans="1:20" ht="13" x14ac:dyDescent="0.15">
      <c r="A454" s="1">
        <v>453</v>
      </c>
      <c r="B454" s="47">
        <v>45445</v>
      </c>
      <c r="C454" s="1">
        <v>25</v>
      </c>
      <c r="D454" s="1" t="s">
        <v>19</v>
      </c>
      <c r="E454" s="1" t="s">
        <v>120</v>
      </c>
      <c r="F454" s="1" t="s">
        <v>31</v>
      </c>
      <c r="G454" s="1">
        <v>84</v>
      </c>
      <c r="H454" s="1" t="s">
        <v>82</v>
      </c>
      <c r="I454" s="1" t="s">
        <v>50</v>
      </c>
      <c r="J454" s="1" t="s">
        <v>134</v>
      </c>
      <c r="K454" s="1" t="s">
        <v>43</v>
      </c>
      <c r="L454" s="2">
        <v>2.8</v>
      </c>
      <c r="M454" s="1" t="s">
        <v>152</v>
      </c>
      <c r="N454" s="1" t="s">
        <v>37</v>
      </c>
      <c r="O454" s="1" t="s">
        <v>44</v>
      </c>
      <c r="P454" s="1" t="s">
        <v>152</v>
      </c>
      <c r="Q454" s="1" t="s">
        <v>152</v>
      </c>
      <c r="R454" s="1"/>
      <c r="S454" s="1" t="s">
        <v>35</v>
      </c>
      <c r="T454" s="1" t="s">
        <v>51</v>
      </c>
    </row>
    <row r="455" spans="1:20" ht="13" x14ac:dyDescent="0.15">
      <c r="A455" s="1">
        <v>454</v>
      </c>
      <c r="B455" s="47">
        <v>45464</v>
      </c>
      <c r="C455" s="1">
        <v>70</v>
      </c>
      <c r="D455" s="1" t="s">
        <v>19</v>
      </c>
      <c r="E455" s="1" t="s">
        <v>87</v>
      </c>
      <c r="F455" s="1" t="s">
        <v>48</v>
      </c>
      <c r="G455" s="1">
        <v>20</v>
      </c>
      <c r="H455" s="1" t="s">
        <v>141</v>
      </c>
      <c r="I455" s="1" t="s">
        <v>61</v>
      </c>
      <c r="J455" s="1" t="s">
        <v>42</v>
      </c>
      <c r="K455" s="1" t="s">
        <v>25</v>
      </c>
      <c r="L455" s="2">
        <v>3.3</v>
      </c>
      <c r="M455" s="1" t="s">
        <v>152</v>
      </c>
      <c r="N455" s="1" t="s">
        <v>74</v>
      </c>
      <c r="O455" s="1" t="s">
        <v>55</v>
      </c>
      <c r="P455" s="1" t="s">
        <v>152</v>
      </c>
      <c r="Q455" s="1" t="s">
        <v>152</v>
      </c>
      <c r="R455" s="1"/>
      <c r="S455" s="1" t="s">
        <v>27</v>
      </c>
      <c r="T455" s="1" t="s">
        <v>75</v>
      </c>
    </row>
    <row r="456" spans="1:20" ht="13" x14ac:dyDescent="0.15">
      <c r="A456" s="1">
        <v>455</v>
      </c>
      <c r="B456" s="47">
        <v>45604</v>
      </c>
      <c r="C456" s="1">
        <v>57</v>
      </c>
      <c r="D456" s="1" t="s">
        <v>19</v>
      </c>
      <c r="E456" s="1" t="s">
        <v>39</v>
      </c>
      <c r="F456" s="1" t="s">
        <v>40</v>
      </c>
      <c r="G456" s="1">
        <v>28</v>
      </c>
      <c r="H456" s="1" t="s">
        <v>133</v>
      </c>
      <c r="I456" s="1" t="s">
        <v>50</v>
      </c>
      <c r="J456" s="1" t="s">
        <v>108</v>
      </c>
      <c r="K456" s="1" t="s">
        <v>54</v>
      </c>
      <c r="L456" s="2">
        <v>2.8</v>
      </c>
      <c r="M456" s="1" t="s">
        <v>152</v>
      </c>
      <c r="N456" s="1" t="s">
        <v>58</v>
      </c>
      <c r="O456" s="1" t="s">
        <v>44</v>
      </c>
      <c r="P456" s="1" t="s">
        <v>152</v>
      </c>
      <c r="Q456" s="1" t="s">
        <v>152</v>
      </c>
      <c r="R456" s="1"/>
      <c r="S456" s="1" t="s">
        <v>35</v>
      </c>
      <c r="T456" s="1" t="s">
        <v>29</v>
      </c>
    </row>
    <row r="457" spans="1:20" ht="13" x14ac:dyDescent="0.15">
      <c r="A457" s="1">
        <v>456</v>
      </c>
      <c r="B457" s="47">
        <v>45548</v>
      </c>
      <c r="C457" s="1">
        <v>57</v>
      </c>
      <c r="D457" s="1" t="s">
        <v>19</v>
      </c>
      <c r="E457" s="1" t="s">
        <v>120</v>
      </c>
      <c r="F457" s="1" t="s">
        <v>31</v>
      </c>
      <c r="G457" s="1">
        <v>61</v>
      </c>
      <c r="H457" s="1" t="s">
        <v>144</v>
      </c>
      <c r="I457" s="1" t="s">
        <v>23</v>
      </c>
      <c r="J457" s="1" t="s">
        <v>101</v>
      </c>
      <c r="K457" s="1" t="s">
        <v>54</v>
      </c>
      <c r="L457" s="2">
        <v>2.6</v>
      </c>
      <c r="M457" s="1" t="s">
        <v>152</v>
      </c>
      <c r="N457" s="1" t="s">
        <v>37</v>
      </c>
      <c r="O457" s="1" t="s">
        <v>80</v>
      </c>
      <c r="P457" s="1" t="s">
        <v>152</v>
      </c>
      <c r="Q457" s="1" t="s">
        <v>152</v>
      </c>
      <c r="R457" s="1"/>
      <c r="S457" s="1" t="s">
        <v>37</v>
      </c>
      <c r="T457" s="1" t="s">
        <v>38</v>
      </c>
    </row>
    <row r="458" spans="1:20" ht="13" x14ac:dyDescent="0.15">
      <c r="A458" s="1">
        <v>457</v>
      </c>
      <c r="B458" s="47">
        <v>45356</v>
      </c>
      <c r="C458" s="1">
        <v>42</v>
      </c>
      <c r="D458" s="1" t="s">
        <v>19</v>
      </c>
      <c r="E458" s="1" t="s">
        <v>129</v>
      </c>
      <c r="F458" s="1" t="s">
        <v>48</v>
      </c>
      <c r="G458" s="1">
        <v>98</v>
      </c>
      <c r="H458" s="1" t="s">
        <v>113</v>
      </c>
      <c r="I458" s="1" t="s">
        <v>67</v>
      </c>
      <c r="J458" s="1" t="s">
        <v>33</v>
      </c>
      <c r="K458" s="1" t="s">
        <v>54</v>
      </c>
      <c r="L458" s="2">
        <v>4.2</v>
      </c>
      <c r="M458" s="1" t="s">
        <v>152</v>
      </c>
      <c r="N458" s="1" t="s">
        <v>74</v>
      </c>
      <c r="O458" s="1" t="s">
        <v>69</v>
      </c>
      <c r="P458" s="1" t="s">
        <v>152</v>
      </c>
      <c r="Q458" s="1" t="s">
        <v>152</v>
      </c>
      <c r="R458" s="1"/>
      <c r="S458" s="1" t="s">
        <v>45</v>
      </c>
      <c r="T458" s="1" t="s">
        <v>51</v>
      </c>
    </row>
    <row r="459" spans="1:20" ht="13" x14ac:dyDescent="0.15">
      <c r="A459" s="1">
        <v>458</v>
      </c>
      <c r="B459" s="47">
        <v>45484</v>
      </c>
      <c r="C459" s="1">
        <v>65</v>
      </c>
      <c r="D459" s="1" t="s">
        <v>19</v>
      </c>
      <c r="E459" s="1" t="s">
        <v>63</v>
      </c>
      <c r="F459" s="1" t="s">
        <v>48</v>
      </c>
      <c r="G459" s="1">
        <v>44</v>
      </c>
      <c r="H459" s="1" t="s">
        <v>49</v>
      </c>
      <c r="I459" s="1" t="s">
        <v>67</v>
      </c>
      <c r="J459" s="1" t="s">
        <v>68</v>
      </c>
      <c r="K459" s="1" t="s">
        <v>54</v>
      </c>
      <c r="L459" s="2">
        <v>3.1</v>
      </c>
      <c r="M459" s="1" t="s">
        <v>152</v>
      </c>
      <c r="N459" s="1" t="s">
        <v>74</v>
      </c>
      <c r="O459" s="1" t="s">
        <v>69</v>
      </c>
      <c r="P459" s="1" t="s">
        <v>152</v>
      </c>
      <c r="Q459" s="1" t="s">
        <v>152</v>
      </c>
      <c r="R459" s="1"/>
      <c r="S459" s="1" t="s">
        <v>74</v>
      </c>
      <c r="T459" s="1" t="s">
        <v>46</v>
      </c>
    </row>
    <row r="460" spans="1:20" ht="13" x14ac:dyDescent="0.15">
      <c r="A460" s="1">
        <v>459</v>
      </c>
      <c r="B460" s="47">
        <v>45338</v>
      </c>
      <c r="C460" s="1">
        <v>61</v>
      </c>
      <c r="D460" s="1" t="s">
        <v>19</v>
      </c>
      <c r="E460" s="1" t="s">
        <v>39</v>
      </c>
      <c r="F460" s="1" t="s">
        <v>40</v>
      </c>
      <c r="G460" s="1">
        <v>23</v>
      </c>
      <c r="H460" s="1" t="s">
        <v>130</v>
      </c>
      <c r="I460" s="1" t="s">
        <v>23</v>
      </c>
      <c r="J460" s="1" t="s">
        <v>127</v>
      </c>
      <c r="K460" s="1" t="s">
        <v>43</v>
      </c>
      <c r="L460" s="2">
        <v>2.9</v>
      </c>
      <c r="M460" s="1" t="s">
        <v>152</v>
      </c>
      <c r="N460" s="1" t="s">
        <v>37</v>
      </c>
      <c r="O460" s="1" t="s">
        <v>44</v>
      </c>
      <c r="P460" s="1" t="s">
        <v>152</v>
      </c>
      <c r="Q460" s="1" t="s">
        <v>152</v>
      </c>
      <c r="R460" s="1"/>
      <c r="S460" s="1" t="s">
        <v>45</v>
      </c>
      <c r="T460" s="1" t="s">
        <v>38</v>
      </c>
    </row>
    <row r="461" spans="1:20" ht="13" x14ac:dyDescent="0.15">
      <c r="A461" s="1">
        <v>460</v>
      </c>
      <c r="B461" s="47">
        <v>45387</v>
      </c>
      <c r="C461" s="1">
        <v>34</v>
      </c>
      <c r="D461" s="1" t="s">
        <v>19</v>
      </c>
      <c r="E461" s="1" t="s">
        <v>105</v>
      </c>
      <c r="F461" s="1" t="s">
        <v>31</v>
      </c>
      <c r="G461" s="1">
        <v>93</v>
      </c>
      <c r="H461" s="1" t="s">
        <v>32</v>
      </c>
      <c r="I461" s="1" t="s">
        <v>67</v>
      </c>
      <c r="J461" s="1" t="s">
        <v>104</v>
      </c>
      <c r="K461" s="1" t="s">
        <v>43</v>
      </c>
      <c r="L461" s="2">
        <v>3.9</v>
      </c>
      <c r="M461" s="1" t="s">
        <v>152</v>
      </c>
      <c r="N461" s="1" t="s">
        <v>74</v>
      </c>
      <c r="O461" s="1" t="s">
        <v>80</v>
      </c>
      <c r="P461" s="1" t="s">
        <v>152</v>
      </c>
      <c r="Q461" s="1" t="s">
        <v>152</v>
      </c>
      <c r="R461" s="1"/>
      <c r="S461" s="1" t="s">
        <v>74</v>
      </c>
      <c r="T461" s="1" t="s">
        <v>75</v>
      </c>
    </row>
    <row r="462" spans="1:20" ht="13" x14ac:dyDescent="0.15">
      <c r="A462" s="1">
        <v>461</v>
      </c>
      <c r="B462" s="47">
        <v>45414</v>
      </c>
      <c r="C462" s="1">
        <v>31</v>
      </c>
      <c r="D462" s="1" t="s">
        <v>19</v>
      </c>
      <c r="E462" s="1" t="s">
        <v>47</v>
      </c>
      <c r="F462" s="1" t="s">
        <v>48</v>
      </c>
      <c r="G462" s="1">
        <v>85</v>
      </c>
      <c r="H462" s="1" t="s">
        <v>116</v>
      </c>
      <c r="I462" s="1" t="s">
        <v>23</v>
      </c>
      <c r="J462" s="1" t="s">
        <v>62</v>
      </c>
      <c r="K462" s="1" t="s">
        <v>34</v>
      </c>
      <c r="L462" s="2">
        <v>3.1</v>
      </c>
      <c r="M462" s="1" t="s">
        <v>152</v>
      </c>
      <c r="N462" s="1" t="s">
        <v>58</v>
      </c>
      <c r="O462" s="1" t="s">
        <v>44</v>
      </c>
      <c r="P462" s="1" t="s">
        <v>152</v>
      </c>
      <c r="Q462" s="1" t="s">
        <v>152</v>
      </c>
      <c r="R462" s="1"/>
      <c r="S462" s="1" t="s">
        <v>45</v>
      </c>
      <c r="T462" s="1" t="s">
        <v>59</v>
      </c>
    </row>
    <row r="463" spans="1:20" ht="13" x14ac:dyDescent="0.15">
      <c r="A463" s="1">
        <v>462</v>
      </c>
      <c r="B463" s="47">
        <v>45482</v>
      </c>
      <c r="C463" s="1">
        <v>56</v>
      </c>
      <c r="D463" s="1" t="s">
        <v>19</v>
      </c>
      <c r="E463" s="1" t="s">
        <v>142</v>
      </c>
      <c r="F463" s="1" t="s">
        <v>48</v>
      </c>
      <c r="G463" s="1">
        <v>20</v>
      </c>
      <c r="H463" s="1" t="s">
        <v>41</v>
      </c>
      <c r="I463" s="1" t="s">
        <v>61</v>
      </c>
      <c r="J463" s="1" t="s">
        <v>131</v>
      </c>
      <c r="K463" s="1" t="s">
        <v>25</v>
      </c>
      <c r="L463" s="2">
        <v>4.5999999999999996</v>
      </c>
      <c r="M463" s="1" t="s">
        <v>152</v>
      </c>
      <c r="N463" s="1" t="s">
        <v>37</v>
      </c>
      <c r="O463" s="1" t="s">
        <v>28</v>
      </c>
      <c r="P463" s="1" t="s">
        <v>152</v>
      </c>
      <c r="Q463" s="1" t="s">
        <v>152</v>
      </c>
      <c r="R463" s="1"/>
      <c r="S463" s="1" t="s">
        <v>37</v>
      </c>
      <c r="T463" s="1" t="s">
        <v>70</v>
      </c>
    </row>
    <row r="464" spans="1:20" ht="13" x14ac:dyDescent="0.15">
      <c r="A464" s="1">
        <v>463</v>
      </c>
      <c r="B464" s="47">
        <v>45563</v>
      </c>
      <c r="C464" s="1">
        <v>19</v>
      </c>
      <c r="D464" s="1" t="s">
        <v>19</v>
      </c>
      <c r="E464" s="1" t="s">
        <v>65</v>
      </c>
      <c r="F464" s="1" t="s">
        <v>31</v>
      </c>
      <c r="G464" s="1">
        <v>94</v>
      </c>
      <c r="H464" s="1" t="s">
        <v>151</v>
      </c>
      <c r="I464" s="1" t="s">
        <v>67</v>
      </c>
      <c r="J464" s="1" t="s">
        <v>127</v>
      </c>
      <c r="K464" s="1" t="s">
        <v>34</v>
      </c>
      <c r="L464" s="2">
        <v>3.6</v>
      </c>
      <c r="M464" s="1" t="s">
        <v>152</v>
      </c>
      <c r="N464" s="1" t="s">
        <v>74</v>
      </c>
      <c r="O464" s="1" t="s">
        <v>55</v>
      </c>
      <c r="P464" s="1" t="s">
        <v>152</v>
      </c>
      <c r="Q464" s="1" t="s">
        <v>152</v>
      </c>
      <c r="R464" s="1"/>
      <c r="S464" s="1" t="s">
        <v>35</v>
      </c>
      <c r="T464" s="1" t="s">
        <v>75</v>
      </c>
    </row>
    <row r="465" spans="1:20" ht="13" x14ac:dyDescent="0.15">
      <c r="A465" s="1">
        <v>464</v>
      </c>
      <c r="B465" s="47">
        <v>45642</v>
      </c>
      <c r="C465" s="1">
        <v>20</v>
      </c>
      <c r="D465" s="1" t="s">
        <v>19</v>
      </c>
      <c r="E465" s="1" t="s">
        <v>105</v>
      </c>
      <c r="F465" s="1" t="s">
        <v>31</v>
      </c>
      <c r="G465" s="1">
        <v>44</v>
      </c>
      <c r="H465" s="1" t="s">
        <v>137</v>
      </c>
      <c r="I465" s="1" t="s">
        <v>61</v>
      </c>
      <c r="J465" s="1" t="s">
        <v>109</v>
      </c>
      <c r="K465" s="1" t="s">
        <v>25</v>
      </c>
      <c r="L465" s="2">
        <v>3.5</v>
      </c>
      <c r="M465" s="1" t="s">
        <v>152</v>
      </c>
      <c r="N465" s="1" t="s">
        <v>58</v>
      </c>
      <c r="O465" s="1" t="s">
        <v>55</v>
      </c>
      <c r="P465" s="1" t="s">
        <v>152</v>
      </c>
      <c r="Q465" s="1" t="s">
        <v>152</v>
      </c>
      <c r="R465" s="1"/>
      <c r="S465" s="1" t="s">
        <v>27</v>
      </c>
      <c r="T465" s="1" t="s">
        <v>29</v>
      </c>
    </row>
    <row r="466" spans="1:20" ht="13" x14ac:dyDescent="0.15">
      <c r="A466" s="1">
        <v>465</v>
      </c>
      <c r="B466" s="47">
        <v>45373</v>
      </c>
      <c r="C466" s="1">
        <v>36</v>
      </c>
      <c r="D466" s="1" t="s">
        <v>19</v>
      </c>
      <c r="E466" s="1" t="s">
        <v>20</v>
      </c>
      <c r="F466" s="1" t="s">
        <v>21</v>
      </c>
      <c r="G466" s="1">
        <v>42</v>
      </c>
      <c r="H466" s="1" t="s">
        <v>147</v>
      </c>
      <c r="I466" s="1" t="s">
        <v>23</v>
      </c>
      <c r="J466" s="1" t="s">
        <v>68</v>
      </c>
      <c r="K466" s="1" t="s">
        <v>54</v>
      </c>
      <c r="L466" s="2">
        <v>3.1</v>
      </c>
      <c r="M466" s="1" t="s">
        <v>152</v>
      </c>
      <c r="N466" s="1" t="s">
        <v>58</v>
      </c>
      <c r="O466" s="1" t="s">
        <v>44</v>
      </c>
      <c r="P466" s="1" t="s">
        <v>152</v>
      </c>
      <c r="Q466" s="1" t="s">
        <v>152</v>
      </c>
      <c r="R466" s="1"/>
      <c r="S466" s="1" t="s">
        <v>74</v>
      </c>
      <c r="T466" s="1" t="s">
        <v>46</v>
      </c>
    </row>
    <row r="467" spans="1:20" ht="13" x14ac:dyDescent="0.15">
      <c r="A467" s="1">
        <v>466</v>
      </c>
      <c r="B467" s="47">
        <v>45573</v>
      </c>
      <c r="C467" s="1">
        <v>68</v>
      </c>
      <c r="D467" s="1" t="s">
        <v>19</v>
      </c>
      <c r="E467" s="1" t="s">
        <v>110</v>
      </c>
      <c r="F467" s="1" t="s">
        <v>31</v>
      </c>
      <c r="G467" s="1">
        <v>88</v>
      </c>
      <c r="H467" s="1" t="s">
        <v>124</v>
      </c>
      <c r="I467" s="1" t="s">
        <v>23</v>
      </c>
      <c r="J467" s="1" t="s">
        <v>89</v>
      </c>
      <c r="K467" s="1" t="s">
        <v>25</v>
      </c>
      <c r="L467" s="2">
        <v>4.0999999999999996</v>
      </c>
      <c r="M467" s="1" t="s">
        <v>152</v>
      </c>
      <c r="N467" s="1" t="s">
        <v>74</v>
      </c>
      <c r="O467" s="1" t="s">
        <v>80</v>
      </c>
      <c r="P467" s="1" t="s">
        <v>152</v>
      </c>
      <c r="Q467" s="1" t="s">
        <v>152</v>
      </c>
      <c r="R467" s="1"/>
      <c r="S467" s="1" t="s">
        <v>45</v>
      </c>
      <c r="T467" s="1" t="s">
        <v>38</v>
      </c>
    </row>
    <row r="468" spans="1:20" ht="13" x14ac:dyDescent="0.15">
      <c r="A468" s="1">
        <v>467</v>
      </c>
      <c r="B468" s="47">
        <v>45620</v>
      </c>
      <c r="C468" s="1">
        <v>69</v>
      </c>
      <c r="D468" s="1" t="s">
        <v>19</v>
      </c>
      <c r="E468" s="1" t="s">
        <v>129</v>
      </c>
      <c r="F468" s="1" t="s">
        <v>48</v>
      </c>
      <c r="G468" s="1">
        <v>89</v>
      </c>
      <c r="H468" s="1" t="s">
        <v>137</v>
      </c>
      <c r="I468" s="1" t="s">
        <v>67</v>
      </c>
      <c r="J468" s="1" t="s">
        <v>96</v>
      </c>
      <c r="K468" s="1" t="s">
        <v>34</v>
      </c>
      <c r="L468" s="2">
        <v>3.8</v>
      </c>
      <c r="M468" s="1" t="s">
        <v>152</v>
      </c>
      <c r="N468" s="1" t="s">
        <v>27</v>
      </c>
      <c r="O468" s="1" t="s">
        <v>80</v>
      </c>
      <c r="P468" s="1" t="s">
        <v>152</v>
      </c>
      <c r="Q468" s="1" t="s">
        <v>152</v>
      </c>
      <c r="R468" s="1"/>
      <c r="S468" s="1" t="s">
        <v>35</v>
      </c>
      <c r="T468" s="1" t="s">
        <v>46</v>
      </c>
    </row>
    <row r="469" spans="1:20" ht="13" x14ac:dyDescent="0.15">
      <c r="A469" s="1">
        <v>468</v>
      </c>
      <c r="B469" s="47">
        <v>45570</v>
      </c>
      <c r="C469" s="1">
        <v>32</v>
      </c>
      <c r="D469" s="1" t="s">
        <v>19</v>
      </c>
      <c r="E469" s="1" t="s">
        <v>150</v>
      </c>
      <c r="F469" s="1" t="s">
        <v>31</v>
      </c>
      <c r="G469" s="1">
        <v>75</v>
      </c>
      <c r="H469" s="1" t="s">
        <v>88</v>
      </c>
      <c r="I469" s="1" t="s">
        <v>67</v>
      </c>
      <c r="J469" s="1" t="s">
        <v>68</v>
      </c>
      <c r="K469" s="1" t="s">
        <v>43</v>
      </c>
      <c r="L469" s="2">
        <v>4.3</v>
      </c>
      <c r="M469" s="1" t="s">
        <v>152</v>
      </c>
      <c r="N469" s="1" t="s">
        <v>58</v>
      </c>
      <c r="O469" s="1" t="s">
        <v>36</v>
      </c>
      <c r="P469" s="1" t="s">
        <v>152</v>
      </c>
      <c r="Q469" s="1" t="s">
        <v>152</v>
      </c>
      <c r="R469" s="1"/>
      <c r="S469" s="1" t="s">
        <v>37</v>
      </c>
      <c r="T469" s="1" t="s">
        <v>70</v>
      </c>
    </row>
    <row r="470" spans="1:20" ht="13" x14ac:dyDescent="0.15">
      <c r="A470" s="1">
        <v>469</v>
      </c>
      <c r="B470" s="47">
        <v>45470</v>
      </c>
      <c r="C470" s="1">
        <v>29</v>
      </c>
      <c r="D470" s="1" t="s">
        <v>19</v>
      </c>
      <c r="E470" s="1" t="s">
        <v>87</v>
      </c>
      <c r="F470" s="1" t="s">
        <v>48</v>
      </c>
      <c r="G470" s="1">
        <v>62</v>
      </c>
      <c r="H470" s="1" t="s">
        <v>128</v>
      </c>
      <c r="I470" s="1" t="s">
        <v>23</v>
      </c>
      <c r="J470" s="1" t="s">
        <v>131</v>
      </c>
      <c r="K470" s="1" t="s">
        <v>43</v>
      </c>
      <c r="L470" s="2">
        <v>4.3</v>
      </c>
      <c r="M470" s="1" t="s">
        <v>152</v>
      </c>
      <c r="N470" s="1" t="s">
        <v>74</v>
      </c>
      <c r="O470" s="1" t="s">
        <v>36</v>
      </c>
      <c r="P470" s="1" t="s">
        <v>152</v>
      </c>
      <c r="Q470" s="1" t="s">
        <v>152</v>
      </c>
      <c r="R470" s="1"/>
      <c r="S470" s="1" t="s">
        <v>45</v>
      </c>
      <c r="T470" s="1" t="s">
        <v>29</v>
      </c>
    </row>
    <row r="471" spans="1:20" ht="13" x14ac:dyDescent="0.15">
      <c r="A471" s="1">
        <v>470</v>
      </c>
      <c r="B471" s="47">
        <v>45373</v>
      </c>
      <c r="C471" s="1">
        <v>67</v>
      </c>
      <c r="D471" s="1" t="s">
        <v>19</v>
      </c>
      <c r="E471" s="1" t="s">
        <v>129</v>
      </c>
      <c r="F471" s="1" t="s">
        <v>48</v>
      </c>
      <c r="G471" s="1">
        <v>81</v>
      </c>
      <c r="H471" s="1" t="s">
        <v>78</v>
      </c>
      <c r="I471" s="1" t="s">
        <v>50</v>
      </c>
      <c r="J471" s="1" t="s">
        <v>33</v>
      </c>
      <c r="K471" s="1" t="s">
        <v>54</v>
      </c>
      <c r="L471" s="2">
        <v>4.2</v>
      </c>
      <c r="M471" s="1" t="s">
        <v>152</v>
      </c>
      <c r="N471" s="1" t="s">
        <v>37</v>
      </c>
      <c r="O471" s="1" t="s">
        <v>28</v>
      </c>
      <c r="P471" s="1" t="s">
        <v>152</v>
      </c>
      <c r="Q471" s="1" t="s">
        <v>152</v>
      </c>
      <c r="R471" s="1"/>
      <c r="S471" s="1" t="s">
        <v>58</v>
      </c>
      <c r="T471" s="1" t="s">
        <v>29</v>
      </c>
    </row>
    <row r="472" spans="1:20" ht="13" x14ac:dyDescent="0.15">
      <c r="A472" s="1">
        <v>471</v>
      </c>
      <c r="B472" s="47">
        <v>45581</v>
      </c>
      <c r="C472" s="1">
        <v>31</v>
      </c>
      <c r="D472" s="1" t="s">
        <v>19</v>
      </c>
      <c r="E472" s="1" t="s">
        <v>77</v>
      </c>
      <c r="F472" s="1" t="s">
        <v>31</v>
      </c>
      <c r="G472" s="1">
        <v>33</v>
      </c>
      <c r="H472" s="1" t="s">
        <v>107</v>
      </c>
      <c r="I472" s="1" t="s">
        <v>23</v>
      </c>
      <c r="J472" s="1" t="s">
        <v>111</v>
      </c>
      <c r="K472" s="1" t="s">
        <v>34</v>
      </c>
      <c r="L472" s="2">
        <v>3.7</v>
      </c>
      <c r="M472" s="1" t="s">
        <v>152</v>
      </c>
      <c r="N472" s="1" t="s">
        <v>27</v>
      </c>
      <c r="O472" s="1" t="s">
        <v>44</v>
      </c>
      <c r="P472" s="1" t="s">
        <v>152</v>
      </c>
      <c r="Q472" s="1" t="s">
        <v>152</v>
      </c>
      <c r="R472" s="1"/>
      <c r="S472" s="1" t="s">
        <v>74</v>
      </c>
      <c r="T472" s="1" t="s">
        <v>38</v>
      </c>
    </row>
    <row r="473" spans="1:20" ht="13" x14ac:dyDescent="0.15">
      <c r="A473" s="1">
        <v>472</v>
      </c>
      <c r="B473" s="47">
        <v>45355</v>
      </c>
      <c r="C473" s="1">
        <v>52</v>
      </c>
      <c r="D473" s="1" t="s">
        <v>19</v>
      </c>
      <c r="E473" s="1" t="s">
        <v>52</v>
      </c>
      <c r="F473" s="1" t="s">
        <v>31</v>
      </c>
      <c r="G473" s="1">
        <v>88</v>
      </c>
      <c r="H473" s="1" t="s">
        <v>136</v>
      </c>
      <c r="I473" s="1" t="s">
        <v>23</v>
      </c>
      <c r="J473" s="1" t="s">
        <v>96</v>
      </c>
      <c r="K473" s="1" t="s">
        <v>34</v>
      </c>
      <c r="L473" s="2">
        <v>2.7</v>
      </c>
      <c r="M473" s="1" t="s">
        <v>152</v>
      </c>
      <c r="N473" s="1" t="s">
        <v>58</v>
      </c>
      <c r="O473" s="1" t="s">
        <v>28</v>
      </c>
      <c r="P473" s="1" t="s">
        <v>152</v>
      </c>
      <c r="Q473" s="1" t="s">
        <v>152</v>
      </c>
      <c r="R473" s="1"/>
      <c r="S473" s="1" t="s">
        <v>74</v>
      </c>
      <c r="T473" s="1" t="s">
        <v>46</v>
      </c>
    </row>
    <row r="474" spans="1:20" ht="13" x14ac:dyDescent="0.15">
      <c r="A474" s="1">
        <v>473</v>
      </c>
      <c r="B474" s="47">
        <v>45502</v>
      </c>
      <c r="C474" s="1">
        <v>52</v>
      </c>
      <c r="D474" s="1" t="s">
        <v>19</v>
      </c>
      <c r="E474" s="1" t="s">
        <v>81</v>
      </c>
      <c r="F474" s="1" t="s">
        <v>31</v>
      </c>
      <c r="G474" s="1">
        <v>34</v>
      </c>
      <c r="H474" s="1" t="s">
        <v>99</v>
      </c>
      <c r="I474" s="1" t="s">
        <v>67</v>
      </c>
      <c r="J474" s="1" t="s">
        <v>109</v>
      </c>
      <c r="K474" s="1" t="s">
        <v>25</v>
      </c>
      <c r="L474" s="2">
        <v>3</v>
      </c>
      <c r="M474" s="1" t="s">
        <v>152</v>
      </c>
      <c r="N474" s="1" t="s">
        <v>27</v>
      </c>
      <c r="O474" s="1" t="s">
        <v>80</v>
      </c>
      <c r="P474" s="1" t="s">
        <v>152</v>
      </c>
      <c r="Q474" s="1" t="s">
        <v>152</v>
      </c>
      <c r="R474" s="1"/>
      <c r="S474" s="1" t="s">
        <v>35</v>
      </c>
      <c r="T474" s="1" t="s">
        <v>38</v>
      </c>
    </row>
    <row r="475" spans="1:20" ht="13" x14ac:dyDescent="0.15">
      <c r="A475" s="1">
        <v>474</v>
      </c>
      <c r="B475" s="47">
        <v>45359</v>
      </c>
      <c r="C475" s="1">
        <v>62</v>
      </c>
      <c r="D475" s="1" t="s">
        <v>19</v>
      </c>
      <c r="E475" s="1" t="s">
        <v>146</v>
      </c>
      <c r="F475" s="1" t="s">
        <v>31</v>
      </c>
      <c r="G475" s="1">
        <v>98</v>
      </c>
      <c r="H475" s="1" t="s">
        <v>32</v>
      </c>
      <c r="I475" s="1" t="s">
        <v>50</v>
      </c>
      <c r="J475" s="1" t="s">
        <v>101</v>
      </c>
      <c r="K475" s="1" t="s">
        <v>43</v>
      </c>
      <c r="L475" s="2">
        <v>4</v>
      </c>
      <c r="M475" s="1" t="s">
        <v>152</v>
      </c>
      <c r="N475" s="1" t="s">
        <v>35</v>
      </c>
      <c r="O475" s="1" t="s">
        <v>69</v>
      </c>
      <c r="P475" s="1" t="s">
        <v>152</v>
      </c>
      <c r="Q475" s="1" t="s">
        <v>152</v>
      </c>
      <c r="R475" s="1"/>
      <c r="S475" s="1" t="s">
        <v>37</v>
      </c>
      <c r="T475" s="1" t="s">
        <v>75</v>
      </c>
    </row>
    <row r="476" spans="1:20" ht="13" x14ac:dyDescent="0.15">
      <c r="A476" s="1">
        <v>475</v>
      </c>
      <c r="B476" s="47">
        <v>45530</v>
      </c>
      <c r="C476" s="1">
        <v>65</v>
      </c>
      <c r="D476" s="1" t="s">
        <v>19</v>
      </c>
      <c r="E476" s="1" t="s">
        <v>90</v>
      </c>
      <c r="F476" s="1" t="s">
        <v>48</v>
      </c>
      <c r="G476" s="1">
        <v>92</v>
      </c>
      <c r="H476" s="1" t="s">
        <v>107</v>
      </c>
      <c r="I476" s="1" t="s">
        <v>50</v>
      </c>
      <c r="J476" s="1" t="s">
        <v>62</v>
      </c>
      <c r="K476" s="1" t="s">
        <v>34</v>
      </c>
      <c r="L476" s="2">
        <v>3.8</v>
      </c>
      <c r="M476" s="1" t="s">
        <v>152</v>
      </c>
      <c r="N476" s="1" t="s">
        <v>35</v>
      </c>
      <c r="O476" s="1" t="s">
        <v>69</v>
      </c>
      <c r="P476" s="1" t="s">
        <v>152</v>
      </c>
      <c r="Q476" s="1" t="s">
        <v>152</v>
      </c>
      <c r="R476" s="1"/>
      <c r="S476" s="1" t="s">
        <v>37</v>
      </c>
      <c r="T476" s="1" t="s">
        <v>59</v>
      </c>
    </row>
    <row r="477" spans="1:20" ht="13" x14ac:dyDescent="0.15">
      <c r="A477" s="1">
        <v>476</v>
      </c>
      <c r="B477" s="47">
        <v>45495</v>
      </c>
      <c r="C477" s="1">
        <v>32</v>
      </c>
      <c r="D477" s="1" t="s">
        <v>19</v>
      </c>
      <c r="E477" s="1" t="s">
        <v>110</v>
      </c>
      <c r="F477" s="1" t="s">
        <v>31</v>
      </c>
      <c r="G477" s="1">
        <v>48</v>
      </c>
      <c r="H477" s="1" t="s">
        <v>92</v>
      </c>
      <c r="I477" s="1" t="s">
        <v>23</v>
      </c>
      <c r="J477" s="1" t="s">
        <v>131</v>
      </c>
      <c r="K477" s="1" t="s">
        <v>34</v>
      </c>
      <c r="L477" s="2">
        <v>3.9</v>
      </c>
      <c r="M477" s="1" t="s">
        <v>152</v>
      </c>
      <c r="N477" s="1" t="s">
        <v>35</v>
      </c>
      <c r="O477" s="1" t="s">
        <v>44</v>
      </c>
      <c r="P477" s="1" t="s">
        <v>152</v>
      </c>
      <c r="Q477" s="1" t="s">
        <v>152</v>
      </c>
      <c r="R477" s="1"/>
      <c r="S477" s="1" t="s">
        <v>45</v>
      </c>
      <c r="T477" s="1" t="s">
        <v>29</v>
      </c>
    </row>
    <row r="478" spans="1:20" ht="13" x14ac:dyDescent="0.15">
      <c r="A478" s="1">
        <v>477</v>
      </c>
      <c r="B478" s="47">
        <v>45601</v>
      </c>
      <c r="C478" s="1">
        <v>33</v>
      </c>
      <c r="D478" s="1" t="s">
        <v>19</v>
      </c>
      <c r="E478" s="1" t="s">
        <v>114</v>
      </c>
      <c r="F478" s="1" t="s">
        <v>31</v>
      </c>
      <c r="G478" s="1">
        <v>57</v>
      </c>
      <c r="H478" s="1" t="s">
        <v>100</v>
      </c>
      <c r="I478" s="1" t="s">
        <v>23</v>
      </c>
      <c r="J478" s="1" t="s">
        <v>125</v>
      </c>
      <c r="K478" s="1" t="s">
        <v>25</v>
      </c>
      <c r="L478" s="2">
        <v>3.9</v>
      </c>
      <c r="M478" s="1" t="s">
        <v>152</v>
      </c>
      <c r="N478" s="1" t="s">
        <v>58</v>
      </c>
      <c r="O478" s="1" t="s">
        <v>44</v>
      </c>
      <c r="P478" s="1" t="s">
        <v>152</v>
      </c>
      <c r="Q478" s="1" t="s">
        <v>152</v>
      </c>
      <c r="R478" s="1"/>
      <c r="S478" s="1" t="s">
        <v>35</v>
      </c>
      <c r="T478" s="1" t="s">
        <v>46</v>
      </c>
    </row>
    <row r="479" spans="1:20" ht="13" x14ac:dyDescent="0.15">
      <c r="A479" s="1">
        <v>478</v>
      </c>
      <c r="B479" s="47">
        <v>45376</v>
      </c>
      <c r="C479" s="1">
        <v>30</v>
      </c>
      <c r="D479" s="1" t="s">
        <v>19</v>
      </c>
      <c r="E479" s="1" t="s">
        <v>114</v>
      </c>
      <c r="F479" s="1" t="s">
        <v>31</v>
      </c>
      <c r="G479" s="1">
        <v>42</v>
      </c>
      <c r="H479" s="1" t="s">
        <v>56</v>
      </c>
      <c r="I479" s="1" t="s">
        <v>67</v>
      </c>
      <c r="J479" s="1" t="s">
        <v>109</v>
      </c>
      <c r="K479" s="1" t="s">
        <v>43</v>
      </c>
      <c r="L479" s="2">
        <v>4.4000000000000004</v>
      </c>
      <c r="M479" s="1" t="s">
        <v>152</v>
      </c>
      <c r="N479" s="1" t="s">
        <v>35</v>
      </c>
      <c r="O479" s="1" t="s">
        <v>28</v>
      </c>
      <c r="P479" s="1" t="s">
        <v>152</v>
      </c>
      <c r="Q479" s="1" t="s">
        <v>152</v>
      </c>
      <c r="R479" s="1"/>
      <c r="S479" s="1" t="s">
        <v>58</v>
      </c>
      <c r="T479" s="1" t="s">
        <v>29</v>
      </c>
    </row>
    <row r="480" spans="1:20" ht="13" x14ac:dyDescent="0.15">
      <c r="A480" s="1">
        <v>479</v>
      </c>
      <c r="B480" s="47">
        <v>45420</v>
      </c>
      <c r="C480" s="1">
        <v>41</v>
      </c>
      <c r="D480" s="1" t="s">
        <v>19</v>
      </c>
      <c r="E480" s="1" t="s">
        <v>77</v>
      </c>
      <c r="F480" s="1" t="s">
        <v>31</v>
      </c>
      <c r="G480" s="1">
        <v>62</v>
      </c>
      <c r="H480" s="1" t="s">
        <v>99</v>
      </c>
      <c r="I480" s="1" t="s">
        <v>67</v>
      </c>
      <c r="J480" s="1" t="s">
        <v>42</v>
      </c>
      <c r="K480" s="1" t="s">
        <v>25</v>
      </c>
      <c r="L480" s="2">
        <v>4.9000000000000004</v>
      </c>
      <c r="M480" s="1" t="s">
        <v>152</v>
      </c>
      <c r="N480" s="1" t="s">
        <v>45</v>
      </c>
      <c r="O480" s="1" t="s">
        <v>69</v>
      </c>
      <c r="P480" s="1" t="s">
        <v>152</v>
      </c>
      <c r="Q480" s="1" t="s">
        <v>152</v>
      </c>
      <c r="R480" s="1"/>
      <c r="S480" s="1" t="s">
        <v>35</v>
      </c>
      <c r="T480" s="1" t="s">
        <v>29</v>
      </c>
    </row>
    <row r="481" spans="1:20" ht="13" x14ac:dyDescent="0.15">
      <c r="A481" s="1">
        <v>480</v>
      </c>
      <c r="B481" s="47">
        <v>45299</v>
      </c>
      <c r="C481" s="1">
        <v>51</v>
      </c>
      <c r="D481" s="1" t="s">
        <v>19</v>
      </c>
      <c r="E481" s="1" t="s">
        <v>112</v>
      </c>
      <c r="F481" s="1" t="s">
        <v>21</v>
      </c>
      <c r="G481" s="1">
        <v>72</v>
      </c>
      <c r="H481" s="1" t="s">
        <v>124</v>
      </c>
      <c r="I481" s="1" t="s">
        <v>67</v>
      </c>
      <c r="J481" s="1" t="s">
        <v>62</v>
      </c>
      <c r="K481" s="1" t="s">
        <v>43</v>
      </c>
      <c r="L481" s="2">
        <v>4.5</v>
      </c>
      <c r="M481" s="1" t="s">
        <v>152</v>
      </c>
      <c r="N481" s="1" t="s">
        <v>45</v>
      </c>
      <c r="O481" s="1" t="s">
        <v>80</v>
      </c>
      <c r="P481" s="1" t="s">
        <v>152</v>
      </c>
      <c r="Q481" s="1" t="s">
        <v>152</v>
      </c>
      <c r="R481" s="1"/>
      <c r="S481" s="1" t="s">
        <v>58</v>
      </c>
      <c r="T481" s="1" t="s">
        <v>59</v>
      </c>
    </row>
    <row r="482" spans="1:20" ht="13" x14ac:dyDescent="0.15">
      <c r="A482" s="1">
        <v>481</v>
      </c>
      <c r="B482" s="47">
        <v>45300</v>
      </c>
      <c r="C482" s="1">
        <v>58</v>
      </c>
      <c r="D482" s="1" t="s">
        <v>19</v>
      </c>
      <c r="E482" s="1" t="s">
        <v>47</v>
      </c>
      <c r="F482" s="1" t="s">
        <v>48</v>
      </c>
      <c r="G482" s="1">
        <v>39</v>
      </c>
      <c r="H482" s="1" t="s">
        <v>64</v>
      </c>
      <c r="I482" s="1" t="s">
        <v>23</v>
      </c>
      <c r="J482" s="1" t="s">
        <v>62</v>
      </c>
      <c r="K482" s="1" t="s">
        <v>34</v>
      </c>
      <c r="L482" s="2">
        <v>3.8</v>
      </c>
      <c r="M482" s="1" t="s">
        <v>152</v>
      </c>
      <c r="N482" s="1" t="s">
        <v>58</v>
      </c>
      <c r="O482" s="1" t="s">
        <v>44</v>
      </c>
      <c r="P482" s="1" t="s">
        <v>152</v>
      </c>
      <c r="Q482" s="1" t="s">
        <v>152</v>
      </c>
      <c r="R482" s="1"/>
      <c r="S482" s="1" t="s">
        <v>35</v>
      </c>
      <c r="T482" s="1" t="s">
        <v>59</v>
      </c>
    </row>
    <row r="483" spans="1:20" ht="13" x14ac:dyDescent="0.15">
      <c r="A483" s="1">
        <v>482</v>
      </c>
      <c r="B483" s="47">
        <v>45405</v>
      </c>
      <c r="C483" s="1">
        <v>51</v>
      </c>
      <c r="D483" s="1" t="s">
        <v>19</v>
      </c>
      <c r="E483" s="1" t="s">
        <v>150</v>
      </c>
      <c r="F483" s="1" t="s">
        <v>31</v>
      </c>
      <c r="G483" s="1">
        <v>86</v>
      </c>
      <c r="H483" s="1" t="s">
        <v>93</v>
      </c>
      <c r="I483" s="1" t="s">
        <v>50</v>
      </c>
      <c r="J483" s="1" t="s">
        <v>109</v>
      </c>
      <c r="K483" s="1" t="s">
        <v>25</v>
      </c>
      <c r="L483" s="2">
        <v>4.5</v>
      </c>
      <c r="M483" s="1" t="s">
        <v>152</v>
      </c>
      <c r="N483" s="1" t="s">
        <v>37</v>
      </c>
      <c r="O483" s="1" t="s">
        <v>28</v>
      </c>
      <c r="P483" s="1" t="s">
        <v>152</v>
      </c>
      <c r="Q483" s="1" t="s">
        <v>152</v>
      </c>
      <c r="R483" s="1"/>
      <c r="S483" s="1" t="s">
        <v>37</v>
      </c>
      <c r="T483" s="1" t="s">
        <v>38</v>
      </c>
    </row>
    <row r="484" spans="1:20" ht="13" x14ac:dyDescent="0.15">
      <c r="A484" s="1">
        <v>483</v>
      </c>
      <c r="B484" s="47">
        <v>45508</v>
      </c>
      <c r="C484" s="1">
        <v>62</v>
      </c>
      <c r="D484" s="1" t="s">
        <v>19</v>
      </c>
      <c r="E484" s="1" t="s">
        <v>150</v>
      </c>
      <c r="F484" s="1" t="s">
        <v>31</v>
      </c>
      <c r="G484" s="1">
        <v>50</v>
      </c>
      <c r="H484" s="1" t="s">
        <v>56</v>
      </c>
      <c r="I484" s="1" t="s">
        <v>67</v>
      </c>
      <c r="J484" s="1" t="s">
        <v>111</v>
      </c>
      <c r="K484" s="1" t="s">
        <v>34</v>
      </c>
      <c r="L484" s="2">
        <v>4.7</v>
      </c>
      <c r="M484" s="1" t="s">
        <v>152</v>
      </c>
      <c r="N484" s="1" t="s">
        <v>37</v>
      </c>
      <c r="O484" s="1" t="s">
        <v>36</v>
      </c>
      <c r="P484" s="1" t="s">
        <v>152</v>
      </c>
      <c r="Q484" s="1" t="s">
        <v>152</v>
      </c>
      <c r="R484" s="1"/>
      <c r="S484" s="1" t="s">
        <v>74</v>
      </c>
      <c r="T484" s="1" t="s">
        <v>51</v>
      </c>
    </row>
    <row r="485" spans="1:20" ht="13" x14ac:dyDescent="0.15">
      <c r="A485" s="1">
        <v>484</v>
      </c>
      <c r="B485" s="47">
        <v>45543</v>
      </c>
      <c r="C485" s="1">
        <v>23</v>
      </c>
      <c r="D485" s="1" t="s">
        <v>19</v>
      </c>
      <c r="E485" s="1" t="s">
        <v>135</v>
      </c>
      <c r="F485" s="1" t="s">
        <v>21</v>
      </c>
      <c r="G485" s="1">
        <v>75</v>
      </c>
      <c r="H485" s="1" t="s">
        <v>138</v>
      </c>
      <c r="I485" s="1" t="s">
        <v>23</v>
      </c>
      <c r="J485" s="1" t="s">
        <v>111</v>
      </c>
      <c r="K485" s="1" t="s">
        <v>43</v>
      </c>
      <c r="L485" s="2">
        <v>4.9000000000000004</v>
      </c>
      <c r="M485" s="1" t="s">
        <v>152</v>
      </c>
      <c r="N485" s="1" t="s">
        <v>74</v>
      </c>
      <c r="O485" s="1" t="s">
        <v>28</v>
      </c>
      <c r="P485" s="1" t="s">
        <v>152</v>
      </c>
      <c r="Q485" s="1" t="s">
        <v>152</v>
      </c>
      <c r="R485" s="1"/>
      <c r="S485" s="1" t="s">
        <v>58</v>
      </c>
      <c r="T485" s="1" t="s">
        <v>29</v>
      </c>
    </row>
    <row r="486" spans="1:20" ht="13" x14ac:dyDescent="0.15">
      <c r="A486" s="1">
        <v>485</v>
      </c>
      <c r="B486" s="47">
        <v>45501</v>
      </c>
      <c r="C486" s="1">
        <v>45</v>
      </c>
      <c r="D486" s="1" t="s">
        <v>19</v>
      </c>
      <c r="E486" s="1" t="s">
        <v>77</v>
      </c>
      <c r="F486" s="1" t="s">
        <v>31</v>
      </c>
      <c r="G486" s="1">
        <v>60</v>
      </c>
      <c r="H486" s="1" t="s">
        <v>133</v>
      </c>
      <c r="I486" s="1" t="s">
        <v>23</v>
      </c>
      <c r="J486" s="1" t="s">
        <v>125</v>
      </c>
      <c r="K486" s="1" t="s">
        <v>43</v>
      </c>
      <c r="L486" s="2">
        <v>4.2</v>
      </c>
      <c r="M486" s="1" t="s">
        <v>152</v>
      </c>
      <c r="N486" s="1" t="s">
        <v>27</v>
      </c>
      <c r="O486" s="1" t="s">
        <v>44</v>
      </c>
      <c r="P486" s="1" t="s">
        <v>152</v>
      </c>
      <c r="Q486" s="1" t="s">
        <v>152</v>
      </c>
      <c r="R486" s="1"/>
      <c r="S486" s="1" t="s">
        <v>35</v>
      </c>
      <c r="T486" s="1" t="s">
        <v>75</v>
      </c>
    </row>
    <row r="487" spans="1:20" ht="13" x14ac:dyDescent="0.15">
      <c r="A487" s="1">
        <v>486</v>
      </c>
      <c r="B487" s="47">
        <v>45466</v>
      </c>
      <c r="C487" s="1">
        <v>33</v>
      </c>
      <c r="D487" s="1" t="s">
        <v>19</v>
      </c>
      <c r="E487" s="1" t="s">
        <v>39</v>
      </c>
      <c r="F487" s="1" t="s">
        <v>40</v>
      </c>
      <c r="G487" s="1">
        <v>80</v>
      </c>
      <c r="H487" s="1" t="s">
        <v>130</v>
      </c>
      <c r="I487" s="1" t="s">
        <v>67</v>
      </c>
      <c r="J487" s="1" t="s">
        <v>33</v>
      </c>
      <c r="K487" s="1" t="s">
        <v>25</v>
      </c>
      <c r="L487" s="2">
        <v>3.9</v>
      </c>
      <c r="M487" s="1" t="s">
        <v>152</v>
      </c>
      <c r="N487" s="1" t="s">
        <v>35</v>
      </c>
      <c r="O487" s="1" t="s">
        <v>44</v>
      </c>
      <c r="P487" s="1" t="s">
        <v>152</v>
      </c>
      <c r="Q487" s="1" t="s">
        <v>152</v>
      </c>
      <c r="R487" s="1"/>
      <c r="S487" s="1" t="s">
        <v>37</v>
      </c>
      <c r="T487" s="1" t="s">
        <v>59</v>
      </c>
    </row>
    <row r="488" spans="1:20" ht="13" x14ac:dyDescent="0.15">
      <c r="A488" s="1">
        <v>487</v>
      </c>
      <c r="B488" s="47">
        <v>45572</v>
      </c>
      <c r="C488" s="1">
        <v>30</v>
      </c>
      <c r="D488" s="1" t="s">
        <v>19</v>
      </c>
      <c r="E488" s="1" t="s">
        <v>90</v>
      </c>
      <c r="F488" s="1" t="s">
        <v>48</v>
      </c>
      <c r="G488" s="1">
        <v>96</v>
      </c>
      <c r="H488" s="1" t="s">
        <v>143</v>
      </c>
      <c r="I488" s="1" t="s">
        <v>23</v>
      </c>
      <c r="J488" s="1" t="s">
        <v>62</v>
      </c>
      <c r="K488" s="1" t="s">
        <v>25</v>
      </c>
      <c r="L488" s="2">
        <v>4.9000000000000004</v>
      </c>
      <c r="M488" s="1" t="s">
        <v>152</v>
      </c>
      <c r="N488" s="1" t="s">
        <v>45</v>
      </c>
      <c r="O488" s="1" t="s">
        <v>80</v>
      </c>
      <c r="P488" s="1" t="s">
        <v>152</v>
      </c>
      <c r="Q488" s="1" t="s">
        <v>152</v>
      </c>
      <c r="R488" s="1"/>
      <c r="S488" s="1" t="s">
        <v>58</v>
      </c>
      <c r="T488" s="1" t="s">
        <v>38</v>
      </c>
    </row>
    <row r="489" spans="1:20" ht="13" x14ac:dyDescent="0.15">
      <c r="A489" s="1">
        <v>488</v>
      </c>
      <c r="B489" s="47">
        <v>45405</v>
      </c>
      <c r="C489" s="1">
        <v>69</v>
      </c>
      <c r="D489" s="1" t="s">
        <v>19</v>
      </c>
      <c r="E489" s="1" t="s">
        <v>129</v>
      </c>
      <c r="F489" s="1" t="s">
        <v>48</v>
      </c>
      <c r="G489" s="1">
        <v>29</v>
      </c>
      <c r="H489" s="1" t="s">
        <v>56</v>
      </c>
      <c r="I489" s="1" t="s">
        <v>23</v>
      </c>
      <c r="J489" s="1" t="s">
        <v>139</v>
      </c>
      <c r="K489" s="1" t="s">
        <v>34</v>
      </c>
      <c r="L489" s="2">
        <v>4.5999999999999996</v>
      </c>
      <c r="M489" s="1" t="s">
        <v>152</v>
      </c>
      <c r="N489" s="1" t="s">
        <v>35</v>
      </c>
      <c r="O489" s="1" t="s">
        <v>36</v>
      </c>
      <c r="P489" s="1" t="s">
        <v>152</v>
      </c>
      <c r="Q489" s="1" t="s">
        <v>152</v>
      </c>
      <c r="R489" s="1"/>
      <c r="S489" s="1" t="s">
        <v>37</v>
      </c>
      <c r="T489" s="1" t="s">
        <v>70</v>
      </c>
    </row>
    <row r="490" spans="1:20" ht="13" x14ac:dyDescent="0.15">
      <c r="A490" s="1">
        <v>489</v>
      </c>
      <c r="B490" s="47">
        <v>45437</v>
      </c>
      <c r="C490" s="1">
        <v>49</v>
      </c>
      <c r="D490" s="1" t="s">
        <v>19</v>
      </c>
      <c r="E490" s="1" t="s">
        <v>105</v>
      </c>
      <c r="F490" s="1" t="s">
        <v>31</v>
      </c>
      <c r="G490" s="1">
        <v>35</v>
      </c>
      <c r="H490" s="1" t="s">
        <v>133</v>
      </c>
      <c r="I490" s="1" t="s">
        <v>23</v>
      </c>
      <c r="J490" s="1" t="s">
        <v>131</v>
      </c>
      <c r="K490" s="1" t="s">
        <v>54</v>
      </c>
      <c r="L490" s="2">
        <v>4.0999999999999996</v>
      </c>
      <c r="M490" s="1" t="s">
        <v>152</v>
      </c>
      <c r="N490" s="1" t="s">
        <v>45</v>
      </c>
      <c r="O490" s="1" t="s">
        <v>80</v>
      </c>
      <c r="P490" s="1" t="s">
        <v>152</v>
      </c>
      <c r="Q490" s="1" t="s">
        <v>152</v>
      </c>
      <c r="R490" s="1"/>
      <c r="S490" s="1" t="s">
        <v>45</v>
      </c>
      <c r="T490" s="1" t="s">
        <v>46</v>
      </c>
    </row>
    <row r="491" spans="1:20" ht="13" x14ac:dyDescent="0.15">
      <c r="A491" s="1">
        <v>490</v>
      </c>
      <c r="B491" s="47">
        <v>45346</v>
      </c>
      <c r="C491" s="1">
        <v>65</v>
      </c>
      <c r="D491" s="1" t="s">
        <v>19</v>
      </c>
      <c r="E491" s="1" t="s">
        <v>87</v>
      </c>
      <c r="F491" s="1" t="s">
        <v>48</v>
      </c>
      <c r="G491" s="1">
        <v>75</v>
      </c>
      <c r="H491" s="1" t="s">
        <v>91</v>
      </c>
      <c r="I491" s="1" t="s">
        <v>23</v>
      </c>
      <c r="J491" s="1" t="s">
        <v>96</v>
      </c>
      <c r="K491" s="1" t="s">
        <v>34</v>
      </c>
      <c r="L491" s="2">
        <v>3.2</v>
      </c>
      <c r="M491" s="1" t="s">
        <v>152</v>
      </c>
      <c r="N491" s="1" t="s">
        <v>37</v>
      </c>
      <c r="O491" s="1" t="s">
        <v>80</v>
      </c>
      <c r="P491" s="1" t="s">
        <v>152</v>
      </c>
      <c r="Q491" s="1" t="s">
        <v>152</v>
      </c>
      <c r="R491" s="1"/>
      <c r="S491" s="1" t="s">
        <v>58</v>
      </c>
      <c r="T491" s="1" t="s">
        <v>38</v>
      </c>
    </row>
    <row r="492" spans="1:20" ht="13" x14ac:dyDescent="0.15">
      <c r="A492" s="1">
        <v>491</v>
      </c>
      <c r="B492" s="47">
        <v>45534</v>
      </c>
      <c r="C492" s="1">
        <v>42</v>
      </c>
      <c r="D492" s="1" t="s">
        <v>19</v>
      </c>
      <c r="E492" s="1" t="s">
        <v>20</v>
      </c>
      <c r="F492" s="1" t="s">
        <v>21</v>
      </c>
      <c r="G492" s="1">
        <v>98</v>
      </c>
      <c r="H492" s="1" t="s">
        <v>118</v>
      </c>
      <c r="I492" s="1" t="s">
        <v>23</v>
      </c>
      <c r="J492" s="1" t="s">
        <v>42</v>
      </c>
      <c r="K492" s="1" t="s">
        <v>43</v>
      </c>
      <c r="L492" s="2">
        <v>2.6</v>
      </c>
      <c r="M492" s="1" t="s">
        <v>152</v>
      </c>
      <c r="N492" s="1" t="s">
        <v>37</v>
      </c>
      <c r="O492" s="1" t="s">
        <v>69</v>
      </c>
      <c r="P492" s="1" t="s">
        <v>152</v>
      </c>
      <c r="Q492" s="1" t="s">
        <v>152</v>
      </c>
      <c r="R492" s="1"/>
      <c r="S492" s="1" t="s">
        <v>74</v>
      </c>
      <c r="T492" s="1" t="s">
        <v>59</v>
      </c>
    </row>
    <row r="493" spans="1:20" ht="13" x14ac:dyDescent="0.15">
      <c r="A493" s="1">
        <v>492</v>
      </c>
      <c r="B493" s="47">
        <v>45321</v>
      </c>
      <c r="C493" s="1">
        <v>51</v>
      </c>
      <c r="D493" s="1" t="s">
        <v>19</v>
      </c>
      <c r="E493" s="1" t="s">
        <v>20</v>
      </c>
      <c r="F493" s="1" t="s">
        <v>21</v>
      </c>
      <c r="G493" s="1">
        <v>78</v>
      </c>
      <c r="H493" s="1" t="s">
        <v>41</v>
      </c>
      <c r="I493" s="1" t="s">
        <v>23</v>
      </c>
      <c r="J493" s="1" t="s">
        <v>89</v>
      </c>
      <c r="K493" s="1" t="s">
        <v>43</v>
      </c>
      <c r="L493" s="2">
        <v>2.8</v>
      </c>
      <c r="M493" s="1" t="s">
        <v>152</v>
      </c>
      <c r="N493" s="1" t="s">
        <v>35</v>
      </c>
      <c r="O493" s="1" t="s">
        <v>80</v>
      </c>
      <c r="P493" s="1" t="s">
        <v>152</v>
      </c>
      <c r="Q493" s="1" t="s">
        <v>152</v>
      </c>
      <c r="R493" s="1"/>
      <c r="S493" s="1" t="s">
        <v>74</v>
      </c>
      <c r="T493" s="1" t="s">
        <v>38</v>
      </c>
    </row>
    <row r="494" spans="1:20" ht="13" x14ac:dyDescent="0.15">
      <c r="A494" s="1">
        <v>493</v>
      </c>
      <c r="B494" s="47">
        <v>45643</v>
      </c>
      <c r="C494" s="1">
        <v>46</v>
      </c>
      <c r="D494" s="1" t="s">
        <v>19</v>
      </c>
      <c r="E494" s="1" t="s">
        <v>20</v>
      </c>
      <c r="F494" s="1" t="s">
        <v>21</v>
      </c>
      <c r="G494" s="1">
        <v>100</v>
      </c>
      <c r="H494" s="1" t="s">
        <v>99</v>
      </c>
      <c r="I494" s="1" t="s">
        <v>61</v>
      </c>
      <c r="J494" s="1" t="s">
        <v>83</v>
      </c>
      <c r="K494" s="1" t="s">
        <v>54</v>
      </c>
      <c r="L494" s="2">
        <v>4.4000000000000004</v>
      </c>
      <c r="M494" s="1" t="s">
        <v>152</v>
      </c>
      <c r="N494" s="1" t="s">
        <v>35</v>
      </c>
      <c r="O494" s="1" t="s">
        <v>36</v>
      </c>
      <c r="P494" s="1" t="s">
        <v>152</v>
      </c>
      <c r="Q494" s="1" t="s">
        <v>152</v>
      </c>
      <c r="R494" s="1"/>
      <c r="S494" s="1" t="s">
        <v>58</v>
      </c>
      <c r="T494" s="1" t="s">
        <v>29</v>
      </c>
    </row>
    <row r="495" spans="1:20" ht="13" x14ac:dyDescent="0.15">
      <c r="A495" s="1">
        <v>494</v>
      </c>
      <c r="B495" s="47">
        <v>45292</v>
      </c>
      <c r="C495" s="1">
        <v>51</v>
      </c>
      <c r="D495" s="1" t="s">
        <v>19</v>
      </c>
      <c r="E495" s="1" t="s">
        <v>117</v>
      </c>
      <c r="F495" s="1" t="s">
        <v>48</v>
      </c>
      <c r="G495" s="1">
        <v>76</v>
      </c>
      <c r="H495" s="1" t="s">
        <v>118</v>
      </c>
      <c r="I495" s="1" t="s">
        <v>50</v>
      </c>
      <c r="J495" s="1" t="s">
        <v>57</v>
      </c>
      <c r="K495" s="1" t="s">
        <v>43</v>
      </c>
      <c r="L495" s="2">
        <v>2.8</v>
      </c>
      <c r="M495" s="1" t="s">
        <v>152</v>
      </c>
      <c r="N495" s="1" t="s">
        <v>58</v>
      </c>
      <c r="O495" s="1" t="s">
        <v>69</v>
      </c>
      <c r="P495" s="1" t="s">
        <v>152</v>
      </c>
      <c r="Q495" s="1" t="s">
        <v>152</v>
      </c>
      <c r="R495" s="1"/>
      <c r="S495" s="1" t="s">
        <v>35</v>
      </c>
      <c r="T495" s="1" t="s">
        <v>29</v>
      </c>
    </row>
    <row r="496" spans="1:20" ht="13" x14ac:dyDescent="0.15">
      <c r="A496" s="1">
        <v>495</v>
      </c>
      <c r="B496" s="47">
        <v>45634</v>
      </c>
      <c r="C496" s="1">
        <v>25</v>
      </c>
      <c r="D496" s="1" t="s">
        <v>19</v>
      </c>
      <c r="E496" s="1" t="s">
        <v>114</v>
      </c>
      <c r="F496" s="1" t="s">
        <v>31</v>
      </c>
      <c r="G496" s="1">
        <v>61</v>
      </c>
      <c r="H496" s="1" t="s">
        <v>91</v>
      </c>
      <c r="I496" s="1" t="s">
        <v>23</v>
      </c>
      <c r="J496" s="1" t="s">
        <v>104</v>
      </c>
      <c r="K496" s="1" t="s">
        <v>25</v>
      </c>
      <c r="L496" s="2">
        <v>3.8</v>
      </c>
      <c r="M496" s="1" t="s">
        <v>152</v>
      </c>
      <c r="N496" s="1" t="s">
        <v>58</v>
      </c>
      <c r="O496" s="1" t="s">
        <v>44</v>
      </c>
      <c r="P496" s="1" t="s">
        <v>152</v>
      </c>
      <c r="Q496" s="1" t="s">
        <v>152</v>
      </c>
      <c r="R496" s="1"/>
      <c r="S496" s="1" t="s">
        <v>58</v>
      </c>
      <c r="T496" s="1" t="s">
        <v>75</v>
      </c>
    </row>
    <row r="497" spans="1:20" ht="13" x14ac:dyDescent="0.15">
      <c r="A497" s="1">
        <v>496</v>
      </c>
      <c r="B497" s="47">
        <v>45333</v>
      </c>
      <c r="C497" s="1">
        <v>25</v>
      </c>
      <c r="D497" s="1" t="s">
        <v>19</v>
      </c>
      <c r="E497" s="1" t="s">
        <v>20</v>
      </c>
      <c r="F497" s="1" t="s">
        <v>21</v>
      </c>
      <c r="G497" s="1">
        <v>21</v>
      </c>
      <c r="H497" s="1" t="s">
        <v>102</v>
      </c>
      <c r="I497" s="1" t="s">
        <v>67</v>
      </c>
      <c r="J497" s="1" t="s">
        <v>89</v>
      </c>
      <c r="K497" s="1" t="s">
        <v>25</v>
      </c>
      <c r="L497" s="2">
        <v>4.3</v>
      </c>
      <c r="M497" s="1" t="s">
        <v>152</v>
      </c>
      <c r="N497" s="1" t="s">
        <v>45</v>
      </c>
      <c r="O497" s="1" t="s">
        <v>80</v>
      </c>
      <c r="P497" s="1" t="s">
        <v>152</v>
      </c>
      <c r="Q497" s="1" t="s">
        <v>152</v>
      </c>
      <c r="R497" s="1"/>
      <c r="S497" s="1" t="s">
        <v>35</v>
      </c>
      <c r="T497" s="1" t="s">
        <v>70</v>
      </c>
    </row>
    <row r="498" spans="1:20" ht="13" x14ac:dyDescent="0.15">
      <c r="A498" s="1">
        <v>497</v>
      </c>
      <c r="B498" s="47">
        <v>45644</v>
      </c>
      <c r="C498" s="1">
        <v>23</v>
      </c>
      <c r="D498" s="1" t="s">
        <v>19</v>
      </c>
      <c r="E498" s="1" t="s">
        <v>117</v>
      </c>
      <c r="F498" s="1" t="s">
        <v>48</v>
      </c>
      <c r="G498" s="1">
        <v>58</v>
      </c>
      <c r="H498" s="1" t="s">
        <v>133</v>
      </c>
      <c r="I498" s="1" t="s">
        <v>23</v>
      </c>
      <c r="J498" s="1" t="s">
        <v>73</v>
      </c>
      <c r="K498" s="1" t="s">
        <v>25</v>
      </c>
      <c r="L498" s="2">
        <v>4.7</v>
      </c>
      <c r="M498" s="1" t="s">
        <v>152</v>
      </c>
      <c r="N498" s="1" t="s">
        <v>74</v>
      </c>
      <c r="O498" s="1" t="s">
        <v>28</v>
      </c>
      <c r="P498" s="1" t="s">
        <v>152</v>
      </c>
      <c r="Q498" s="1" t="s">
        <v>152</v>
      </c>
      <c r="R498" s="1"/>
      <c r="S498" s="1" t="s">
        <v>37</v>
      </c>
      <c r="T498" s="1" t="s">
        <v>46</v>
      </c>
    </row>
    <row r="499" spans="1:20" ht="13" x14ac:dyDescent="0.15">
      <c r="A499" s="1">
        <v>498</v>
      </c>
      <c r="B499" s="47">
        <v>45425</v>
      </c>
      <c r="C499" s="1">
        <v>64</v>
      </c>
      <c r="D499" s="1" t="s">
        <v>19</v>
      </c>
      <c r="E499" s="1" t="s">
        <v>114</v>
      </c>
      <c r="F499" s="1" t="s">
        <v>31</v>
      </c>
      <c r="G499" s="1">
        <v>44</v>
      </c>
      <c r="H499" s="1" t="s">
        <v>145</v>
      </c>
      <c r="I499" s="1" t="s">
        <v>61</v>
      </c>
      <c r="J499" s="1" t="s">
        <v>86</v>
      </c>
      <c r="K499" s="1" t="s">
        <v>34</v>
      </c>
      <c r="L499" s="2">
        <v>2.9</v>
      </c>
      <c r="M499" s="1" t="s">
        <v>152</v>
      </c>
      <c r="N499" s="1" t="s">
        <v>58</v>
      </c>
      <c r="O499" s="1" t="s">
        <v>44</v>
      </c>
      <c r="P499" s="1" t="s">
        <v>152</v>
      </c>
      <c r="Q499" s="1" t="s">
        <v>152</v>
      </c>
      <c r="R499" s="1"/>
      <c r="S499" s="1" t="s">
        <v>74</v>
      </c>
      <c r="T499" s="1" t="s">
        <v>29</v>
      </c>
    </row>
    <row r="500" spans="1:20" ht="13" x14ac:dyDescent="0.15">
      <c r="A500" s="1">
        <v>499</v>
      </c>
      <c r="B500" s="47">
        <v>45618</v>
      </c>
      <c r="C500" s="1">
        <v>56</v>
      </c>
      <c r="D500" s="1" t="s">
        <v>19</v>
      </c>
      <c r="E500" s="1" t="s">
        <v>77</v>
      </c>
      <c r="F500" s="1" t="s">
        <v>31</v>
      </c>
      <c r="G500" s="1">
        <v>33</v>
      </c>
      <c r="H500" s="1" t="s">
        <v>144</v>
      </c>
      <c r="I500" s="1" t="s">
        <v>67</v>
      </c>
      <c r="J500" s="1" t="s">
        <v>131</v>
      </c>
      <c r="K500" s="1" t="s">
        <v>25</v>
      </c>
      <c r="L500" s="2">
        <v>3.5</v>
      </c>
      <c r="M500" s="1" t="s">
        <v>152</v>
      </c>
      <c r="N500" s="1" t="s">
        <v>35</v>
      </c>
      <c r="O500" s="1" t="s">
        <v>44</v>
      </c>
      <c r="P500" s="1" t="s">
        <v>152</v>
      </c>
      <c r="Q500" s="1" t="s">
        <v>152</v>
      </c>
      <c r="R500" s="1"/>
      <c r="S500" s="1" t="s">
        <v>37</v>
      </c>
      <c r="T500" s="1" t="s">
        <v>51</v>
      </c>
    </row>
    <row r="501" spans="1:20" ht="13" x14ac:dyDescent="0.15">
      <c r="A501" s="1">
        <v>500</v>
      </c>
      <c r="B501" s="47">
        <v>45468</v>
      </c>
      <c r="C501" s="1">
        <v>25</v>
      </c>
      <c r="D501" s="1" t="s">
        <v>19</v>
      </c>
      <c r="E501" s="1" t="s">
        <v>97</v>
      </c>
      <c r="F501" s="1" t="s">
        <v>48</v>
      </c>
      <c r="G501" s="1">
        <v>58</v>
      </c>
      <c r="H501" s="1" t="s">
        <v>126</v>
      </c>
      <c r="I501" s="1" t="s">
        <v>23</v>
      </c>
      <c r="J501" s="1" t="s">
        <v>83</v>
      </c>
      <c r="K501" s="1" t="s">
        <v>25</v>
      </c>
      <c r="L501" s="2">
        <v>4.9000000000000004</v>
      </c>
      <c r="M501" s="1" t="s">
        <v>152</v>
      </c>
      <c r="N501" s="1" t="s">
        <v>27</v>
      </c>
      <c r="O501" s="1" t="s">
        <v>69</v>
      </c>
      <c r="P501" s="1" t="s">
        <v>152</v>
      </c>
      <c r="Q501" s="1" t="s">
        <v>152</v>
      </c>
      <c r="R501" s="1"/>
      <c r="S501" s="1" t="s">
        <v>35</v>
      </c>
      <c r="T501" s="1" t="s">
        <v>46</v>
      </c>
    </row>
    <row r="502" spans="1:20" ht="13" x14ac:dyDescent="0.15">
      <c r="A502" s="1">
        <v>501</v>
      </c>
      <c r="B502" s="47">
        <v>45569</v>
      </c>
      <c r="C502" s="1">
        <v>18</v>
      </c>
      <c r="D502" s="1" t="s">
        <v>19</v>
      </c>
      <c r="E502" s="1" t="s">
        <v>117</v>
      </c>
      <c r="F502" s="1" t="s">
        <v>48</v>
      </c>
      <c r="G502" s="1">
        <v>91</v>
      </c>
      <c r="H502" s="1" t="s">
        <v>149</v>
      </c>
      <c r="I502" s="1" t="s">
        <v>67</v>
      </c>
      <c r="J502" s="1" t="s">
        <v>134</v>
      </c>
      <c r="K502" s="1" t="s">
        <v>25</v>
      </c>
      <c r="L502" s="2">
        <v>4.4000000000000004</v>
      </c>
      <c r="M502" s="1" t="s">
        <v>152</v>
      </c>
      <c r="N502" s="1" t="s">
        <v>37</v>
      </c>
      <c r="O502" s="1" t="s">
        <v>28</v>
      </c>
      <c r="P502" s="1" t="s">
        <v>152</v>
      </c>
      <c r="Q502" s="1" t="s">
        <v>152</v>
      </c>
      <c r="R502" s="1"/>
      <c r="S502" s="1" t="s">
        <v>37</v>
      </c>
      <c r="T502" s="1" t="s">
        <v>51</v>
      </c>
    </row>
    <row r="503" spans="1:20" ht="13" x14ac:dyDescent="0.15">
      <c r="A503" s="1">
        <v>502</v>
      </c>
      <c r="B503" s="47">
        <v>45461</v>
      </c>
      <c r="C503" s="1">
        <v>62</v>
      </c>
      <c r="D503" s="1" t="s">
        <v>19</v>
      </c>
      <c r="E503" s="1" t="s">
        <v>110</v>
      </c>
      <c r="F503" s="1" t="s">
        <v>31</v>
      </c>
      <c r="G503" s="1">
        <v>89</v>
      </c>
      <c r="H503" s="1" t="s">
        <v>138</v>
      </c>
      <c r="I503" s="1" t="s">
        <v>61</v>
      </c>
      <c r="J503" s="1" t="s">
        <v>125</v>
      </c>
      <c r="K503" s="1" t="s">
        <v>43</v>
      </c>
      <c r="L503" s="2">
        <v>3.4</v>
      </c>
      <c r="M503" s="1" t="s">
        <v>152</v>
      </c>
      <c r="N503" s="1" t="s">
        <v>74</v>
      </c>
      <c r="O503" s="1" t="s">
        <v>36</v>
      </c>
      <c r="P503" s="1" t="s">
        <v>152</v>
      </c>
      <c r="Q503" s="1" t="s">
        <v>152</v>
      </c>
      <c r="R503" s="1"/>
      <c r="S503" s="1" t="s">
        <v>58</v>
      </c>
      <c r="T503" s="1" t="s">
        <v>29</v>
      </c>
    </row>
    <row r="504" spans="1:20" ht="13" x14ac:dyDescent="0.15">
      <c r="A504" s="1">
        <v>503</v>
      </c>
      <c r="B504" s="47">
        <v>45594</v>
      </c>
      <c r="C504" s="1">
        <v>69</v>
      </c>
      <c r="D504" s="1" t="s">
        <v>19</v>
      </c>
      <c r="E504" s="1" t="s">
        <v>129</v>
      </c>
      <c r="F504" s="1" t="s">
        <v>48</v>
      </c>
      <c r="G504" s="1">
        <v>74</v>
      </c>
      <c r="H504" s="1" t="s">
        <v>130</v>
      </c>
      <c r="I504" s="1" t="s">
        <v>23</v>
      </c>
      <c r="J504" s="1" t="s">
        <v>33</v>
      </c>
      <c r="K504" s="1" t="s">
        <v>54</v>
      </c>
      <c r="L504" s="2">
        <v>2.6</v>
      </c>
      <c r="M504" s="1" t="s">
        <v>152</v>
      </c>
      <c r="N504" s="1" t="s">
        <v>45</v>
      </c>
      <c r="O504" s="1" t="s">
        <v>28</v>
      </c>
      <c r="P504" s="1" t="s">
        <v>152</v>
      </c>
      <c r="Q504" s="1" t="s">
        <v>152</v>
      </c>
      <c r="R504" s="1"/>
      <c r="S504" s="1" t="s">
        <v>35</v>
      </c>
      <c r="T504" s="1" t="s">
        <v>38</v>
      </c>
    </row>
    <row r="505" spans="1:20" ht="13" x14ac:dyDescent="0.15">
      <c r="A505" s="1">
        <v>504</v>
      </c>
      <c r="B505" s="47">
        <v>45447</v>
      </c>
      <c r="C505" s="1">
        <v>42</v>
      </c>
      <c r="D505" s="1" t="s">
        <v>19</v>
      </c>
      <c r="E505" s="1" t="s">
        <v>110</v>
      </c>
      <c r="F505" s="1" t="s">
        <v>31</v>
      </c>
      <c r="G505" s="1">
        <v>90</v>
      </c>
      <c r="H505" s="1" t="s">
        <v>99</v>
      </c>
      <c r="I505" s="1" t="s">
        <v>23</v>
      </c>
      <c r="J505" s="1" t="s">
        <v>101</v>
      </c>
      <c r="K505" s="1" t="s">
        <v>34</v>
      </c>
      <c r="L505" s="2">
        <v>2.5</v>
      </c>
      <c r="M505" s="1" t="s">
        <v>152</v>
      </c>
      <c r="N505" s="1" t="s">
        <v>58</v>
      </c>
      <c r="O505" s="1" t="s">
        <v>36</v>
      </c>
      <c r="P505" s="1" t="s">
        <v>152</v>
      </c>
      <c r="Q505" s="1" t="s">
        <v>152</v>
      </c>
      <c r="R505" s="1"/>
      <c r="S505" s="1" t="s">
        <v>35</v>
      </c>
      <c r="T505" s="1" t="s">
        <v>51</v>
      </c>
    </row>
    <row r="506" spans="1:20" ht="13" x14ac:dyDescent="0.15">
      <c r="A506" s="1">
        <v>505</v>
      </c>
      <c r="B506" s="47">
        <v>45531</v>
      </c>
      <c r="C506" s="1">
        <v>32</v>
      </c>
      <c r="D506" s="1" t="s">
        <v>19</v>
      </c>
      <c r="E506" s="1" t="s">
        <v>120</v>
      </c>
      <c r="F506" s="1" t="s">
        <v>31</v>
      </c>
      <c r="G506" s="1">
        <v>40</v>
      </c>
      <c r="H506" s="1" t="s">
        <v>141</v>
      </c>
      <c r="I506" s="1" t="s">
        <v>67</v>
      </c>
      <c r="J506" s="1" t="s">
        <v>24</v>
      </c>
      <c r="K506" s="1" t="s">
        <v>43</v>
      </c>
      <c r="L506" s="2">
        <v>4.2</v>
      </c>
      <c r="M506" s="1" t="s">
        <v>152</v>
      </c>
      <c r="N506" s="1" t="s">
        <v>45</v>
      </c>
      <c r="O506" s="1" t="s">
        <v>69</v>
      </c>
      <c r="P506" s="1" t="s">
        <v>152</v>
      </c>
      <c r="Q506" s="1" t="s">
        <v>152</v>
      </c>
      <c r="R506" s="1"/>
      <c r="S506" s="1" t="s">
        <v>27</v>
      </c>
      <c r="T506" s="1" t="s">
        <v>29</v>
      </c>
    </row>
    <row r="507" spans="1:20" ht="13" x14ac:dyDescent="0.15">
      <c r="A507" s="1">
        <v>506</v>
      </c>
      <c r="B507" s="47">
        <v>45305</v>
      </c>
      <c r="C507" s="1">
        <v>56</v>
      </c>
      <c r="D507" s="1" t="s">
        <v>19</v>
      </c>
      <c r="E507" s="1" t="s">
        <v>150</v>
      </c>
      <c r="F507" s="1" t="s">
        <v>31</v>
      </c>
      <c r="G507" s="1">
        <v>76</v>
      </c>
      <c r="H507" s="1" t="s">
        <v>99</v>
      </c>
      <c r="I507" s="1" t="s">
        <v>50</v>
      </c>
      <c r="J507" s="1" t="s">
        <v>134</v>
      </c>
      <c r="K507" s="1" t="s">
        <v>43</v>
      </c>
      <c r="L507" s="2">
        <v>3.9</v>
      </c>
      <c r="M507" s="1" t="s">
        <v>152</v>
      </c>
      <c r="N507" s="1" t="s">
        <v>45</v>
      </c>
      <c r="O507" s="1" t="s">
        <v>69</v>
      </c>
      <c r="P507" s="1" t="s">
        <v>152</v>
      </c>
      <c r="Q507" s="1" t="s">
        <v>152</v>
      </c>
      <c r="R507" s="1"/>
      <c r="S507" s="1" t="s">
        <v>37</v>
      </c>
      <c r="T507" s="1" t="s">
        <v>38</v>
      </c>
    </row>
    <row r="508" spans="1:20" ht="13" x14ac:dyDescent="0.15">
      <c r="A508" s="1">
        <v>507</v>
      </c>
      <c r="B508" s="47">
        <v>45622</v>
      </c>
      <c r="C508" s="1">
        <v>22</v>
      </c>
      <c r="D508" s="1" t="s">
        <v>19</v>
      </c>
      <c r="E508" s="1" t="s">
        <v>77</v>
      </c>
      <c r="F508" s="1" t="s">
        <v>31</v>
      </c>
      <c r="G508" s="1">
        <v>71</v>
      </c>
      <c r="H508" s="1" t="s">
        <v>93</v>
      </c>
      <c r="I508" s="1" t="s">
        <v>50</v>
      </c>
      <c r="J508" s="1" t="s">
        <v>73</v>
      </c>
      <c r="K508" s="1" t="s">
        <v>25</v>
      </c>
      <c r="L508" s="2">
        <v>4.2</v>
      </c>
      <c r="M508" s="1" t="s">
        <v>152</v>
      </c>
      <c r="N508" s="1" t="s">
        <v>27</v>
      </c>
      <c r="O508" s="1" t="s">
        <v>36</v>
      </c>
      <c r="P508" s="1" t="s">
        <v>152</v>
      </c>
      <c r="Q508" s="1" t="s">
        <v>152</v>
      </c>
      <c r="R508" s="1"/>
      <c r="S508" s="1" t="s">
        <v>37</v>
      </c>
      <c r="T508" s="1" t="s">
        <v>70</v>
      </c>
    </row>
    <row r="509" spans="1:20" ht="13" x14ac:dyDescent="0.15">
      <c r="A509" s="1">
        <v>508</v>
      </c>
      <c r="B509" s="47">
        <v>45514</v>
      </c>
      <c r="C509" s="1">
        <v>28</v>
      </c>
      <c r="D509" s="1" t="s">
        <v>19</v>
      </c>
      <c r="E509" s="1" t="s">
        <v>120</v>
      </c>
      <c r="F509" s="1" t="s">
        <v>31</v>
      </c>
      <c r="G509" s="1">
        <v>97</v>
      </c>
      <c r="H509" s="1" t="s">
        <v>88</v>
      </c>
      <c r="I509" s="1" t="s">
        <v>67</v>
      </c>
      <c r="J509" s="1" t="s">
        <v>53</v>
      </c>
      <c r="K509" s="1" t="s">
        <v>34</v>
      </c>
      <c r="L509" s="2">
        <v>3.4</v>
      </c>
      <c r="M509" s="1" t="s">
        <v>152</v>
      </c>
      <c r="N509" s="1" t="s">
        <v>45</v>
      </c>
      <c r="O509" s="1" t="s">
        <v>55</v>
      </c>
      <c r="P509" s="1" t="s">
        <v>152</v>
      </c>
      <c r="Q509" s="1" t="s">
        <v>152</v>
      </c>
      <c r="R509" s="1"/>
      <c r="S509" s="1" t="s">
        <v>58</v>
      </c>
      <c r="T509" s="1" t="s">
        <v>46</v>
      </c>
    </row>
    <row r="510" spans="1:20" ht="13" x14ac:dyDescent="0.15">
      <c r="A510" s="1">
        <v>509</v>
      </c>
      <c r="B510" s="47">
        <v>45418</v>
      </c>
      <c r="C510" s="1">
        <v>51</v>
      </c>
      <c r="D510" s="1" t="s">
        <v>19</v>
      </c>
      <c r="E510" s="1" t="s">
        <v>97</v>
      </c>
      <c r="F510" s="1" t="s">
        <v>48</v>
      </c>
      <c r="G510" s="1">
        <v>74</v>
      </c>
      <c r="H510" s="1" t="s">
        <v>49</v>
      </c>
      <c r="I510" s="1" t="s">
        <v>23</v>
      </c>
      <c r="J510" s="1" t="s">
        <v>132</v>
      </c>
      <c r="K510" s="1" t="s">
        <v>34</v>
      </c>
      <c r="L510" s="2">
        <v>4.7</v>
      </c>
      <c r="M510" s="1" t="s">
        <v>152</v>
      </c>
      <c r="N510" s="1" t="s">
        <v>27</v>
      </c>
      <c r="O510" s="1" t="s">
        <v>80</v>
      </c>
      <c r="P510" s="1" t="s">
        <v>152</v>
      </c>
      <c r="Q510" s="1" t="s">
        <v>152</v>
      </c>
      <c r="R510" s="1"/>
      <c r="S510" s="1" t="s">
        <v>37</v>
      </c>
      <c r="T510" s="1" t="s">
        <v>29</v>
      </c>
    </row>
    <row r="511" spans="1:20" ht="13" x14ac:dyDescent="0.15">
      <c r="A511" s="1">
        <v>510</v>
      </c>
      <c r="B511" s="47">
        <v>45358</v>
      </c>
      <c r="C511" s="1">
        <v>51</v>
      </c>
      <c r="D511" s="1" t="s">
        <v>19</v>
      </c>
      <c r="E511" s="1" t="s">
        <v>81</v>
      </c>
      <c r="F511" s="1" t="s">
        <v>31</v>
      </c>
      <c r="G511" s="1">
        <v>84</v>
      </c>
      <c r="H511" s="1" t="s">
        <v>102</v>
      </c>
      <c r="I511" s="1" t="s">
        <v>23</v>
      </c>
      <c r="J511" s="1" t="s">
        <v>101</v>
      </c>
      <c r="K511" s="1" t="s">
        <v>25</v>
      </c>
      <c r="L511" s="2">
        <v>2.8</v>
      </c>
      <c r="M511" s="1" t="s">
        <v>152</v>
      </c>
      <c r="N511" s="1" t="s">
        <v>74</v>
      </c>
      <c r="O511" s="1" t="s">
        <v>55</v>
      </c>
      <c r="P511" s="1" t="s">
        <v>152</v>
      </c>
      <c r="Q511" s="1" t="s">
        <v>152</v>
      </c>
      <c r="R511" s="1"/>
      <c r="S511" s="1" t="s">
        <v>37</v>
      </c>
      <c r="T511" s="1" t="s">
        <v>59</v>
      </c>
    </row>
    <row r="512" spans="1:20" ht="13" x14ac:dyDescent="0.15">
      <c r="A512" s="1">
        <v>511</v>
      </c>
      <c r="B512" s="47">
        <v>45644</v>
      </c>
      <c r="C512" s="1">
        <v>30</v>
      </c>
      <c r="D512" s="1" t="s">
        <v>19</v>
      </c>
      <c r="E512" s="1" t="s">
        <v>71</v>
      </c>
      <c r="F512" s="1" t="s">
        <v>40</v>
      </c>
      <c r="G512" s="1">
        <v>63</v>
      </c>
      <c r="H512" s="1" t="s">
        <v>151</v>
      </c>
      <c r="I512" s="1" t="s">
        <v>23</v>
      </c>
      <c r="J512" s="1" t="s">
        <v>33</v>
      </c>
      <c r="K512" s="1" t="s">
        <v>34</v>
      </c>
      <c r="L512" s="2">
        <v>4.8</v>
      </c>
      <c r="M512" s="1" t="s">
        <v>152</v>
      </c>
      <c r="N512" s="1" t="s">
        <v>45</v>
      </c>
      <c r="O512" s="1" t="s">
        <v>36</v>
      </c>
      <c r="P512" s="1" t="s">
        <v>152</v>
      </c>
      <c r="Q512" s="1" t="s">
        <v>152</v>
      </c>
      <c r="R512" s="1"/>
      <c r="S512" s="1" t="s">
        <v>27</v>
      </c>
      <c r="T512" s="1" t="s">
        <v>38</v>
      </c>
    </row>
    <row r="513" spans="1:20" ht="13" x14ac:dyDescent="0.15">
      <c r="A513" s="1">
        <v>512</v>
      </c>
      <c r="B513" s="47">
        <v>45551</v>
      </c>
      <c r="C513" s="1">
        <v>59</v>
      </c>
      <c r="D513" s="1" t="s">
        <v>19</v>
      </c>
      <c r="E513" s="1" t="s">
        <v>115</v>
      </c>
      <c r="F513" s="1" t="s">
        <v>21</v>
      </c>
      <c r="G513" s="1">
        <v>32</v>
      </c>
      <c r="H513" s="1" t="s">
        <v>136</v>
      </c>
      <c r="I513" s="1" t="s">
        <v>67</v>
      </c>
      <c r="J513" s="1" t="s">
        <v>57</v>
      </c>
      <c r="K513" s="1" t="s">
        <v>43</v>
      </c>
      <c r="L513" s="2">
        <v>2.9</v>
      </c>
      <c r="M513" s="1" t="s">
        <v>152</v>
      </c>
      <c r="N513" s="1" t="s">
        <v>45</v>
      </c>
      <c r="O513" s="1" t="s">
        <v>44</v>
      </c>
      <c r="P513" s="1" t="s">
        <v>152</v>
      </c>
      <c r="Q513" s="1" t="s">
        <v>152</v>
      </c>
      <c r="R513" s="1"/>
      <c r="S513" s="1" t="s">
        <v>58</v>
      </c>
      <c r="T513" s="1" t="s">
        <v>46</v>
      </c>
    </row>
    <row r="514" spans="1:20" ht="13" x14ac:dyDescent="0.15">
      <c r="A514" s="1">
        <v>513</v>
      </c>
      <c r="B514" s="47">
        <v>45552</v>
      </c>
      <c r="C514" s="1">
        <v>59</v>
      </c>
      <c r="D514" s="1" t="s">
        <v>19</v>
      </c>
      <c r="E514" s="1" t="s">
        <v>146</v>
      </c>
      <c r="F514" s="1" t="s">
        <v>31</v>
      </c>
      <c r="G514" s="1">
        <v>33</v>
      </c>
      <c r="H514" s="1" t="s">
        <v>103</v>
      </c>
      <c r="I514" s="1" t="s">
        <v>67</v>
      </c>
      <c r="J514" s="1" t="s">
        <v>68</v>
      </c>
      <c r="K514" s="1" t="s">
        <v>34</v>
      </c>
      <c r="L514" s="2">
        <v>4.7</v>
      </c>
      <c r="M514" s="1" t="s">
        <v>152</v>
      </c>
      <c r="N514" s="1" t="s">
        <v>35</v>
      </c>
      <c r="O514" s="1" t="s">
        <v>55</v>
      </c>
      <c r="P514" s="1" t="s">
        <v>152</v>
      </c>
      <c r="Q514" s="1" t="s">
        <v>152</v>
      </c>
      <c r="R514" s="1"/>
      <c r="S514" s="1" t="s">
        <v>45</v>
      </c>
      <c r="T514" s="1" t="s">
        <v>38</v>
      </c>
    </row>
    <row r="515" spans="1:20" ht="13" x14ac:dyDescent="0.15">
      <c r="A515" s="1">
        <v>514</v>
      </c>
      <c r="B515" s="47">
        <v>45396</v>
      </c>
      <c r="C515" s="1">
        <v>42</v>
      </c>
      <c r="D515" s="1" t="s">
        <v>19</v>
      </c>
      <c r="E515" s="1" t="s">
        <v>110</v>
      </c>
      <c r="F515" s="1" t="s">
        <v>31</v>
      </c>
      <c r="G515" s="1">
        <v>36</v>
      </c>
      <c r="H515" s="1" t="s">
        <v>94</v>
      </c>
      <c r="I515" s="1" t="s">
        <v>23</v>
      </c>
      <c r="J515" s="1" t="s">
        <v>62</v>
      </c>
      <c r="K515" s="1" t="s">
        <v>25</v>
      </c>
      <c r="L515" s="2">
        <v>5</v>
      </c>
      <c r="M515" s="1" t="s">
        <v>152</v>
      </c>
      <c r="N515" s="1" t="s">
        <v>37</v>
      </c>
      <c r="O515" s="1" t="s">
        <v>36</v>
      </c>
      <c r="P515" s="1" t="s">
        <v>152</v>
      </c>
      <c r="Q515" s="1" t="s">
        <v>152</v>
      </c>
      <c r="R515" s="1"/>
      <c r="S515" s="1" t="s">
        <v>58</v>
      </c>
      <c r="T515" s="1" t="s">
        <v>59</v>
      </c>
    </row>
    <row r="516" spans="1:20" ht="13" x14ac:dyDescent="0.15">
      <c r="A516" s="1">
        <v>515</v>
      </c>
      <c r="B516" s="47">
        <v>45651</v>
      </c>
      <c r="C516" s="1">
        <v>19</v>
      </c>
      <c r="D516" s="1" t="s">
        <v>19</v>
      </c>
      <c r="E516" s="1" t="s">
        <v>81</v>
      </c>
      <c r="F516" s="1" t="s">
        <v>31</v>
      </c>
      <c r="G516" s="1">
        <v>68</v>
      </c>
      <c r="H516" s="1" t="s">
        <v>64</v>
      </c>
      <c r="I516" s="1" t="s">
        <v>61</v>
      </c>
      <c r="J516" s="1" t="s">
        <v>79</v>
      </c>
      <c r="K516" s="1" t="s">
        <v>25</v>
      </c>
      <c r="L516" s="2">
        <v>4.8</v>
      </c>
      <c r="M516" s="1" t="s">
        <v>152</v>
      </c>
      <c r="N516" s="1" t="s">
        <v>35</v>
      </c>
      <c r="O516" s="1" t="s">
        <v>36</v>
      </c>
      <c r="P516" s="1" t="s">
        <v>152</v>
      </c>
      <c r="Q516" s="1" t="s">
        <v>152</v>
      </c>
      <c r="R516" s="1"/>
      <c r="S516" s="1" t="s">
        <v>37</v>
      </c>
      <c r="T516" s="1" t="s">
        <v>46</v>
      </c>
    </row>
    <row r="517" spans="1:20" ht="13" x14ac:dyDescent="0.15">
      <c r="A517" s="1">
        <v>516</v>
      </c>
      <c r="B517" s="47">
        <v>45631</v>
      </c>
      <c r="C517" s="1">
        <v>70</v>
      </c>
      <c r="D517" s="1" t="s">
        <v>19</v>
      </c>
      <c r="E517" s="1" t="s">
        <v>129</v>
      </c>
      <c r="F517" s="1" t="s">
        <v>48</v>
      </c>
      <c r="G517" s="1">
        <v>60</v>
      </c>
      <c r="H517" s="1" t="s">
        <v>137</v>
      </c>
      <c r="I517" s="1" t="s">
        <v>50</v>
      </c>
      <c r="J517" s="1" t="s">
        <v>104</v>
      </c>
      <c r="K517" s="1" t="s">
        <v>54</v>
      </c>
      <c r="L517" s="2">
        <v>4.3</v>
      </c>
      <c r="M517" s="1" t="s">
        <v>152</v>
      </c>
      <c r="N517" s="1" t="s">
        <v>27</v>
      </c>
      <c r="O517" s="1" t="s">
        <v>80</v>
      </c>
      <c r="P517" s="1" t="s">
        <v>152</v>
      </c>
      <c r="Q517" s="1" t="s">
        <v>152</v>
      </c>
      <c r="R517" s="1"/>
      <c r="S517" s="1" t="s">
        <v>27</v>
      </c>
      <c r="T517" s="1" t="s">
        <v>59</v>
      </c>
    </row>
    <row r="518" spans="1:20" ht="13" x14ac:dyDescent="0.15">
      <c r="A518" s="1">
        <v>517</v>
      </c>
      <c r="B518" s="47">
        <v>45518</v>
      </c>
      <c r="C518" s="1">
        <v>46</v>
      </c>
      <c r="D518" s="1" t="s">
        <v>19</v>
      </c>
      <c r="E518" s="1" t="s">
        <v>146</v>
      </c>
      <c r="F518" s="1" t="s">
        <v>31</v>
      </c>
      <c r="G518" s="1">
        <v>23</v>
      </c>
      <c r="H518" s="1" t="s">
        <v>91</v>
      </c>
      <c r="I518" s="1" t="s">
        <v>67</v>
      </c>
      <c r="J518" s="1" t="s">
        <v>139</v>
      </c>
      <c r="K518" s="1" t="s">
        <v>25</v>
      </c>
      <c r="L518" s="2">
        <v>3.8</v>
      </c>
      <c r="M518" s="1" t="s">
        <v>152</v>
      </c>
      <c r="N518" s="1" t="s">
        <v>74</v>
      </c>
      <c r="O518" s="1" t="s">
        <v>55</v>
      </c>
      <c r="P518" s="1" t="s">
        <v>152</v>
      </c>
      <c r="Q518" s="1" t="s">
        <v>152</v>
      </c>
      <c r="R518" s="1"/>
      <c r="S518" s="1" t="s">
        <v>35</v>
      </c>
      <c r="T518" s="1" t="s">
        <v>51</v>
      </c>
    </row>
    <row r="519" spans="1:20" ht="13" x14ac:dyDescent="0.15">
      <c r="A519" s="1">
        <v>518</v>
      </c>
      <c r="B519" s="47">
        <v>45656</v>
      </c>
      <c r="C519" s="1">
        <v>50</v>
      </c>
      <c r="D519" s="1" t="s">
        <v>19</v>
      </c>
      <c r="E519" s="1" t="s">
        <v>90</v>
      </c>
      <c r="F519" s="1" t="s">
        <v>48</v>
      </c>
      <c r="G519" s="1">
        <v>89</v>
      </c>
      <c r="H519" s="1" t="s">
        <v>88</v>
      </c>
      <c r="I519" s="1" t="s">
        <v>67</v>
      </c>
      <c r="J519" s="1" t="s">
        <v>33</v>
      </c>
      <c r="K519" s="1" t="s">
        <v>34</v>
      </c>
      <c r="L519" s="2">
        <v>3.9</v>
      </c>
      <c r="M519" s="1" t="s">
        <v>152</v>
      </c>
      <c r="N519" s="1" t="s">
        <v>45</v>
      </c>
      <c r="O519" s="1" t="s">
        <v>80</v>
      </c>
      <c r="P519" s="1" t="s">
        <v>152</v>
      </c>
      <c r="Q519" s="1" t="s">
        <v>152</v>
      </c>
      <c r="R519" s="1"/>
      <c r="S519" s="1" t="s">
        <v>27</v>
      </c>
      <c r="T519" s="1" t="s">
        <v>46</v>
      </c>
    </row>
    <row r="520" spans="1:20" ht="13" x14ac:dyDescent="0.15">
      <c r="A520" s="1">
        <v>519</v>
      </c>
      <c r="B520" s="47">
        <v>45468</v>
      </c>
      <c r="C520" s="1">
        <v>55</v>
      </c>
      <c r="D520" s="1" t="s">
        <v>19</v>
      </c>
      <c r="E520" s="1" t="s">
        <v>112</v>
      </c>
      <c r="F520" s="1" t="s">
        <v>21</v>
      </c>
      <c r="G520" s="1">
        <v>99</v>
      </c>
      <c r="H520" s="1" t="s">
        <v>140</v>
      </c>
      <c r="I520" s="1" t="s">
        <v>61</v>
      </c>
      <c r="J520" s="1" t="s">
        <v>109</v>
      </c>
      <c r="K520" s="1" t="s">
        <v>43</v>
      </c>
      <c r="L520" s="2">
        <v>3.3</v>
      </c>
      <c r="M520" s="1" t="s">
        <v>152</v>
      </c>
      <c r="N520" s="1" t="s">
        <v>27</v>
      </c>
      <c r="O520" s="1" t="s">
        <v>55</v>
      </c>
      <c r="P520" s="1" t="s">
        <v>152</v>
      </c>
      <c r="Q520" s="1" t="s">
        <v>152</v>
      </c>
      <c r="R520" s="1"/>
      <c r="S520" s="1" t="s">
        <v>58</v>
      </c>
      <c r="T520" s="1" t="s">
        <v>38</v>
      </c>
    </row>
    <row r="521" spans="1:20" ht="13" x14ac:dyDescent="0.15">
      <c r="A521" s="1">
        <v>520</v>
      </c>
      <c r="B521" s="47">
        <v>45308</v>
      </c>
      <c r="C521" s="1">
        <v>32</v>
      </c>
      <c r="D521" s="1" t="s">
        <v>19</v>
      </c>
      <c r="E521" s="1" t="s">
        <v>150</v>
      </c>
      <c r="F521" s="1" t="s">
        <v>31</v>
      </c>
      <c r="G521" s="1">
        <v>53</v>
      </c>
      <c r="H521" s="1" t="s">
        <v>145</v>
      </c>
      <c r="I521" s="1" t="s">
        <v>67</v>
      </c>
      <c r="J521" s="1" t="s">
        <v>79</v>
      </c>
      <c r="K521" s="1" t="s">
        <v>54</v>
      </c>
      <c r="L521" s="2">
        <v>3.8</v>
      </c>
      <c r="M521" s="1" t="s">
        <v>152</v>
      </c>
      <c r="N521" s="1" t="s">
        <v>35</v>
      </c>
      <c r="O521" s="1" t="s">
        <v>28</v>
      </c>
      <c r="P521" s="1" t="s">
        <v>152</v>
      </c>
      <c r="Q521" s="1" t="s">
        <v>152</v>
      </c>
      <c r="R521" s="1"/>
      <c r="S521" s="1" t="s">
        <v>37</v>
      </c>
      <c r="T521" s="1" t="s">
        <v>75</v>
      </c>
    </row>
    <row r="522" spans="1:20" ht="13" x14ac:dyDescent="0.15">
      <c r="A522" s="1">
        <v>521</v>
      </c>
      <c r="B522" s="47">
        <v>45302</v>
      </c>
      <c r="C522" s="1">
        <v>30</v>
      </c>
      <c r="D522" s="1" t="s">
        <v>19</v>
      </c>
      <c r="E522" s="1" t="s">
        <v>110</v>
      </c>
      <c r="F522" s="1" t="s">
        <v>31</v>
      </c>
      <c r="G522" s="1">
        <v>45</v>
      </c>
      <c r="H522" s="1" t="s">
        <v>149</v>
      </c>
      <c r="I522" s="1" t="s">
        <v>23</v>
      </c>
      <c r="J522" s="1" t="s">
        <v>42</v>
      </c>
      <c r="K522" s="1" t="s">
        <v>43</v>
      </c>
      <c r="L522" s="2">
        <v>2.7</v>
      </c>
      <c r="M522" s="1" t="s">
        <v>152</v>
      </c>
      <c r="N522" s="1" t="s">
        <v>35</v>
      </c>
      <c r="O522" s="1" t="s">
        <v>36</v>
      </c>
      <c r="P522" s="1" t="s">
        <v>152</v>
      </c>
      <c r="Q522" s="1" t="s">
        <v>152</v>
      </c>
      <c r="R522" s="1"/>
      <c r="S522" s="1" t="s">
        <v>37</v>
      </c>
      <c r="T522" s="1" t="s">
        <v>59</v>
      </c>
    </row>
    <row r="523" spans="1:20" ht="13" x14ac:dyDescent="0.15">
      <c r="A523" s="1">
        <v>522</v>
      </c>
      <c r="B523" s="47">
        <v>45591</v>
      </c>
      <c r="C523" s="1">
        <v>59</v>
      </c>
      <c r="D523" s="1" t="s">
        <v>19</v>
      </c>
      <c r="E523" s="1" t="s">
        <v>52</v>
      </c>
      <c r="F523" s="1" t="s">
        <v>31</v>
      </c>
      <c r="G523" s="1">
        <v>49</v>
      </c>
      <c r="H523" s="1" t="s">
        <v>56</v>
      </c>
      <c r="I523" s="1" t="s">
        <v>23</v>
      </c>
      <c r="J523" s="1" t="s">
        <v>62</v>
      </c>
      <c r="K523" s="1" t="s">
        <v>54</v>
      </c>
      <c r="L523" s="2">
        <v>4.5</v>
      </c>
      <c r="M523" s="1" t="s">
        <v>152</v>
      </c>
      <c r="N523" s="1" t="s">
        <v>74</v>
      </c>
      <c r="O523" s="1" t="s">
        <v>55</v>
      </c>
      <c r="P523" s="1" t="s">
        <v>152</v>
      </c>
      <c r="Q523" s="1" t="s">
        <v>152</v>
      </c>
      <c r="R523" s="1"/>
      <c r="S523" s="1" t="s">
        <v>58</v>
      </c>
      <c r="T523" s="1" t="s">
        <v>38</v>
      </c>
    </row>
    <row r="524" spans="1:20" ht="13" x14ac:dyDescent="0.15">
      <c r="A524" s="1">
        <v>523</v>
      </c>
      <c r="B524" s="47">
        <v>45324</v>
      </c>
      <c r="C524" s="1">
        <v>54</v>
      </c>
      <c r="D524" s="1" t="s">
        <v>19</v>
      </c>
      <c r="E524" s="1" t="s">
        <v>77</v>
      </c>
      <c r="F524" s="1" t="s">
        <v>31</v>
      </c>
      <c r="G524" s="1">
        <v>37</v>
      </c>
      <c r="H524" s="1" t="s">
        <v>102</v>
      </c>
      <c r="I524" s="1" t="s">
        <v>67</v>
      </c>
      <c r="J524" s="1" t="s">
        <v>68</v>
      </c>
      <c r="K524" s="1" t="s">
        <v>43</v>
      </c>
      <c r="L524" s="2">
        <v>3.1</v>
      </c>
      <c r="M524" s="1" t="s">
        <v>152</v>
      </c>
      <c r="N524" s="1" t="s">
        <v>35</v>
      </c>
      <c r="O524" s="1" t="s">
        <v>28</v>
      </c>
      <c r="P524" s="1" t="s">
        <v>152</v>
      </c>
      <c r="Q524" s="1" t="s">
        <v>152</v>
      </c>
      <c r="R524" s="1"/>
      <c r="S524" s="1" t="s">
        <v>27</v>
      </c>
      <c r="T524" s="1" t="s">
        <v>51</v>
      </c>
    </row>
    <row r="525" spans="1:20" ht="13" x14ac:dyDescent="0.15">
      <c r="A525" s="1">
        <v>524</v>
      </c>
      <c r="B525" s="47">
        <v>45521</v>
      </c>
      <c r="C525" s="1">
        <v>57</v>
      </c>
      <c r="D525" s="1" t="s">
        <v>19</v>
      </c>
      <c r="E525" s="1" t="s">
        <v>112</v>
      </c>
      <c r="F525" s="1" t="s">
        <v>21</v>
      </c>
      <c r="G525" s="1">
        <v>82</v>
      </c>
      <c r="H525" s="1" t="s">
        <v>94</v>
      </c>
      <c r="I525" s="1" t="s">
        <v>67</v>
      </c>
      <c r="J525" s="1" t="s">
        <v>127</v>
      </c>
      <c r="K525" s="1" t="s">
        <v>54</v>
      </c>
      <c r="L525" s="2">
        <v>4.5999999999999996</v>
      </c>
      <c r="M525" s="1" t="s">
        <v>152</v>
      </c>
      <c r="N525" s="1" t="s">
        <v>27</v>
      </c>
      <c r="O525" s="1" t="s">
        <v>80</v>
      </c>
      <c r="P525" s="1" t="s">
        <v>152</v>
      </c>
      <c r="Q525" s="1" t="s">
        <v>152</v>
      </c>
      <c r="R525" s="1"/>
      <c r="S525" s="1" t="s">
        <v>37</v>
      </c>
      <c r="T525" s="1" t="s">
        <v>51</v>
      </c>
    </row>
    <row r="526" spans="1:20" ht="13" x14ac:dyDescent="0.15">
      <c r="A526" s="1">
        <v>525</v>
      </c>
      <c r="B526" s="47">
        <v>45599</v>
      </c>
      <c r="C526" s="1">
        <v>39</v>
      </c>
      <c r="D526" s="1" t="s">
        <v>19</v>
      </c>
      <c r="E526" s="1" t="s">
        <v>120</v>
      </c>
      <c r="F526" s="1" t="s">
        <v>31</v>
      </c>
      <c r="G526" s="1">
        <v>67</v>
      </c>
      <c r="H526" s="1" t="s">
        <v>93</v>
      </c>
      <c r="I526" s="1" t="s">
        <v>23</v>
      </c>
      <c r="J526" s="1" t="s">
        <v>33</v>
      </c>
      <c r="K526" s="1" t="s">
        <v>43</v>
      </c>
      <c r="L526" s="2">
        <v>2.7</v>
      </c>
      <c r="M526" s="1" t="s">
        <v>152</v>
      </c>
      <c r="N526" s="1" t="s">
        <v>37</v>
      </c>
      <c r="O526" s="1" t="s">
        <v>69</v>
      </c>
      <c r="P526" s="1" t="s">
        <v>152</v>
      </c>
      <c r="Q526" s="1" t="s">
        <v>152</v>
      </c>
      <c r="R526" s="1"/>
      <c r="S526" s="1" t="s">
        <v>37</v>
      </c>
      <c r="T526" s="1" t="s">
        <v>38</v>
      </c>
    </row>
    <row r="527" spans="1:20" ht="13" x14ac:dyDescent="0.15">
      <c r="A527" s="1">
        <v>526</v>
      </c>
      <c r="B527" s="47">
        <v>45380</v>
      </c>
      <c r="C527" s="1">
        <v>57</v>
      </c>
      <c r="D527" s="1" t="s">
        <v>19</v>
      </c>
      <c r="E527" s="1" t="s">
        <v>146</v>
      </c>
      <c r="F527" s="1" t="s">
        <v>31</v>
      </c>
      <c r="G527" s="1">
        <v>72</v>
      </c>
      <c r="H527" s="1" t="s">
        <v>82</v>
      </c>
      <c r="I527" s="1" t="s">
        <v>67</v>
      </c>
      <c r="J527" s="1" t="s">
        <v>86</v>
      </c>
      <c r="K527" s="1" t="s">
        <v>54</v>
      </c>
      <c r="L527" s="2">
        <v>3.3</v>
      </c>
      <c r="M527" s="1" t="s">
        <v>152</v>
      </c>
      <c r="N527" s="1" t="s">
        <v>74</v>
      </c>
      <c r="O527" s="1" t="s">
        <v>80</v>
      </c>
      <c r="P527" s="1" t="s">
        <v>152</v>
      </c>
      <c r="Q527" s="1" t="s">
        <v>152</v>
      </c>
      <c r="R527" s="1"/>
      <c r="S527" s="1" t="s">
        <v>58</v>
      </c>
      <c r="T527" s="1" t="s">
        <v>75</v>
      </c>
    </row>
    <row r="528" spans="1:20" ht="13" x14ac:dyDescent="0.15">
      <c r="A528" s="1">
        <v>527</v>
      </c>
      <c r="B528" s="47">
        <v>45382</v>
      </c>
      <c r="C528" s="1">
        <v>47</v>
      </c>
      <c r="D528" s="1" t="s">
        <v>19</v>
      </c>
      <c r="E528" s="1" t="s">
        <v>135</v>
      </c>
      <c r="F528" s="1" t="s">
        <v>21</v>
      </c>
      <c r="G528" s="1">
        <v>59</v>
      </c>
      <c r="H528" s="1" t="s">
        <v>93</v>
      </c>
      <c r="I528" s="1" t="s">
        <v>67</v>
      </c>
      <c r="J528" s="1" t="s">
        <v>57</v>
      </c>
      <c r="K528" s="1" t="s">
        <v>54</v>
      </c>
      <c r="L528" s="2">
        <v>2.6</v>
      </c>
      <c r="M528" s="1" t="s">
        <v>152</v>
      </c>
      <c r="N528" s="1" t="s">
        <v>37</v>
      </c>
      <c r="O528" s="1" t="s">
        <v>36</v>
      </c>
      <c r="P528" s="1" t="s">
        <v>152</v>
      </c>
      <c r="Q528" s="1" t="s">
        <v>152</v>
      </c>
      <c r="R528" s="1"/>
      <c r="S528" s="1" t="s">
        <v>35</v>
      </c>
      <c r="T528" s="1" t="s">
        <v>38</v>
      </c>
    </row>
    <row r="529" spans="1:20" ht="13" x14ac:dyDescent="0.15">
      <c r="A529" s="1">
        <v>528</v>
      </c>
      <c r="B529" s="47">
        <v>45292</v>
      </c>
      <c r="C529" s="1">
        <v>40</v>
      </c>
      <c r="D529" s="1" t="s">
        <v>19</v>
      </c>
      <c r="E529" s="1" t="s">
        <v>52</v>
      </c>
      <c r="F529" s="1" t="s">
        <v>31</v>
      </c>
      <c r="G529" s="1">
        <v>51</v>
      </c>
      <c r="H529" s="1" t="s">
        <v>66</v>
      </c>
      <c r="I529" s="1" t="s">
        <v>50</v>
      </c>
      <c r="J529" s="1" t="s">
        <v>83</v>
      </c>
      <c r="K529" s="1" t="s">
        <v>54</v>
      </c>
      <c r="L529" s="2">
        <v>4.5999999999999996</v>
      </c>
      <c r="M529" s="1" t="s">
        <v>152</v>
      </c>
      <c r="N529" s="1" t="s">
        <v>27</v>
      </c>
      <c r="O529" s="1" t="s">
        <v>44</v>
      </c>
      <c r="P529" s="1" t="s">
        <v>152</v>
      </c>
      <c r="Q529" s="1" t="s">
        <v>152</v>
      </c>
      <c r="R529" s="1"/>
      <c r="S529" s="1" t="s">
        <v>35</v>
      </c>
      <c r="T529" s="1" t="s">
        <v>70</v>
      </c>
    </row>
    <row r="530" spans="1:20" ht="13" x14ac:dyDescent="0.15">
      <c r="A530" s="1">
        <v>529</v>
      </c>
      <c r="B530" s="47">
        <v>45546</v>
      </c>
      <c r="C530" s="1">
        <v>54</v>
      </c>
      <c r="D530" s="1" t="s">
        <v>19</v>
      </c>
      <c r="E530" s="1" t="s">
        <v>97</v>
      </c>
      <c r="F530" s="1" t="s">
        <v>48</v>
      </c>
      <c r="G530" s="1">
        <v>31</v>
      </c>
      <c r="H530" s="1" t="s">
        <v>56</v>
      </c>
      <c r="I530" s="1" t="s">
        <v>23</v>
      </c>
      <c r="J530" s="1" t="s">
        <v>73</v>
      </c>
      <c r="K530" s="1" t="s">
        <v>54</v>
      </c>
      <c r="L530" s="2">
        <v>3.3</v>
      </c>
      <c r="M530" s="1" t="s">
        <v>152</v>
      </c>
      <c r="N530" s="1" t="s">
        <v>35</v>
      </c>
      <c r="O530" s="1" t="s">
        <v>44</v>
      </c>
      <c r="P530" s="1" t="s">
        <v>152</v>
      </c>
      <c r="Q530" s="1" t="s">
        <v>152</v>
      </c>
      <c r="R530" s="1"/>
      <c r="S530" s="1" t="s">
        <v>27</v>
      </c>
      <c r="T530" s="1" t="s">
        <v>59</v>
      </c>
    </row>
    <row r="531" spans="1:20" ht="13" x14ac:dyDescent="0.15">
      <c r="A531" s="1">
        <v>530</v>
      </c>
      <c r="B531" s="47">
        <v>45357</v>
      </c>
      <c r="C531" s="1">
        <v>32</v>
      </c>
      <c r="D531" s="1" t="s">
        <v>19</v>
      </c>
      <c r="E531" s="1" t="s">
        <v>63</v>
      </c>
      <c r="F531" s="1" t="s">
        <v>48</v>
      </c>
      <c r="G531" s="1">
        <v>51</v>
      </c>
      <c r="H531" s="1" t="s">
        <v>118</v>
      </c>
      <c r="I531" s="1" t="s">
        <v>23</v>
      </c>
      <c r="J531" s="1" t="s">
        <v>111</v>
      </c>
      <c r="K531" s="1" t="s">
        <v>25</v>
      </c>
      <c r="L531" s="2">
        <v>3.2</v>
      </c>
      <c r="M531" s="1" t="s">
        <v>152</v>
      </c>
      <c r="N531" s="1" t="s">
        <v>35</v>
      </c>
      <c r="O531" s="1" t="s">
        <v>28</v>
      </c>
      <c r="P531" s="1" t="s">
        <v>152</v>
      </c>
      <c r="Q531" s="1" t="s">
        <v>152</v>
      </c>
      <c r="R531" s="1"/>
      <c r="S531" s="1" t="s">
        <v>27</v>
      </c>
      <c r="T531" s="1" t="s">
        <v>46</v>
      </c>
    </row>
    <row r="532" spans="1:20" ht="13" x14ac:dyDescent="0.15">
      <c r="A532" s="1">
        <v>531</v>
      </c>
      <c r="B532" s="47">
        <v>45468</v>
      </c>
      <c r="C532" s="1">
        <v>49</v>
      </c>
      <c r="D532" s="1" t="s">
        <v>19</v>
      </c>
      <c r="E532" s="1" t="s">
        <v>146</v>
      </c>
      <c r="F532" s="1" t="s">
        <v>31</v>
      </c>
      <c r="G532" s="1">
        <v>98</v>
      </c>
      <c r="H532" s="1" t="s">
        <v>144</v>
      </c>
      <c r="I532" s="1" t="s">
        <v>67</v>
      </c>
      <c r="J532" s="1" t="s">
        <v>139</v>
      </c>
      <c r="K532" s="1" t="s">
        <v>25</v>
      </c>
      <c r="L532" s="2">
        <v>2.8</v>
      </c>
      <c r="M532" s="1" t="s">
        <v>152</v>
      </c>
      <c r="N532" s="1" t="s">
        <v>27</v>
      </c>
      <c r="O532" s="1" t="s">
        <v>69</v>
      </c>
      <c r="P532" s="1" t="s">
        <v>152</v>
      </c>
      <c r="Q532" s="1" t="s">
        <v>152</v>
      </c>
      <c r="R532" s="1"/>
      <c r="S532" s="1" t="s">
        <v>35</v>
      </c>
      <c r="T532" s="1" t="s">
        <v>46</v>
      </c>
    </row>
    <row r="533" spans="1:20" ht="13" x14ac:dyDescent="0.15">
      <c r="A533" s="1">
        <v>532</v>
      </c>
      <c r="B533" s="47">
        <v>45519</v>
      </c>
      <c r="C533" s="1">
        <v>69</v>
      </c>
      <c r="D533" s="1" t="s">
        <v>19</v>
      </c>
      <c r="E533" s="1" t="s">
        <v>112</v>
      </c>
      <c r="F533" s="1" t="s">
        <v>21</v>
      </c>
      <c r="G533" s="1">
        <v>91</v>
      </c>
      <c r="H533" s="1" t="s">
        <v>151</v>
      </c>
      <c r="I533" s="1" t="s">
        <v>67</v>
      </c>
      <c r="J533" s="1" t="s">
        <v>79</v>
      </c>
      <c r="K533" s="1" t="s">
        <v>54</v>
      </c>
      <c r="L533" s="2">
        <v>4.7</v>
      </c>
      <c r="M533" s="1" t="s">
        <v>152</v>
      </c>
      <c r="N533" s="1" t="s">
        <v>37</v>
      </c>
      <c r="O533" s="1" t="s">
        <v>44</v>
      </c>
      <c r="P533" s="1" t="s">
        <v>152</v>
      </c>
      <c r="Q533" s="1" t="s">
        <v>152</v>
      </c>
      <c r="R533" s="1"/>
      <c r="S533" s="1" t="s">
        <v>27</v>
      </c>
      <c r="T533" s="1" t="s">
        <v>38</v>
      </c>
    </row>
    <row r="534" spans="1:20" ht="13" x14ac:dyDescent="0.15">
      <c r="A534" s="1">
        <v>533</v>
      </c>
      <c r="B534" s="47">
        <v>45296</v>
      </c>
      <c r="C534" s="1">
        <v>35</v>
      </c>
      <c r="D534" s="1" t="s">
        <v>19</v>
      </c>
      <c r="E534" s="1" t="s">
        <v>129</v>
      </c>
      <c r="F534" s="1" t="s">
        <v>48</v>
      </c>
      <c r="G534" s="1">
        <v>42</v>
      </c>
      <c r="H534" s="1" t="s">
        <v>94</v>
      </c>
      <c r="I534" s="1" t="s">
        <v>50</v>
      </c>
      <c r="J534" s="1" t="s">
        <v>131</v>
      </c>
      <c r="K534" s="1" t="s">
        <v>25</v>
      </c>
      <c r="L534" s="2">
        <v>4</v>
      </c>
      <c r="M534" s="1" t="s">
        <v>152</v>
      </c>
      <c r="N534" s="1" t="s">
        <v>37</v>
      </c>
      <c r="O534" s="1" t="s">
        <v>44</v>
      </c>
      <c r="P534" s="1" t="s">
        <v>152</v>
      </c>
      <c r="Q534" s="1" t="s">
        <v>152</v>
      </c>
      <c r="R534" s="1"/>
      <c r="S534" s="1" t="s">
        <v>27</v>
      </c>
      <c r="T534" s="1" t="s">
        <v>51</v>
      </c>
    </row>
    <row r="535" spans="1:20" ht="13" x14ac:dyDescent="0.15">
      <c r="A535" s="1">
        <v>534</v>
      </c>
      <c r="B535" s="47">
        <v>45299</v>
      </c>
      <c r="C535" s="1">
        <v>51</v>
      </c>
      <c r="D535" s="1" t="s">
        <v>19</v>
      </c>
      <c r="E535" s="1" t="s">
        <v>105</v>
      </c>
      <c r="F535" s="1" t="s">
        <v>31</v>
      </c>
      <c r="G535" s="1">
        <v>26</v>
      </c>
      <c r="H535" s="1" t="s">
        <v>145</v>
      </c>
      <c r="I535" s="1" t="s">
        <v>67</v>
      </c>
      <c r="J535" s="1" t="s">
        <v>57</v>
      </c>
      <c r="K535" s="1" t="s">
        <v>54</v>
      </c>
      <c r="L535" s="2">
        <v>3.9</v>
      </c>
      <c r="M535" s="1" t="s">
        <v>152</v>
      </c>
      <c r="N535" s="1" t="s">
        <v>45</v>
      </c>
      <c r="O535" s="1" t="s">
        <v>55</v>
      </c>
      <c r="P535" s="1" t="s">
        <v>152</v>
      </c>
      <c r="Q535" s="1" t="s">
        <v>152</v>
      </c>
      <c r="R535" s="1"/>
      <c r="S535" s="1" t="s">
        <v>27</v>
      </c>
      <c r="T535" s="1" t="s">
        <v>51</v>
      </c>
    </row>
    <row r="536" spans="1:20" ht="13" x14ac:dyDescent="0.15">
      <c r="A536" s="1">
        <v>535</v>
      </c>
      <c r="B536" s="47">
        <v>45394</v>
      </c>
      <c r="C536" s="1">
        <v>70</v>
      </c>
      <c r="D536" s="1" t="s">
        <v>19</v>
      </c>
      <c r="E536" s="1" t="s">
        <v>150</v>
      </c>
      <c r="F536" s="1" t="s">
        <v>31</v>
      </c>
      <c r="G536" s="1">
        <v>32</v>
      </c>
      <c r="H536" s="1" t="s">
        <v>82</v>
      </c>
      <c r="I536" s="1" t="s">
        <v>50</v>
      </c>
      <c r="J536" s="1" t="s">
        <v>53</v>
      </c>
      <c r="K536" s="1" t="s">
        <v>43</v>
      </c>
      <c r="L536" s="2">
        <v>4.0999999999999996</v>
      </c>
      <c r="M536" s="1" t="s">
        <v>152</v>
      </c>
      <c r="N536" s="1" t="s">
        <v>45</v>
      </c>
      <c r="O536" s="1" t="s">
        <v>28</v>
      </c>
      <c r="P536" s="1" t="s">
        <v>152</v>
      </c>
      <c r="Q536" s="1" t="s">
        <v>152</v>
      </c>
      <c r="R536" s="1"/>
      <c r="S536" s="1" t="s">
        <v>74</v>
      </c>
      <c r="T536" s="1" t="s">
        <v>59</v>
      </c>
    </row>
    <row r="537" spans="1:20" ht="13" x14ac:dyDescent="0.15">
      <c r="A537" s="1">
        <v>536</v>
      </c>
      <c r="B537" s="47">
        <v>45414</v>
      </c>
      <c r="C537" s="1">
        <v>62</v>
      </c>
      <c r="D537" s="1" t="s">
        <v>19</v>
      </c>
      <c r="E537" s="1" t="s">
        <v>63</v>
      </c>
      <c r="F537" s="1" t="s">
        <v>48</v>
      </c>
      <c r="G537" s="1">
        <v>33</v>
      </c>
      <c r="H537" s="1" t="s">
        <v>123</v>
      </c>
      <c r="I537" s="1" t="s">
        <v>23</v>
      </c>
      <c r="J537" s="1" t="s">
        <v>53</v>
      </c>
      <c r="K537" s="1" t="s">
        <v>43</v>
      </c>
      <c r="L537" s="2">
        <v>4.4000000000000004</v>
      </c>
      <c r="M537" s="1" t="s">
        <v>152</v>
      </c>
      <c r="N537" s="1" t="s">
        <v>35</v>
      </c>
      <c r="O537" s="1" t="s">
        <v>55</v>
      </c>
      <c r="P537" s="1" t="s">
        <v>152</v>
      </c>
      <c r="Q537" s="1" t="s">
        <v>152</v>
      </c>
      <c r="R537" s="1"/>
      <c r="S537" s="1" t="s">
        <v>45</v>
      </c>
      <c r="T537" s="1" t="s">
        <v>38</v>
      </c>
    </row>
    <row r="538" spans="1:20" ht="13" x14ac:dyDescent="0.15">
      <c r="A538" s="1">
        <v>537</v>
      </c>
      <c r="B538" s="47">
        <v>45553</v>
      </c>
      <c r="C538" s="1">
        <v>62</v>
      </c>
      <c r="D538" s="1" t="s">
        <v>19</v>
      </c>
      <c r="E538" s="1" t="s">
        <v>150</v>
      </c>
      <c r="F538" s="1" t="s">
        <v>31</v>
      </c>
      <c r="G538" s="1">
        <v>23</v>
      </c>
      <c r="H538" s="1" t="s">
        <v>149</v>
      </c>
      <c r="I538" s="1" t="s">
        <v>67</v>
      </c>
      <c r="J538" s="1" t="s">
        <v>73</v>
      </c>
      <c r="K538" s="1" t="s">
        <v>34</v>
      </c>
      <c r="L538" s="2">
        <v>3.7</v>
      </c>
      <c r="M538" s="1" t="s">
        <v>152</v>
      </c>
      <c r="N538" s="1" t="s">
        <v>74</v>
      </c>
      <c r="O538" s="1" t="s">
        <v>44</v>
      </c>
      <c r="P538" s="1" t="s">
        <v>152</v>
      </c>
      <c r="Q538" s="1" t="s">
        <v>152</v>
      </c>
      <c r="R538" s="1"/>
      <c r="S538" s="1" t="s">
        <v>27</v>
      </c>
      <c r="T538" s="1" t="s">
        <v>29</v>
      </c>
    </row>
    <row r="539" spans="1:20" ht="13" x14ac:dyDescent="0.15">
      <c r="A539" s="1">
        <v>538</v>
      </c>
      <c r="B539" s="47">
        <v>45356</v>
      </c>
      <c r="C539" s="1">
        <v>42</v>
      </c>
      <c r="D539" s="1" t="s">
        <v>19</v>
      </c>
      <c r="E539" s="1" t="s">
        <v>30</v>
      </c>
      <c r="F539" s="1" t="s">
        <v>31</v>
      </c>
      <c r="G539" s="1">
        <v>29</v>
      </c>
      <c r="H539" s="1" t="s">
        <v>41</v>
      </c>
      <c r="I539" s="1" t="s">
        <v>23</v>
      </c>
      <c r="J539" s="1" t="s">
        <v>125</v>
      </c>
      <c r="K539" s="1" t="s">
        <v>54</v>
      </c>
      <c r="L539" s="2">
        <v>3</v>
      </c>
      <c r="M539" s="1" t="s">
        <v>152</v>
      </c>
      <c r="N539" s="1" t="s">
        <v>74</v>
      </c>
      <c r="O539" s="1" t="s">
        <v>44</v>
      </c>
      <c r="P539" s="1" t="s">
        <v>152</v>
      </c>
      <c r="Q539" s="1" t="s">
        <v>152</v>
      </c>
      <c r="R539" s="1"/>
      <c r="S539" s="1" t="s">
        <v>35</v>
      </c>
      <c r="T539" s="1" t="s">
        <v>46</v>
      </c>
    </row>
    <row r="540" spans="1:20" ht="13" x14ac:dyDescent="0.15">
      <c r="A540" s="1">
        <v>539</v>
      </c>
      <c r="B540" s="47">
        <v>45339</v>
      </c>
      <c r="C540" s="1">
        <v>37</v>
      </c>
      <c r="D540" s="1" t="s">
        <v>19</v>
      </c>
      <c r="E540" s="1" t="s">
        <v>87</v>
      </c>
      <c r="F540" s="1" t="s">
        <v>48</v>
      </c>
      <c r="G540" s="1">
        <v>35</v>
      </c>
      <c r="H540" s="1" t="s">
        <v>123</v>
      </c>
      <c r="I540" s="1" t="s">
        <v>23</v>
      </c>
      <c r="J540" s="1" t="s">
        <v>89</v>
      </c>
      <c r="K540" s="1" t="s">
        <v>43</v>
      </c>
      <c r="L540" s="2">
        <v>3.6</v>
      </c>
      <c r="M540" s="1" t="s">
        <v>152</v>
      </c>
      <c r="N540" s="1" t="s">
        <v>74</v>
      </c>
      <c r="O540" s="1" t="s">
        <v>44</v>
      </c>
      <c r="P540" s="1" t="s">
        <v>152</v>
      </c>
      <c r="Q540" s="1" t="s">
        <v>152</v>
      </c>
      <c r="R540" s="1"/>
      <c r="S540" s="1" t="s">
        <v>74</v>
      </c>
      <c r="T540" s="1" t="s">
        <v>59</v>
      </c>
    </row>
    <row r="541" spans="1:20" ht="13" x14ac:dyDescent="0.15">
      <c r="A541" s="1">
        <v>540</v>
      </c>
      <c r="B541" s="47">
        <v>45608</v>
      </c>
      <c r="C541" s="1">
        <v>50</v>
      </c>
      <c r="D541" s="1" t="s">
        <v>19</v>
      </c>
      <c r="E541" s="1" t="s">
        <v>112</v>
      </c>
      <c r="F541" s="1" t="s">
        <v>21</v>
      </c>
      <c r="G541" s="1">
        <v>73</v>
      </c>
      <c r="H541" s="1" t="s">
        <v>106</v>
      </c>
      <c r="I541" s="1" t="s">
        <v>50</v>
      </c>
      <c r="J541" s="1" t="s">
        <v>42</v>
      </c>
      <c r="K541" s="1" t="s">
        <v>34</v>
      </c>
      <c r="L541" s="2">
        <v>4.8</v>
      </c>
      <c r="M541" s="1" t="s">
        <v>152</v>
      </c>
      <c r="N541" s="1" t="s">
        <v>45</v>
      </c>
      <c r="O541" s="1" t="s">
        <v>55</v>
      </c>
      <c r="P541" s="1" t="s">
        <v>152</v>
      </c>
      <c r="Q541" s="1" t="s">
        <v>152</v>
      </c>
      <c r="R541" s="1"/>
      <c r="S541" s="1" t="s">
        <v>58</v>
      </c>
      <c r="T541" s="1" t="s">
        <v>59</v>
      </c>
    </row>
    <row r="542" spans="1:20" ht="13" x14ac:dyDescent="0.15">
      <c r="A542" s="1">
        <v>541</v>
      </c>
      <c r="B542" s="47">
        <v>45464</v>
      </c>
      <c r="C542" s="1">
        <v>25</v>
      </c>
      <c r="D542" s="1" t="s">
        <v>19</v>
      </c>
      <c r="E542" s="1" t="s">
        <v>87</v>
      </c>
      <c r="F542" s="1" t="s">
        <v>48</v>
      </c>
      <c r="G542" s="1">
        <v>23</v>
      </c>
      <c r="H542" s="1" t="s">
        <v>32</v>
      </c>
      <c r="I542" s="1" t="s">
        <v>23</v>
      </c>
      <c r="J542" s="1" t="s">
        <v>111</v>
      </c>
      <c r="K542" s="1" t="s">
        <v>25</v>
      </c>
      <c r="L542" s="2">
        <v>4.5999999999999996</v>
      </c>
      <c r="M542" s="1" t="s">
        <v>152</v>
      </c>
      <c r="N542" s="1" t="s">
        <v>74</v>
      </c>
      <c r="O542" s="1" t="s">
        <v>28</v>
      </c>
      <c r="P542" s="1" t="s">
        <v>152</v>
      </c>
      <c r="Q542" s="1" t="s">
        <v>152</v>
      </c>
      <c r="R542" s="1"/>
      <c r="S542" s="1" t="s">
        <v>27</v>
      </c>
      <c r="T542" s="1" t="s">
        <v>38</v>
      </c>
    </row>
    <row r="543" spans="1:20" ht="13" x14ac:dyDescent="0.15">
      <c r="A543" s="1">
        <v>542</v>
      </c>
      <c r="B543" s="47">
        <v>45612</v>
      </c>
      <c r="C543" s="1">
        <v>66</v>
      </c>
      <c r="D543" s="1" t="s">
        <v>19</v>
      </c>
      <c r="E543" s="1" t="s">
        <v>47</v>
      </c>
      <c r="F543" s="1" t="s">
        <v>48</v>
      </c>
      <c r="G543" s="1">
        <v>67</v>
      </c>
      <c r="H543" s="1" t="s">
        <v>124</v>
      </c>
      <c r="I543" s="1" t="s">
        <v>50</v>
      </c>
      <c r="J543" s="1" t="s">
        <v>53</v>
      </c>
      <c r="K543" s="1" t="s">
        <v>54</v>
      </c>
      <c r="L543" s="2">
        <v>2.8</v>
      </c>
      <c r="M543" s="1" t="s">
        <v>152</v>
      </c>
      <c r="N543" s="1" t="s">
        <v>45</v>
      </c>
      <c r="O543" s="1" t="s">
        <v>55</v>
      </c>
      <c r="P543" s="1" t="s">
        <v>152</v>
      </c>
      <c r="Q543" s="1" t="s">
        <v>152</v>
      </c>
      <c r="R543" s="1"/>
      <c r="S543" s="1" t="s">
        <v>58</v>
      </c>
      <c r="T543" s="1" t="s">
        <v>70</v>
      </c>
    </row>
    <row r="544" spans="1:20" ht="13" x14ac:dyDescent="0.15">
      <c r="A544" s="1">
        <v>543</v>
      </c>
      <c r="B544" s="47">
        <v>45438</v>
      </c>
      <c r="C544" s="1">
        <v>53</v>
      </c>
      <c r="D544" s="1" t="s">
        <v>19</v>
      </c>
      <c r="E544" s="1" t="s">
        <v>77</v>
      </c>
      <c r="F544" s="1" t="s">
        <v>31</v>
      </c>
      <c r="G544" s="1">
        <v>70</v>
      </c>
      <c r="H544" s="1" t="s">
        <v>60</v>
      </c>
      <c r="I544" s="1" t="s">
        <v>50</v>
      </c>
      <c r="J544" s="1" t="s">
        <v>127</v>
      </c>
      <c r="K544" s="1" t="s">
        <v>54</v>
      </c>
      <c r="L544" s="2">
        <v>4.0999999999999996</v>
      </c>
      <c r="M544" s="1" t="s">
        <v>152</v>
      </c>
      <c r="N544" s="1" t="s">
        <v>45</v>
      </c>
      <c r="O544" s="1" t="s">
        <v>44</v>
      </c>
      <c r="P544" s="1" t="s">
        <v>152</v>
      </c>
      <c r="Q544" s="1" t="s">
        <v>152</v>
      </c>
      <c r="R544" s="1"/>
      <c r="S544" s="1" t="s">
        <v>74</v>
      </c>
      <c r="T544" s="1" t="s">
        <v>29</v>
      </c>
    </row>
    <row r="545" spans="1:20" ht="13" x14ac:dyDescent="0.15">
      <c r="A545" s="1">
        <v>544</v>
      </c>
      <c r="B545" s="47">
        <v>45574</v>
      </c>
      <c r="C545" s="1">
        <v>37</v>
      </c>
      <c r="D545" s="1" t="s">
        <v>19</v>
      </c>
      <c r="E545" s="1" t="s">
        <v>81</v>
      </c>
      <c r="F545" s="1" t="s">
        <v>31</v>
      </c>
      <c r="G545" s="1">
        <v>63</v>
      </c>
      <c r="H545" s="1" t="s">
        <v>137</v>
      </c>
      <c r="I545" s="1" t="s">
        <v>50</v>
      </c>
      <c r="J545" s="1" t="s">
        <v>96</v>
      </c>
      <c r="K545" s="1" t="s">
        <v>43</v>
      </c>
      <c r="L545" s="2">
        <v>3.1</v>
      </c>
      <c r="M545" s="1" t="s">
        <v>152</v>
      </c>
      <c r="N545" s="1" t="s">
        <v>27</v>
      </c>
      <c r="O545" s="1" t="s">
        <v>28</v>
      </c>
      <c r="P545" s="1" t="s">
        <v>152</v>
      </c>
      <c r="Q545" s="1" t="s">
        <v>152</v>
      </c>
      <c r="R545" s="1"/>
      <c r="S545" s="1" t="s">
        <v>37</v>
      </c>
      <c r="T545" s="1" t="s">
        <v>29</v>
      </c>
    </row>
    <row r="546" spans="1:20" ht="13" x14ac:dyDescent="0.15">
      <c r="A546" s="1">
        <v>545</v>
      </c>
      <c r="B546" s="47">
        <v>45355</v>
      </c>
      <c r="C546" s="1">
        <v>69</v>
      </c>
      <c r="D546" s="1" t="s">
        <v>19</v>
      </c>
      <c r="E546" s="1" t="s">
        <v>129</v>
      </c>
      <c r="F546" s="1" t="s">
        <v>48</v>
      </c>
      <c r="G546" s="1">
        <v>25</v>
      </c>
      <c r="H546" s="1" t="s">
        <v>95</v>
      </c>
      <c r="I546" s="1" t="s">
        <v>61</v>
      </c>
      <c r="J546" s="1" t="s">
        <v>33</v>
      </c>
      <c r="K546" s="1" t="s">
        <v>25</v>
      </c>
      <c r="L546" s="2">
        <v>2.9</v>
      </c>
      <c r="M546" s="1" t="s">
        <v>152</v>
      </c>
      <c r="N546" s="1" t="s">
        <v>35</v>
      </c>
      <c r="O546" s="1" t="s">
        <v>36</v>
      </c>
      <c r="P546" s="1" t="s">
        <v>152</v>
      </c>
      <c r="Q546" s="1" t="s">
        <v>152</v>
      </c>
      <c r="R546" s="1"/>
      <c r="S546" s="1" t="s">
        <v>45</v>
      </c>
      <c r="T546" s="1" t="s">
        <v>38</v>
      </c>
    </row>
    <row r="547" spans="1:20" ht="13" x14ac:dyDescent="0.15">
      <c r="A547" s="1">
        <v>546</v>
      </c>
      <c r="B547" s="47">
        <v>45638</v>
      </c>
      <c r="C547" s="1">
        <v>47</v>
      </c>
      <c r="D547" s="1" t="s">
        <v>19</v>
      </c>
      <c r="E547" s="1" t="s">
        <v>117</v>
      </c>
      <c r="F547" s="1" t="s">
        <v>48</v>
      </c>
      <c r="G547" s="1">
        <v>33</v>
      </c>
      <c r="H547" s="1" t="s">
        <v>141</v>
      </c>
      <c r="I547" s="1" t="s">
        <v>23</v>
      </c>
      <c r="J547" s="1" t="s">
        <v>131</v>
      </c>
      <c r="K547" s="1" t="s">
        <v>54</v>
      </c>
      <c r="L547" s="2">
        <v>2.7</v>
      </c>
      <c r="M547" s="1" t="s">
        <v>152</v>
      </c>
      <c r="N547" s="1" t="s">
        <v>27</v>
      </c>
      <c r="O547" s="1" t="s">
        <v>55</v>
      </c>
      <c r="P547" s="1" t="s">
        <v>152</v>
      </c>
      <c r="Q547" s="1" t="s">
        <v>152</v>
      </c>
      <c r="R547" s="1"/>
      <c r="S547" s="1" t="s">
        <v>27</v>
      </c>
      <c r="T547" s="1" t="s">
        <v>29</v>
      </c>
    </row>
    <row r="548" spans="1:20" ht="13" x14ac:dyDescent="0.15">
      <c r="A548" s="1">
        <v>547</v>
      </c>
      <c r="B548" s="47">
        <v>45501</v>
      </c>
      <c r="C548" s="1">
        <v>56</v>
      </c>
      <c r="D548" s="1" t="s">
        <v>19</v>
      </c>
      <c r="E548" s="1" t="s">
        <v>120</v>
      </c>
      <c r="F548" s="1" t="s">
        <v>31</v>
      </c>
      <c r="G548" s="1">
        <v>50</v>
      </c>
      <c r="H548" s="1" t="s">
        <v>92</v>
      </c>
      <c r="I548" s="1" t="s">
        <v>61</v>
      </c>
      <c r="J548" s="1" t="s">
        <v>134</v>
      </c>
      <c r="K548" s="1" t="s">
        <v>25</v>
      </c>
      <c r="L548" s="2">
        <v>3.7</v>
      </c>
      <c r="M548" s="1" t="s">
        <v>152</v>
      </c>
      <c r="N548" s="1" t="s">
        <v>37</v>
      </c>
      <c r="O548" s="1" t="s">
        <v>44</v>
      </c>
      <c r="P548" s="1" t="s">
        <v>152</v>
      </c>
      <c r="Q548" s="1" t="s">
        <v>152</v>
      </c>
      <c r="R548" s="1"/>
      <c r="S548" s="1" t="s">
        <v>27</v>
      </c>
      <c r="T548" s="1" t="s">
        <v>29</v>
      </c>
    </row>
    <row r="549" spans="1:20" ht="13" x14ac:dyDescent="0.15">
      <c r="A549" s="1">
        <v>548</v>
      </c>
      <c r="B549" s="47">
        <v>45393</v>
      </c>
      <c r="C549" s="1">
        <v>64</v>
      </c>
      <c r="D549" s="1" t="s">
        <v>19</v>
      </c>
      <c r="E549" s="1" t="s">
        <v>115</v>
      </c>
      <c r="F549" s="1" t="s">
        <v>21</v>
      </c>
      <c r="G549" s="1">
        <v>92</v>
      </c>
      <c r="H549" s="1" t="s">
        <v>84</v>
      </c>
      <c r="I549" s="1" t="s">
        <v>23</v>
      </c>
      <c r="J549" s="1" t="s">
        <v>108</v>
      </c>
      <c r="K549" s="1" t="s">
        <v>34</v>
      </c>
      <c r="L549" s="2">
        <v>4.7</v>
      </c>
      <c r="M549" s="1" t="s">
        <v>152</v>
      </c>
      <c r="N549" s="1" t="s">
        <v>58</v>
      </c>
      <c r="O549" s="1" t="s">
        <v>69</v>
      </c>
      <c r="P549" s="1" t="s">
        <v>152</v>
      </c>
      <c r="Q549" s="1" t="s">
        <v>152</v>
      </c>
      <c r="R549" s="1"/>
      <c r="S549" s="1" t="s">
        <v>35</v>
      </c>
      <c r="T549" s="1" t="s">
        <v>46</v>
      </c>
    </row>
    <row r="550" spans="1:20" ht="13" x14ac:dyDescent="0.15">
      <c r="A550" s="1">
        <v>549</v>
      </c>
      <c r="B550" s="47">
        <v>45609</v>
      </c>
      <c r="C550" s="1">
        <v>70</v>
      </c>
      <c r="D550" s="1" t="s">
        <v>19</v>
      </c>
      <c r="E550" s="1" t="s">
        <v>129</v>
      </c>
      <c r="F550" s="1" t="s">
        <v>48</v>
      </c>
      <c r="G550" s="1">
        <v>81</v>
      </c>
      <c r="H550" s="1" t="s">
        <v>140</v>
      </c>
      <c r="I550" s="1" t="s">
        <v>61</v>
      </c>
      <c r="J550" s="1" t="s">
        <v>57</v>
      </c>
      <c r="K550" s="1" t="s">
        <v>54</v>
      </c>
      <c r="L550" s="2">
        <v>3.9</v>
      </c>
      <c r="M550" s="1" t="s">
        <v>152</v>
      </c>
      <c r="N550" s="1" t="s">
        <v>58</v>
      </c>
      <c r="O550" s="1" t="s">
        <v>69</v>
      </c>
      <c r="P550" s="1" t="s">
        <v>152</v>
      </c>
      <c r="Q550" s="1" t="s">
        <v>152</v>
      </c>
      <c r="R550" s="1"/>
      <c r="S550" s="1" t="s">
        <v>45</v>
      </c>
      <c r="T550" s="1" t="s">
        <v>70</v>
      </c>
    </row>
    <row r="551" spans="1:20" ht="13" x14ac:dyDescent="0.15">
      <c r="A551" s="1">
        <v>550</v>
      </c>
      <c r="B551" s="47">
        <v>45657</v>
      </c>
      <c r="C551" s="1">
        <v>36</v>
      </c>
      <c r="D551" s="1" t="s">
        <v>19</v>
      </c>
      <c r="E551" s="1" t="s">
        <v>87</v>
      </c>
      <c r="F551" s="1" t="s">
        <v>48</v>
      </c>
      <c r="G551" s="1">
        <v>53</v>
      </c>
      <c r="H551" s="1" t="s">
        <v>85</v>
      </c>
      <c r="I551" s="1" t="s">
        <v>23</v>
      </c>
      <c r="J551" s="1" t="s">
        <v>62</v>
      </c>
      <c r="K551" s="1" t="s">
        <v>54</v>
      </c>
      <c r="L551" s="2">
        <v>3.1</v>
      </c>
      <c r="M551" s="1" t="s">
        <v>152</v>
      </c>
      <c r="N551" s="1" t="s">
        <v>58</v>
      </c>
      <c r="O551" s="1" t="s">
        <v>36</v>
      </c>
      <c r="P551" s="1" t="s">
        <v>152</v>
      </c>
      <c r="Q551" s="1" t="s">
        <v>152</v>
      </c>
      <c r="R551" s="1"/>
      <c r="S551" s="1" t="s">
        <v>35</v>
      </c>
      <c r="T551" s="1" t="s">
        <v>46</v>
      </c>
    </row>
    <row r="552" spans="1:20" ht="13" x14ac:dyDescent="0.15">
      <c r="A552" s="1">
        <v>551</v>
      </c>
      <c r="B552" s="47">
        <v>45576</v>
      </c>
      <c r="C552" s="1">
        <v>46</v>
      </c>
      <c r="D552" s="1" t="s">
        <v>19</v>
      </c>
      <c r="E552" s="1" t="s">
        <v>114</v>
      </c>
      <c r="F552" s="1" t="s">
        <v>31</v>
      </c>
      <c r="G552" s="1">
        <v>28</v>
      </c>
      <c r="H552" s="1" t="s">
        <v>95</v>
      </c>
      <c r="I552" s="1" t="s">
        <v>50</v>
      </c>
      <c r="J552" s="1" t="s">
        <v>125</v>
      </c>
      <c r="K552" s="1" t="s">
        <v>34</v>
      </c>
      <c r="L552" s="2">
        <v>4.7</v>
      </c>
      <c r="M552" s="1" t="s">
        <v>152</v>
      </c>
      <c r="N552" s="1" t="s">
        <v>74</v>
      </c>
      <c r="O552" s="1" t="s">
        <v>44</v>
      </c>
      <c r="P552" s="1" t="s">
        <v>152</v>
      </c>
      <c r="Q552" s="1" t="s">
        <v>152</v>
      </c>
      <c r="R552" s="1"/>
      <c r="S552" s="1" t="s">
        <v>35</v>
      </c>
      <c r="T552" s="1" t="s">
        <v>70</v>
      </c>
    </row>
    <row r="553" spans="1:20" ht="13" x14ac:dyDescent="0.15">
      <c r="A553" s="1">
        <v>552</v>
      </c>
      <c r="B553" s="47">
        <v>45450</v>
      </c>
      <c r="C553" s="1">
        <v>49</v>
      </c>
      <c r="D553" s="1" t="s">
        <v>19</v>
      </c>
      <c r="E553" s="1" t="s">
        <v>65</v>
      </c>
      <c r="F553" s="1" t="s">
        <v>31</v>
      </c>
      <c r="G553" s="1">
        <v>42</v>
      </c>
      <c r="H553" s="1" t="s">
        <v>103</v>
      </c>
      <c r="I553" s="1" t="s">
        <v>23</v>
      </c>
      <c r="J553" s="1" t="s">
        <v>139</v>
      </c>
      <c r="K553" s="1" t="s">
        <v>25</v>
      </c>
      <c r="L553" s="2">
        <v>3.2</v>
      </c>
      <c r="M553" s="1" t="s">
        <v>152</v>
      </c>
      <c r="N553" s="1" t="s">
        <v>45</v>
      </c>
      <c r="O553" s="1" t="s">
        <v>28</v>
      </c>
      <c r="P553" s="1" t="s">
        <v>152</v>
      </c>
      <c r="Q553" s="1" t="s">
        <v>152</v>
      </c>
      <c r="R553" s="1"/>
      <c r="S553" s="1" t="s">
        <v>35</v>
      </c>
      <c r="T553" s="1" t="s">
        <v>29</v>
      </c>
    </row>
    <row r="554" spans="1:20" ht="13" x14ac:dyDescent="0.15">
      <c r="A554" s="1">
        <v>553</v>
      </c>
      <c r="B554" s="47">
        <v>45446</v>
      </c>
      <c r="C554" s="1">
        <v>24</v>
      </c>
      <c r="D554" s="1" t="s">
        <v>19</v>
      </c>
      <c r="E554" s="1" t="s">
        <v>39</v>
      </c>
      <c r="F554" s="1" t="s">
        <v>40</v>
      </c>
      <c r="G554" s="1">
        <v>78</v>
      </c>
      <c r="H554" s="1" t="s">
        <v>49</v>
      </c>
      <c r="I554" s="1" t="s">
        <v>50</v>
      </c>
      <c r="J554" s="1" t="s">
        <v>83</v>
      </c>
      <c r="K554" s="1" t="s">
        <v>25</v>
      </c>
      <c r="L554" s="2">
        <v>4.3</v>
      </c>
      <c r="M554" s="1" t="s">
        <v>152</v>
      </c>
      <c r="N554" s="1" t="s">
        <v>58</v>
      </c>
      <c r="O554" s="1" t="s">
        <v>55</v>
      </c>
      <c r="P554" s="1" t="s">
        <v>152</v>
      </c>
      <c r="Q554" s="1" t="s">
        <v>152</v>
      </c>
      <c r="R554" s="1"/>
      <c r="S554" s="1" t="s">
        <v>74</v>
      </c>
      <c r="T554" s="1" t="s">
        <v>51</v>
      </c>
    </row>
    <row r="555" spans="1:20" ht="13" x14ac:dyDescent="0.15">
      <c r="A555" s="1">
        <v>554</v>
      </c>
      <c r="B555" s="47">
        <v>45431</v>
      </c>
      <c r="C555" s="1">
        <v>32</v>
      </c>
      <c r="D555" s="1" t="s">
        <v>19</v>
      </c>
      <c r="E555" s="1" t="s">
        <v>81</v>
      </c>
      <c r="F555" s="1" t="s">
        <v>31</v>
      </c>
      <c r="G555" s="1">
        <v>94</v>
      </c>
      <c r="H555" s="1" t="s">
        <v>140</v>
      </c>
      <c r="I555" s="1" t="s">
        <v>50</v>
      </c>
      <c r="J555" s="1" t="s">
        <v>68</v>
      </c>
      <c r="K555" s="1" t="s">
        <v>54</v>
      </c>
      <c r="L555" s="2">
        <v>4</v>
      </c>
      <c r="M555" s="1" t="s">
        <v>152</v>
      </c>
      <c r="N555" s="1" t="s">
        <v>74</v>
      </c>
      <c r="O555" s="1" t="s">
        <v>55</v>
      </c>
      <c r="P555" s="1" t="s">
        <v>152</v>
      </c>
      <c r="Q555" s="1" t="s">
        <v>152</v>
      </c>
      <c r="R555" s="1"/>
      <c r="S555" s="1" t="s">
        <v>74</v>
      </c>
      <c r="T555" s="1" t="s">
        <v>38</v>
      </c>
    </row>
    <row r="556" spans="1:20" ht="13" x14ac:dyDescent="0.15">
      <c r="A556" s="1">
        <v>555</v>
      </c>
      <c r="B556" s="47">
        <v>45408</v>
      </c>
      <c r="C556" s="1">
        <v>69</v>
      </c>
      <c r="D556" s="1" t="s">
        <v>19</v>
      </c>
      <c r="E556" s="1" t="s">
        <v>146</v>
      </c>
      <c r="F556" s="1" t="s">
        <v>31</v>
      </c>
      <c r="G556" s="1">
        <v>49</v>
      </c>
      <c r="H556" s="1" t="s">
        <v>141</v>
      </c>
      <c r="I556" s="1" t="s">
        <v>23</v>
      </c>
      <c r="J556" s="1" t="s">
        <v>104</v>
      </c>
      <c r="K556" s="1" t="s">
        <v>34</v>
      </c>
      <c r="L556" s="2">
        <v>4.5999999999999996</v>
      </c>
      <c r="M556" s="1" t="s">
        <v>152</v>
      </c>
      <c r="N556" s="1" t="s">
        <v>37</v>
      </c>
      <c r="O556" s="1" t="s">
        <v>36</v>
      </c>
      <c r="P556" s="1" t="s">
        <v>152</v>
      </c>
      <c r="Q556" s="1" t="s">
        <v>152</v>
      </c>
      <c r="R556" s="1"/>
      <c r="S556" s="1" t="s">
        <v>35</v>
      </c>
      <c r="T556" s="1" t="s">
        <v>29</v>
      </c>
    </row>
    <row r="557" spans="1:20" ht="13" x14ac:dyDescent="0.15">
      <c r="A557" s="1">
        <v>556</v>
      </c>
      <c r="B557" s="47">
        <v>45558</v>
      </c>
      <c r="C557" s="1">
        <v>39</v>
      </c>
      <c r="D557" s="1" t="s">
        <v>19</v>
      </c>
      <c r="E557" s="1" t="s">
        <v>20</v>
      </c>
      <c r="F557" s="1" t="s">
        <v>21</v>
      </c>
      <c r="G557" s="1">
        <v>89</v>
      </c>
      <c r="H557" s="1" t="s">
        <v>92</v>
      </c>
      <c r="I557" s="1" t="s">
        <v>67</v>
      </c>
      <c r="J557" s="1" t="s">
        <v>89</v>
      </c>
      <c r="K557" s="1" t="s">
        <v>25</v>
      </c>
      <c r="L557" s="2">
        <v>4</v>
      </c>
      <c r="M557" s="1" t="s">
        <v>152</v>
      </c>
      <c r="N557" s="1" t="s">
        <v>37</v>
      </c>
      <c r="O557" s="1" t="s">
        <v>55</v>
      </c>
      <c r="P557" s="1" t="s">
        <v>152</v>
      </c>
      <c r="Q557" s="1" t="s">
        <v>152</v>
      </c>
      <c r="R557" s="1"/>
      <c r="S557" s="1" t="s">
        <v>35</v>
      </c>
      <c r="T557" s="1" t="s">
        <v>75</v>
      </c>
    </row>
    <row r="558" spans="1:20" ht="13" x14ac:dyDescent="0.15">
      <c r="A558" s="1">
        <v>557</v>
      </c>
      <c r="B558" s="47">
        <v>45444</v>
      </c>
      <c r="C558" s="1">
        <v>37</v>
      </c>
      <c r="D558" s="1" t="s">
        <v>19</v>
      </c>
      <c r="E558" s="1" t="s">
        <v>71</v>
      </c>
      <c r="F558" s="1" t="s">
        <v>40</v>
      </c>
      <c r="G558" s="1">
        <v>57</v>
      </c>
      <c r="H558" s="1" t="s">
        <v>94</v>
      </c>
      <c r="I558" s="1" t="s">
        <v>67</v>
      </c>
      <c r="J558" s="1" t="s">
        <v>42</v>
      </c>
      <c r="K558" s="1" t="s">
        <v>25</v>
      </c>
      <c r="L558" s="2">
        <v>3.6</v>
      </c>
      <c r="M558" s="1" t="s">
        <v>152</v>
      </c>
      <c r="N558" s="1" t="s">
        <v>37</v>
      </c>
      <c r="O558" s="1" t="s">
        <v>36</v>
      </c>
      <c r="P558" s="1" t="s">
        <v>152</v>
      </c>
      <c r="Q558" s="1" t="s">
        <v>152</v>
      </c>
      <c r="R558" s="1"/>
      <c r="S558" s="1" t="s">
        <v>58</v>
      </c>
      <c r="T558" s="1" t="s">
        <v>59</v>
      </c>
    </row>
    <row r="559" spans="1:20" ht="13" x14ac:dyDescent="0.15">
      <c r="A559" s="1">
        <v>558</v>
      </c>
      <c r="B559" s="47">
        <v>45631</v>
      </c>
      <c r="C559" s="1">
        <v>31</v>
      </c>
      <c r="D559" s="1" t="s">
        <v>19</v>
      </c>
      <c r="E559" s="1" t="s">
        <v>77</v>
      </c>
      <c r="F559" s="1" t="s">
        <v>31</v>
      </c>
      <c r="G559" s="1">
        <v>78</v>
      </c>
      <c r="H559" s="1" t="s">
        <v>60</v>
      </c>
      <c r="I559" s="1" t="s">
        <v>67</v>
      </c>
      <c r="J559" s="1" t="s">
        <v>53</v>
      </c>
      <c r="K559" s="1" t="s">
        <v>54</v>
      </c>
      <c r="L559" s="2">
        <v>2.9</v>
      </c>
      <c r="M559" s="1" t="s">
        <v>152</v>
      </c>
      <c r="N559" s="1" t="s">
        <v>35</v>
      </c>
      <c r="O559" s="1" t="s">
        <v>44</v>
      </c>
      <c r="P559" s="1" t="s">
        <v>152</v>
      </c>
      <c r="Q559" s="1" t="s">
        <v>152</v>
      </c>
      <c r="R559" s="1"/>
      <c r="S559" s="1" t="s">
        <v>27</v>
      </c>
      <c r="T559" s="1" t="s">
        <v>75</v>
      </c>
    </row>
    <row r="560" spans="1:20" ht="13" x14ac:dyDescent="0.15">
      <c r="A560" s="1">
        <v>559</v>
      </c>
      <c r="B560" s="47">
        <v>45413</v>
      </c>
      <c r="C560" s="1">
        <v>53</v>
      </c>
      <c r="D560" s="1" t="s">
        <v>19</v>
      </c>
      <c r="E560" s="1" t="s">
        <v>112</v>
      </c>
      <c r="F560" s="1" t="s">
        <v>21</v>
      </c>
      <c r="G560" s="1">
        <v>88</v>
      </c>
      <c r="H560" s="1" t="s">
        <v>124</v>
      </c>
      <c r="I560" s="1" t="s">
        <v>23</v>
      </c>
      <c r="J560" s="1" t="s">
        <v>42</v>
      </c>
      <c r="K560" s="1" t="s">
        <v>25</v>
      </c>
      <c r="L560" s="2">
        <v>2.8</v>
      </c>
      <c r="M560" s="1" t="s">
        <v>152</v>
      </c>
      <c r="N560" s="1" t="s">
        <v>74</v>
      </c>
      <c r="O560" s="1" t="s">
        <v>36</v>
      </c>
      <c r="P560" s="1" t="s">
        <v>152</v>
      </c>
      <c r="Q560" s="1" t="s">
        <v>152</v>
      </c>
      <c r="R560" s="1"/>
      <c r="S560" s="1" t="s">
        <v>45</v>
      </c>
      <c r="T560" s="1" t="s">
        <v>29</v>
      </c>
    </row>
    <row r="561" spans="1:20" ht="13" x14ac:dyDescent="0.15">
      <c r="A561" s="1">
        <v>560</v>
      </c>
      <c r="B561" s="47">
        <v>45448</v>
      </c>
      <c r="C561" s="1">
        <v>65</v>
      </c>
      <c r="D561" s="1" t="s">
        <v>19</v>
      </c>
      <c r="E561" s="1" t="s">
        <v>117</v>
      </c>
      <c r="F561" s="1" t="s">
        <v>48</v>
      </c>
      <c r="G561" s="1">
        <v>35</v>
      </c>
      <c r="H561" s="1" t="s">
        <v>95</v>
      </c>
      <c r="I561" s="1" t="s">
        <v>23</v>
      </c>
      <c r="J561" s="1" t="s">
        <v>73</v>
      </c>
      <c r="K561" s="1" t="s">
        <v>25</v>
      </c>
      <c r="L561" s="2">
        <v>4.5</v>
      </c>
      <c r="M561" s="1" t="s">
        <v>152</v>
      </c>
      <c r="N561" s="1" t="s">
        <v>58</v>
      </c>
      <c r="O561" s="1" t="s">
        <v>36</v>
      </c>
      <c r="P561" s="1" t="s">
        <v>152</v>
      </c>
      <c r="Q561" s="1" t="s">
        <v>152</v>
      </c>
      <c r="R561" s="1"/>
      <c r="S561" s="1" t="s">
        <v>45</v>
      </c>
      <c r="T561" s="1" t="s">
        <v>51</v>
      </c>
    </row>
    <row r="562" spans="1:20" ht="13" x14ac:dyDescent="0.15">
      <c r="A562" s="1">
        <v>561</v>
      </c>
      <c r="B562" s="47">
        <v>45318</v>
      </c>
      <c r="C562" s="1">
        <v>60</v>
      </c>
      <c r="D562" s="1" t="s">
        <v>19</v>
      </c>
      <c r="E562" s="1" t="s">
        <v>129</v>
      </c>
      <c r="F562" s="1" t="s">
        <v>48</v>
      </c>
      <c r="G562" s="1">
        <v>34</v>
      </c>
      <c r="H562" s="1" t="s">
        <v>140</v>
      </c>
      <c r="I562" s="1" t="s">
        <v>23</v>
      </c>
      <c r="J562" s="1" t="s">
        <v>33</v>
      </c>
      <c r="K562" s="1" t="s">
        <v>34</v>
      </c>
      <c r="L562" s="2">
        <v>4.4000000000000004</v>
      </c>
      <c r="M562" s="1" t="s">
        <v>152</v>
      </c>
      <c r="N562" s="1" t="s">
        <v>37</v>
      </c>
      <c r="O562" s="1" t="s">
        <v>55</v>
      </c>
      <c r="P562" s="1" t="s">
        <v>152</v>
      </c>
      <c r="Q562" s="1" t="s">
        <v>152</v>
      </c>
      <c r="R562" s="1"/>
      <c r="S562" s="1" t="s">
        <v>58</v>
      </c>
      <c r="T562" s="1" t="s">
        <v>59</v>
      </c>
    </row>
    <row r="563" spans="1:20" ht="13" x14ac:dyDescent="0.15">
      <c r="A563" s="1">
        <v>562</v>
      </c>
      <c r="B563" s="47">
        <v>45604</v>
      </c>
      <c r="C563" s="1">
        <v>67</v>
      </c>
      <c r="D563" s="1" t="s">
        <v>19</v>
      </c>
      <c r="E563" s="1" t="s">
        <v>71</v>
      </c>
      <c r="F563" s="1" t="s">
        <v>40</v>
      </c>
      <c r="G563" s="1">
        <v>23</v>
      </c>
      <c r="H563" s="1" t="s">
        <v>72</v>
      </c>
      <c r="I563" s="1" t="s">
        <v>23</v>
      </c>
      <c r="J563" s="1" t="s">
        <v>104</v>
      </c>
      <c r="K563" s="1" t="s">
        <v>54</v>
      </c>
      <c r="L563" s="2">
        <v>2.9</v>
      </c>
      <c r="M563" s="1" t="s">
        <v>152</v>
      </c>
      <c r="N563" s="1" t="s">
        <v>27</v>
      </c>
      <c r="O563" s="1" t="s">
        <v>44</v>
      </c>
      <c r="P563" s="1" t="s">
        <v>152</v>
      </c>
      <c r="Q563" s="1" t="s">
        <v>152</v>
      </c>
      <c r="R563" s="1"/>
      <c r="S563" s="1" t="s">
        <v>35</v>
      </c>
      <c r="T563" s="1" t="s">
        <v>51</v>
      </c>
    </row>
    <row r="564" spans="1:20" ht="13" x14ac:dyDescent="0.15">
      <c r="A564" s="1">
        <v>563</v>
      </c>
      <c r="B564" s="47">
        <v>45305</v>
      </c>
      <c r="C564" s="1">
        <v>53</v>
      </c>
      <c r="D564" s="1" t="s">
        <v>19</v>
      </c>
      <c r="E564" s="1" t="s">
        <v>87</v>
      </c>
      <c r="F564" s="1" t="s">
        <v>48</v>
      </c>
      <c r="G564" s="1">
        <v>98</v>
      </c>
      <c r="H564" s="1" t="s">
        <v>116</v>
      </c>
      <c r="I564" s="1" t="s">
        <v>50</v>
      </c>
      <c r="J564" s="1" t="s">
        <v>86</v>
      </c>
      <c r="K564" s="1" t="s">
        <v>34</v>
      </c>
      <c r="L564" s="2">
        <v>3.1</v>
      </c>
      <c r="M564" s="1" t="s">
        <v>152</v>
      </c>
      <c r="N564" s="1" t="s">
        <v>45</v>
      </c>
      <c r="O564" s="1" t="s">
        <v>28</v>
      </c>
      <c r="P564" s="1" t="s">
        <v>152</v>
      </c>
      <c r="Q564" s="1" t="s">
        <v>152</v>
      </c>
      <c r="R564" s="1"/>
      <c r="S564" s="1" t="s">
        <v>27</v>
      </c>
      <c r="T564" s="1" t="s">
        <v>38</v>
      </c>
    </row>
    <row r="565" spans="1:20" ht="13" x14ac:dyDescent="0.15">
      <c r="A565" s="1">
        <v>564</v>
      </c>
      <c r="B565" s="47">
        <v>45454</v>
      </c>
      <c r="C565" s="1">
        <v>32</v>
      </c>
      <c r="D565" s="1" t="s">
        <v>19</v>
      </c>
      <c r="E565" s="1" t="s">
        <v>71</v>
      </c>
      <c r="F565" s="1" t="s">
        <v>40</v>
      </c>
      <c r="G565" s="1">
        <v>36</v>
      </c>
      <c r="H565" s="1" t="s">
        <v>128</v>
      </c>
      <c r="I565" s="1" t="s">
        <v>67</v>
      </c>
      <c r="J565" s="1" t="s">
        <v>104</v>
      </c>
      <c r="K565" s="1" t="s">
        <v>34</v>
      </c>
      <c r="L565" s="2">
        <v>4</v>
      </c>
      <c r="M565" s="1" t="s">
        <v>152</v>
      </c>
      <c r="N565" s="1" t="s">
        <v>27</v>
      </c>
      <c r="O565" s="1" t="s">
        <v>44</v>
      </c>
      <c r="P565" s="1" t="s">
        <v>152</v>
      </c>
      <c r="Q565" s="1" t="s">
        <v>152</v>
      </c>
      <c r="R565" s="1"/>
      <c r="S565" s="1" t="s">
        <v>35</v>
      </c>
      <c r="T565" s="1" t="s">
        <v>29</v>
      </c>
    </row>
    <row r="566" spans="1:20" ht="13" x14ac:dyDescent="0.15">
      <c r="A566" s="1">
        <v>565</v>
      </c>
      <c r="B566" s="47">
        <v>45338</v>
      </c>
      <c r="C566" s="1">
        <v>70</v>
      </c>
      <c r="D566" s="1" t="s">
        <v>19</v>
      </c>
      <c r="E566" s="1" t="s">
        <v>135</v>
      </c>
      <c r="F566" s="1" t="s">
        <v>21</v>
      </c>
      <c r="G566" s="1">
        <v>45</v>
      </c>
      <c r="H566" s="1" t="s">
        <v>64</v>
      </c>
      <c r="I566" s="1" t="s">
        <v>23</v>
      </c>
      <c r="J566" s="1" t="s">
        <v>121</v>
      </c>
      <c r="K566" s="1" t="s">
        <v>25</v>
      </c>
      <c r="L566" s="2">
        <v>4.5</v>
      </c>
      <c r="M566" s="1" t="s">
        <v>152</v>
      </c>
      <c r="N566" s="1" t="s">
        <v>58</v>
      </c>
      <c r="O566" s="1" t="s">
        <v>80</v>
      </c>
      <c r="P566" s="1" t="s">
        <v>152</v>
      </c>
      <c r="Q566" s="1" t="s">
        <v>152</v>
      </c>
      <c r="R566" s="1"/>
      <c r="S566" s="1" t="s">
        <v>35</v>
      </c>
      <c r="T566" s="1" t="s">
        <v>29</v>
      </c>
    </row>
    <row r="567" spans="1:20" ht="13" x14ac:dyDescent="0.15">
      <c r="A567" s="1">
        <v>566</v>
      </c>
      <c r="B567" s="47">
        <v>45439</v>
      </c>
      <c r="C567" s="1">
        <v>53</v>
      </c>
      <c r="D567" s="1" t="s">
        <v>19</v>
      </c>
      <c r="E567" s="1" t="s">
        <v>20</v>
      </c>
      <c r="F567" s="1" t="s">
        <v>21</v>
      </c>
      <c r="G567" s="1">
        <v>66</v>
      </c>
      <c r="H567" s="1" t="s">
        <v>149</v>
      </c>
      <c r="I567" s="1" t="s">
        <v>67</v>
      </c>
      <c r="J567" s="1" t="s">
        <v>86</v>
      </c>
      <c r="K567" s="1" t="s">
        <v>34</v>
      </c>
      <c r="L567" s="2">
        <v>3.8</v>
      </c>
      <c r="M567" s="1" t="s">
        <v>152</v>
      </c>
      <c r="N567" s="1" t="s">
        <v>35</v>
      </c>
      <c r="O567" s="1" t="s">
        <v>28</v>
      </c>
      <c r="P567" s="1" t="s">
        <v>152</v>
      </c>
      <c r="Q567" s="1" t="s">
        <v>152</v>
      </c>
      <c r="R567" s="1"/>
      <c r="S567" s="1" t="s">
        <v>45</v>
      </c>
      <c r="T567" s="1" t="s">
        <v>51</v>
      </c>
    </row>
    <row r="568" spans="1:20" ht="13" x14ac:dyDescent="0.15">
      <c r="A568" s="1">
        <v>567</v>
      </c>
      <c r="B568" s="47">
        <v>45641</v>
      </c>
      <c r="C568" s="1">
        <v>48</v>
      </c>
      <c r="D568" s="1" t="s">
        <v>19</v>
      </c>
      <c r="E568" s="1" t="s">
        <v>47</v>
      </c>
      <c r="F568" s="1" t="s">
        <v>48</v>
      </c>
      <c r="G568" s="1">
        <v>23</v>
      </c>
      <c r="H568" s="1" t="s">
        <v>136</v>
      </c>
      <c r="I568" s="1" t="s">
        <v>61</v>
      </c>
      <c r="J568" s="1" t="s">
        <v>62</v>
      </c>
      <c r="K568" s="1" t="s">
        <v>54</v>
      </c>
      <c r="L568" s="2">
        <v>4.5999999999999996</v>
      </c>
      <c r="M568" s="1" t="s">
        <v>152</v>
      </c>
      <c r="N568" s="1" t="s">
        <v>35</v>
      </c>
      <c r="O568" s="1" t="s">
        <v>55</v>
      </c>
      <c r="P568" s="1" t="s">
        <v>152</v>
      </c>
      <c r="Q568" s="1" t="s">
        <v>152</v>
      </c>
      <c r="R568" s="1"/>
      <c r="S568" s="1" t="s">
        <v>27</v>
      </c>
      <c r="T568" s="1" t="s">
        <v>59</v>
      </c>
    </row>
    <row r="569" spans="1:20" ht="13" x14ac:dyDescent="0.15">
      <c r="A569" s="1">
        <v>568</v>
      </c>
      <c r="B569" s="47">
        <v>45591</v>
      </c>
      <c r="C569" s="1">
        <v>38</v>
      </c>
      <c r="D569" s="1" t="s">
        <v>19</v>
      </c>
      <c r="E569" s="1" t="s">
        <v>120</v>
      </c>
      <c r="F569" s="1" t="s">
        <v>31</v>
      </c>
      <c r="G569" s="1">
        <v>48</v>
      </c>
      <c r="H569" s="1" t="s">
        <v>100</v>
      </c>
      <c r="I569" s="1" t="s">
        <v>67</v>
      </c>
      <c r="J569" s="1" t="s">
        <v>132</v>
      </c>
      <c r="K569" s="1" t="s">
        <v>54</v>
      </c>
      <c r="L569" s="2">
        <v>4.5</v>
      </c>
      <c r="M569" s="1" t="s">
        <v>152</v>
      </c>
      <c r="N569" s="1" t="s">
        <v>74</v>
      </c>
      <c r="O569" s="1" t="s">
        <v>28</v>
      </c>
      <c r="P569" s="1" t="s">
        <v>152</v>
      </c>
      <c r="Q569" s="1" t="s">
        <v>152</v>
      </c>
      <c r="R569" s="1"/>
      <c r="S569" s="1" t="s">
        <v>74</v>
      </c>
      <c r="T569" s="1" t="s">
        <v>51</v>
      </c>
    </row>
    <row r="570" spans="1:20" ht="13" x14ac:dyDescent="0.15">
      <c r="A570" s="1">
        <v>569</v>
      </c>
      <c r="B570" s="47">
        <v>45483</v>
      </c>
      <c r="C570" s="1">
        <v>32</v>
      </c>
      <c r="D570" s="1" t="s">
        <v>19</v>
      </c>
      <c r="E570" s="1" t="s">
        <v>63</v>
      </c>
      <c r="F570" s="1" t="s">
        <v>48</v>
      </c>
      <c r="G570" s="1">
        <v>51</v>
      </c>
      <c r="H570" s="1" t="s">
        <v>103</v>
      </c>
      <c r="I570" s="1" t="s">
        <v>67</v>
      </c>
      <c r="J570" s="1" t="s">
        <v>127</v>
      </c>
      <c r="K570" s="1" t="s">
        <v>34</v>
      </c>
      <c r="L570" s="2">
        <v>3.7</v>
      </c>
      <c r="M570" s="1" t="s">
        <v>152</v>
      </c>
      <c r="N570" s="1" t="s">
        <v>35</v>
      </c>
      <c r="O570" s="1" t="s">
        <v>69</v>
      </c>
      <c r="P570" s="1" t="s">
        <v>152</v>
      </c>
      <c r="Q570" s="1" t="s">
        <v>152</v>
      </c>
      <c r="R570" s="1"/>
      <c r="S570" s="1" t="s">
        <v>27</v>
      </c>
      <c r="T570" s="1" t="s">
        <v>70</v>
      </c>
    </row>
    <row r="571" spans="1:20" ht="13" x14ac:dyDescent="0.15">
      <c r="A571" s="1">
        <v>570</v>
      </c>
      <c r="B571" s="47">
        <v>45446</v>
      </c>
      <c r="C571" s="1">
        <v>38</v>
      </c>
      <c r="D571" s="1" t="s">
        <v>19</v>
      </c>
      <c r="E571" s="1" t="s">
        <v>105</v>
      </c>
      <c r="F571" s="1" t="s">
        <v>31</v>
      </c>
      <c r="G571" s="1">
        <v>83</v>
      </c>
      <c r="H571" s="1" t="s">
        <v>116</v>
      </c>
      <c r="I571" s="1" t="s">
        <v>23</v>
      </c>
      <c r="J571" s="1" t="s">
        <v>24</v>
      </c>
      <c r="K571" s="1" t="s">
        <v>43</v>
      </c>
      <c r="L571" s="2">
        <v>3.6</v>
      </c>
      <c r="M571" s="1" t="s">
        <v>152</v>
      </c>
      <c r="N571" s="1" t="s">
        <v>27</v>
      </c>
      <c r="O571" s="1" t="s">
        <v>28</v>
      </c>
      <c r="P571" s="1" t="s">
        <v>152</v>
      </c>
      <c r="Q571" s="1" t="s">
        <v>152</v>
      </c>
      <c r="R571" s="1"/>
      <c r="S571" s="1" t="s">
        <v>35</v>
      </c>
      <c r="T571" s="1" t="s">
        <v>51</v>
      </c>
    </row>
    <row r="572" spans="1:20" ht="13" x14ac:dyDescent="0.15">
      <c r="A572" s="1">
        <v>571</v>
      </c>
      <c r="B572" s="47">
        <v>45348</v>
      </c>
      <c r="C572" s="1">
        <v>41</v>
      </c>
      <c r="D572" s="1" t="s">
        <v>19</v>
      </c>
      <c r="E572" s="1" t="s">
        <v>63</v>
      </c>
      <c r="F572" s="1" t="s">
        <v>48</v>
      </c>
      <c r="G572" s="1">
        <v>68</v>
      </c>
      <c r="H572" s="1" t="s">
        <v>98</v>
      </c>
      <c r="I572" s="1" t="s">
        <v>67</v>
      </c>
      <c r="J572" s="1" t="s">
        <v>125</v>
      </c>
      <c r="K572" s="1" t="s">
        <v>43</v>
      </c>
      <c r="L572" s="2">
        <v>4</v>
      </c>
      <c r="M572" s="1" t="s">
        <v>152</v>
      </c>
      <c r="N572" s="1" t="s">
        <v>35</v>
      </c>
      <c r="O572" s="1" t="s">
        <v>28</v>
      </c>
      <c r="P572" s="1" t="s">
        <v>152</v>
      </c>
      <c r="Q572" s="1" t="s">
        <v>152</v>
      </c>
      <c r="R572" s="1"/>
      <c r="S572" s="1" t="s">
        <v>45</v>
      </c>
      <c r="T572" s="1" t="s">
        <v>46</v>
      </c>
    </row>
    <row r="573" spans="1:20" ht="13" x14ac:dyDescent="0.15">
      <c r="A573" s="1">
        <v>572</v>
      </c>
      <c r="B573" s="47">
        <v>45480</v>
      </c>
      <c r="C573" s="1">
        <v>52</v>
      </c>
      <c r="D573" s="1" t="s">
        <v>19</v>
      </c>
      <c r="E573" s="1" t="s">
        <v>112</v>
      </c>
      <c r="F573" s="1" t="s">
        <v>21</v>
      </c>
      <c r="G573" s="1">
        <v>60</v>
      </c>
      <c r="H573" s="1" t="s">
        <v>141</v>
      </c>
      <c r="I573" s="1" t="s">
        <v>67</v>
      </c>
      <c r="J573" s="1" t="s">
        <v>33</v>
      </c>
      <c r="K573" s="1" t="s">
        <v>25</v>
      </c>
      <c r="L573" s="2">
        <v>4.5</v>
      </c>
      <c r="M573" s="1" t="s">
        <v>152</v>
      </c>
      <c r="N573" s="1" t="s">
        <v>74</v>
      </c>
      <c r="O573" s="1" t="s">
        <v>44</v>
      </c>
      <c r="P573" s="1" t="s">
        <v>152</v>
      </c>
      <c r="Q573" s="1" t="s">
        <v>152</v>
      </c>
      <c r="R573" s="1"/>
      <c r="S573" s="1" t="s">
        <v>74</v>
      </c>
      <c r="T573" s="1" t="s">
        <v>70</v>
      </c>
    </row>
    <row r="574" spans="1:20" ht="13" x14ac:dyDescent="0.15">
      <c r="A574" s="1">
        <v>573</v>
      </c>
      <c r="B574" s="47">
        <v>45467</v>
      </c>
      <c r="C574" s="1">
        <v>42</v>
      </c>
      <c r="D574" s="1" t="s">
        <v>19</v>
      </c>
      <c r="E574" s="1" t="s">
        <v>20</v>
      </c>
      <c r="F574" s="1" t="s">
        <v>21</v>
      </c>
      <c r="G574" s="1">
        <v>20</v>
      </c>
      <c r="H574" s="1" t="s">
        <v>107</v>
      </c>
      <c r="I574" s="1" t="s">
        <v>50</v>
      </c>
      <c r="J574" s="1" t="s">
        <v>108</v>
      </c>
      <c r="K574" s="1" t="s">
        <v>43</v>
      </c>
      <c r="L574" s="2">
        <v>4.8</v>
      </c>
      <c r="M574" s="1" t="s">
        <v>152</v>
      </c>
      <c r="N574" s="1" t="s">
        <v>45</v>
      </c>
      <c r="O574" s="1" t="s">
        <v>28</v>
      </c>
      <c r="P574" s="1" t="s">
        <v>152</v>
      </c>
      <c r="Q574" s="1" t="s">
        <v>152</v>
      </c>
      <c r="R574" s="1"/>
      <c r="S574" s="1" t="s">
        <v>27</v>
      </c>
      <c r="T574" s="1" t="s">
        <v>51</v>
      </c>
    </row>
    <row r="575" spans="1:20" ht="13" x14ac:dyDescent="0.15">
      <c r="A575" s="1">
        <v>574</v>
      </c>
      <c r="B575" s="47">
        <v>45489</v>
      </c>
      <c r="C575" s="1">
        <v>29</v>
      </c>
      <c r="D575" s="1" t="s">
        <v>19</v>
      </c>
      <c r="E575" s="1" t="s">
        <v>52</v>
      </c>
      <c r="F575" s="1" t="s">
        <v>31</v>
      </c>
      <c r="G575" s="1">
        <v>55</v>
      </c>
      <c r="H575" s="1" t="s">
        <v>147</v>
      </c>
      <c r="I575" s="1" t="s">
        <v>23</v>
      </c>
      <c r="J575" s="1" t="s">
        <v>125</v>
      </c>
      <c r="K575" s="1" t="s">
        <v>54</v>
      </c>
      <c r="L575" s="2">
        <v>4.2</v>
      </c>
      <c r="M575" s="1" t="s">
        <v>152</v>
      </c>
      <c r="N575" s="1" t="s">
        <v>74</v>
      </c>
      <c r="O575" s="1" t="s">
        <v>44</v>
      </c>
      <c r="P575" s="1" t="s">
        <v>152</v>
      </c>
      <c r="Q575" s="1" t="s">
        <v>152</v>
      </c>
      <c r="R575" s="1"/>
      <c r="S575" s="1" t="s">
        <v>58</v>
      </c>
      <c r="T575" s="1" t="s">
        <v>59</v>
      </c>
    </row>
    <row r="576" spans="1:20" ht="13" x14ac:dyDescent="0.15">
      <c r="A576" s="1">
        <v>575</v>
      </c>
      <c r="B576" s="47">
        <v>45640</v>
      </c>
      <c r="C576" s="1">
        <v>31</v>
      </c>
      <c r="D576" s="1" t="s">
        <v>19</v>
      </c>
      <c r="E576" s="1" t="s">
        <v>71</v>
      </c>
      <c r="F576" s="1" t="s">
        <v>40</v>
      </c>
      <c r="G576" s="1">
        <v>88</v>
      </c>
      <c r="H576" s="1" t="s">
        <v>100</v>
      </c>
      <c r="I576" s="1" t="s">
        <v>50</v>
      </c>
      <c r="J576" s="1" t="s">
        <v>101</v>
      </c>
      <c r="K576" s="1" t="s">
        <v>25</v>
      </c>
      <c r="L576" s="2">
        <v>3.5</v>
      </c>
      <c r="M576" s="1" t="s">
        <v>152</v>
      </c>
      <c r="N576" s="1" t="s">
        <v>45</v>
      </c>
      <c r="O576" s="1" t="s">
        <v>44</v>
      </c>
      <c r="P576" s="1" t="s">
        <v>152</v>
      </c>
      <c r="Q576" s="1" t="s">
        <v>152</v>
      </c>
      <c r="R576" s="1"/>
      <c r="S576" s="1" t="s">
        <v>58</v>
      </c>
      <c r="T576" s="1" t="s">
        <v>51</v>
      </c>
    </row>
    <row r="577" spans="1:20" ht="13" x14ac:dyDescent="0.15">
      <c r="A577" s="1">
        <v>576</v>
      </c>
      <c r="B577" s="47">
        <v>45442</v>
      </c>
      <c r="C577" s="1">
        <v>68</v>
      </c>
      <c r="D577" s="1" t="s">
        <v>19</v>
      </c>
      <c r="E577" s="1" t="s">
        <v>65</v>
      </c>
      <c r="F577" s="1" t="s">
        <v>31</v>
      </c>
      <c r="G577" s="1">
        <v>50</v>
      </c>
      <c r="H577" s="1" t="s">
        <v>106</v>
      </c>
      <c r="I577" s="1" t="s">
        <v>23</v>
      </c>
      <c r="J577" s="1" t="s">
        <v>73</v>
      </c>
      <c r="K577" s="1" t="s">
        <v>25</v>
      </c>
      <c r="L577" s="2">
        <v>3.3</v>
      </c>
      <c r="M577" s="1" t="s">
        <v>152</v>
      </c>
      <c r="N577" s="1" t="s">
        <v>74</v>
      </c>
      <c r="O577" s="1" t="s">
        <v>36</v>
      </c>
      <c r="P577" s="1" t="s">
        <v>152</v>
      </c>
      <c r="Q577" s="1" t="s">
        <v>152</v>
      </c>
      <c r="R577" s="1"/>
      <c r="S577" s="1" t="s">
        <v>58</v>
      </c>
      <c r="T577" s="1" t="s">
        <v>46</v>
      </c>
    </row>
    <row r="578" spans="1:20" ht="13" x14ac:dyDescent="0.15">
      <c r="A578" s="1">
        <v>577</v>
      </c>
      <c r="B578" s="47">
        <v>45385</v>
      </c>
      <c r="C578" s="1">
        <v>24</v>
      </c>
      <c r="D578" s="1" t="s">
        <v>19</v>
      </c>
      <c r="E578" s="1" t="s">
        <v>142</v>
      </c>
      <c r="F578" s="1" t="s">
        <v>48</v>
      </c>
      <c r="G578" s="1">
        <v>91</v>
      </c>
      <c r="H578" s="1" t="s">
        <v>140</v>
      </c>
      <c r="I578" s="1" t="s">
        <v>50</v>
      </c>
      <c r="J578" s="1" t="s">
        <v>86</v>
      </c>
      <c r="K578" s="1" t="s">
        <v>43</v>
      </c>
      <c r="L578" s="2">
        <v>3.4</v>
      </c>
      <c r="M578" s="1" t="s">
        <v>152</v>
      </c>
      <c r="N578" s="1" t="s">
        <v>45</v>
      </c>
      <c r="O578" s="1" t="s">
        <v>80</v>
      </c>
      <c r="P578" s="1" t="s">
        <v>152</v>
      </c>
      <c r="Q578" s="1" t="s">
        <v>152</v>
      </c>
      <c r="R578" s="1"/>
      <c r="S578" s="1" t="s">
        <v>35</v>
      </c>
      <c r="T578" s="1" t="s">
        <v>38</v>
      </c>
    </row>
    <row r="579" spans="1:20" ht="13" x14ac:dyDescent="0.15">
      <c r="A579" s="1">
        <v>578</v>
      </c>
      <c r="B579" s="47">
        <v>45450</v>
      </c>
      <c r="C579" s="1">
        <v>41</v>
      </c>
      <c r="D579" s="1" t="s">
        <v>19</v>
      </c>
      <c r="E579" s="1" t="s">
        <v>39</v>
      </c>
      <c r="F579" s="1" t="s">
        <v>40</v>
      </c>
      <c r="G579" s="1">
        <v>37</v>
      </c>
      <c r="H579" s="1" t="s">
        <v>102</v>
      </c>
      <c r="I579" s="1" t="s">
        <v>23</v>
      </c>
      <c r="J579" s="1" t="s">
        <v>127</v>
      </c>
      <c r="K579" s="1" t="s">
        <v>54</v>
      </c>
      <c r="L579" s="2">
        <v>4.0999999999999996</v>
      </c>
      <c r="M579" s="1" t="s">
        <v>152</v>
      </c>
      <c r="N579" s="1" t="s">
        <v>35</v>
      </c>
      <c r="O579" s="1" t="s">
        <v>69</v>
      </c>
      <c r="P579" s="1" t="s">
        <v>152</v>
      </c>
      <c r="Q579" s="1" t="s">
        <v>152</v>
      </c>
      <c r="R579" s="1"/>
      <c r="S579" s="1" t="s">
        <v>37</v>
      </c>
      <c r="T579" s="1" t="s">
        <v>38</v>
      </c>
    </row>
    <row r="580" spans="1:20" ht="13" x14ac:dyDescent="0.15">
      <c r="A580" s="1">
        <v>579</v>
      </c>
      <c r="B580" s="47">
        <v>45624</v>
      </c>
      <c r="C580" s="1">
        <v>40</v>
      </c>
      <c r="D580" s="1" t="s">
        <v>19</v>
      </c>
      <c r="E580" s="1" t="s">
        <v>120</v>
      </c>
      <c r="F580" s="1" t="s">
        <v>31</v>
      </c>
      <c r="G580" s="1">
        <v>32</v>
      </c>
      <c r="H580" s="1" t="s">
        <v>64</v>
      </c>
      <c r="I580" s="1" t="s">
        <v>23</v>
      </c>
      <c r="J580" s="1" t="s">
        <v>79</v>
      </c>
      <c r="K580" s="1" t="s">
        <v>43</v>
      </c>
      <c r="L580" s="2">
        <v>2.5</v>
      </c>
      <c r="M580" s="1" t="s">
        <v>152</v>
      </c>
      <c r="N580" s="1" t="s">
        <v>45</v>
      </c>
      <c r="O580" s="1" t="s">
        <v>44</v>
      </c>
      <c r="P580" s="1" t="s">
        <v>152</v>
      </c>
      <c r="Q580" s="1" t="s">
        <v>152</v>
      </c>
      <c r="R580" s="1"/>
      <c r="S580" s="1" t="s">
        <v>35</v>
      </c>
      <c r="T580" s="1" t="s">
        <v>59</v>
      </c>
    </row>
    <row r="581" spans="1:20" ht="13" x14ac:dyDescent="0.15">
      <c r="A581" s="1">
        <v>580</v>
      </c>
      <c r="B581" s="47">
        <v>45644</v>
      </c>
      <c r="C581" s="1">
        <v>38</v>
      </c>
      <c r="D581" s="1" t="s">
        <v>19</v>
      </c>
      <c r="E581" s="1" t="s">
        <v>81</v>
      </c>
      <c r="F581" s="1" t="s">
        <v>31</v>
      </c>
      <c r="G581" s="1">
        <v>94</v>
      </c>
      <c r="H581" s="1" t="s">
        <v>145</v>
      </c>
      <c r="I581" s="1" t="s">
        <v>61</v>
      </c>
      <c r="J581" s="1" t="s">
        <v>68</v>
      </c>
      <c r="K581" s="1" t="s">
        <v>34</v>
      </c>
      <c r="L581" s="2">
        <v>4</v>
      </c>
      <c r="M581" s="1" t="s">
        <v>152</v>
      </c>
      <c r="N581" s="1" t="s">
        <v>27</v>
      </c>
      <c r="O581" s="1" t="s">
        <v>44</v>
      </c>
      <c r="P581" s="1" t="s">
        <v>152</v>
      </c>
      <c r="Q581" s="1" t="s">
        <v>152</v>
      </c>
      <c r="R581" s="1"/>
      <c r="S581" s="1" t="s">
        <v>58</v>
      </c>
      <c r="T581" s="1" t="s">
        <v>51</v>
      </c>
    </row>
    <row r="582" spans="1:20" ht="13" x14ac:dyDescent="0.15">
      <c r="A582" s="1">
        <v>581</v>
      </c>
      <c r="B582" s="47">
        <v>45561</v>
      </c>
      <c r="C582" s="1">
        <v>26</v>
      </c>
      <c r="D582" s="1" t="s">
        <v>19</v>
      </c>
      <c r="E582" s="1" t="s">
        <v>81</v>
      </c>
      <c r="F582" s="1" t="s">
        <v>31</v>
      </c>
      <c r="G582" s="1">
        <v>69</v>
      </c>
      <c r="H582" s="1" t="s">
        <v>122</v>
      </c>
      <c r="I582" s="1" t="s">
        <v>50</v>
      </c>
      <c r="J582" s="1" t="s">
        <v>24</v>
      </c>
      <c r="K582" s="1" t="s">
        <v>54</v>
      </c>
      <c r="L582" s="2">
        <v>3.8</v>
      </c>
      <c r="M582" s="1" t="s">
        <v>152</v>
      </c>
      <c r="N582" s="1" t="s">
        <v>45</v>
      </c>
      <c r="O582" s="1" t="s">
        <v>28</v>
      </c>
      <c r="P582" s="1" t="s">
        <v>152</v>
      </c>
      <c r="Q582" s="1" t="s">
        <v>152</v>
      </c>
      <c r="R582" s="1"/>
      <c r="S582" s="1" t="s">
        <v>37</v>
      </c>
      <c r="T582" s="1" t="s">
        <v>51</v>
      </c>
    </row>
    <row r="583" spans="1:20" ht="13" x14ac:dyDescent="0.15">
      <c r="A583" s="1">
        <v>582</v>
      </c>
      <c r="B583" s="47">
        <v>45577</v>
      </c>
      <c r="C583" s="1">
        <v>61</v>
      </c>
      <c r="D583" s="1" t="s">
        <v>19</v>
      </c>
      <c r="E583" s="1" t="s">
        <v>150</v>
      </c>
      <c r="F583" s="1" t="s">
        <v>31</v>
      </c>
      <c r="G583" s="1">
        <v>29</v>
      </c>
      <c r="H583" s="1" t="s">
        <v>91</v>
      </c>
      <c r="I583" s="1" t="s">
        <v>23</v>
      </c>
      <c r="J583" s="1" t="s">
        <v>73</v>
      </c>
      <c r="K583" s="1" t="s">
        <v>54</v>
      </c>
      <c r="L583" s="2">
        <v>3.5</v>
      </c>
      <c r="M583" s="1" t="s">
        <v>152</v>
      </c>
      <c r="N583" s="1" t="s">
        <v>35</v>
      </c>
      <c r="O583" s="1" t="s">
        <v>55</v>
      </c>
      <c r="P583" s="1" t="s">
        <v>152</v>
      </c>
      <c r="Q583" s="1" t="s">
        <v>152</v>
      </c>
      <c r="R583" s="1"/>
      <c r="S583" s="1" t="s">
        <v>74</v>
      </c>
      <c r="T583" s="1" t="s">
        <v>38</v>
      </c>
    </row>
    <row r="584" spans="1:20" ht="13" x14ac:dyDescent="0.15">
      <c r="A584" s="1">
        <v>583</v>
      </c>
      <c r="B584" s="47">
        <v>45603</v>
      </c>
      <c r="C584" s="1">
        <v>33</v>
      </c>
      <c r="D584" s="1" t="s">
        <v>19</v>
      </c>
      <c r="E584" s="1" t="s">
        <v>135</v>
      </c>
      <c r="F584" s="1" t="s">
        <v>21</v>
      </c>
      <c r="G584" s="1">
        <v>88</v>
      </c>
      <c r="H584" s="1" t="s">
        <v>122</v>
      </c>
      <c r="I584" s="1" t="s">
        <v>23</v>
      </c>
      <c r="J584" s="1" t="s">
        <v>121</v>
      </c>
      <c r="K584" s="1" t="s">
        <v>54</v>
      </c>
      <c r="L584" s="2">
        <v>3.7</v>
      </c>
      <c r="M584" s="1" t="s">
        <v>152</v>
      </c>
      <c r="N584" s="1" t="s">
        <v>27</v>
      </c>
      <c r="O584" s="1" t="s">
        <v>80</v>
      </c>
      <c r="P584" s="1" t="s">
        <v>152</v>
      </c>
      <c r="Q584" s="1" t="s">
        <v>152</v>
      </c>
      <c r="R584" s="1"/>
      <c r="S584" s="1" t="s">
        <v>45</v>
      </c>
      <c r="T584" s="1" t="s">
        <v>70</v>
      </c>
    </row>
    <row r="585" spans="1:20" ht="13" x14ac:dyDescent="0.15">
      <c r="A585" s="1">
        <v>584</v>
      </c>
      <c r="B585" s="47">
        <v>45517</v>
      </c>
      <c r="C585" s="1">
        <v>39</v>
      </c>
      <c r="D585" s="1" t="s">
        <v>19</v>
      </c>
      <c r="E585" s="1" t="s">
        <v>87</v>
      </c>
      <c r="F585" s="1" t="s">
        <v>48</v>
      </c>
      <c r="G585" s="1">
        <v>47</v>
      </c>
      <c r="H585" s="1" t="s">
        <v>64</v>
      </c>
      <c r="I585" s="1" t="s">
        <v>23</v>
      </c>
      <c r="J585" s="1" t="s">
        <v>24</v>
      </c>
      <c r="K585" s="1" t="s">
        <v>54</v>
      </c>
      <c r="L585" s="2">
        <v>4.9000000000000004</v>
      </c>
      <c r="M585" s="1" t="s">
        <v>152</v>
      </c>
      <c r="N585" s="1" t="s">
        <v>74</v>
      </c>
      <c r="O585" s="1" t="s">
        <v>69</v>
      </c>
      <c r="P585" s="1" t="s">
        <v>152</v>
      </c>
      <c r="Q585" s="1" t="s">
        <v>152</v>
      </c>
      <c r="R585" s="1"/>
      <c r="S585" s="1" t="s">
        <v>35</v>
      </c>
      <c r="T585" s="1" t="s">
        <v>70</v>
      </c>
    </row>
    <row r="586" spans="1:20" ht="13" x14ac:dyDescent="0.15">
      <c r="A586" s="1">
        <v>585</v>
      </c>
      <c r="B586" s="47">
        <v>45442</v>
      </c>
      <c r="C586" s="1">
        <v>42</v>
      </c>
      <c r="D586" s="1" t="s">
        <v>19</v>
      </c>
      <c r="E586" s="1" t="s">
        <v>20</v>
      </c>
      <c r="F586" s="1" t="s">
        <v>21</v>
      </c>
      <c r="G586" s="1">
        <v>20</v>
      </c>
      <c r="H586" s="1" t="s">
        <v>136</v>
      </c>
      <c r="I586" s="1" t="s">
        <v>61</v>
      </c>
      <c r="J586" s="1" t="s">
        <v>134</v>
      </c>
      <c r="K586" s="1" t="s">
        <v>54</v>
      </c>
      <c r="L586" s="2">
        <v>4.5</v>
      </c>
      <c r="M586" s="1" t="s">
        <v>152</v>
      </c>
      <c r="N586" s="1" t="s">
        <v>58</v>
      </c>
      <c r="O586" s="1" t="s">
        <v>80</v>
      </c>
      <c r="P586" s="1" t="s">
        <v>152</v>
      </c>
      <c r="Q586" s="1" t="s">
        <v>152</v>
      </c>
      <c r="R586" s="1"/>
      <c r="S586" s="1" t="s">
        <v>74</v>
      </c>
      <c r="T586" s="1" t="s">
        <v>38</v>
      </c>
    </row>
    <row r="587" spans="1:20" ht="13" x14ac:dyDescent="0.15">
      <c r="A587" s="1">
        <v>586</v>
      </c>
      <c r="B587" s="47">
        <v>45319</v>
      </c>
      <c r="C587" s="1">
        <v>50</v>
      </c>
      <c r="D587" s="1" t="s">
        <v>19</v>
      </c>
      <c r="E587" s="1" t="s">
        <v>114</v>
      </c>
      <c r="F587" s="1" t="s">
        <v>31</v>
      </c>
      <c r="G587" s="1">
        <v>89</v>
      </c>
      <c r="H587" s="1" t="s">
        <v>123</v>
      </c>
      <c r="I587" s="1" t="s">
        <v>67</v>
      </c>
      <c r="J587" s="1" t="s">
        <v>101</v>
      </c>
      <c r="K587" s="1" t="s">
        <v>43</v>
      </c>
      <c r="L587" s="2">
        <v>3.2</v>
      </c>
      <c r="M587" s="1" t="s">
        <v>152</v>
      </c>
      <c r="N587" s="1" t="s">
        <v>27</v>
      </c>
      <c r="O587" s="1" t="s">
        <v>36</v>
      </c>
      <c r="P587" s="1" t="s">
        <v>152</v>
      </c>
      <c r="Q587" s="1" t="s">
        <v>152</v>
      </c>
      <c r="R587" s="1"/>
      <c r="S587" s="1" t="s">
        <v>35</v>
      </c>
      <c r="T587" s="1" t="s">
        <v>59</v>
      </c>
    </row>
    <row r="588" spans="1:20" ht="13" x14ac:dyDescent="0.15">
      <c r="A588" s="1">
        <v>587</v>
      </c>
      <c r="B588" s="47">
        <v>45628</v>
      </c>
      <c r="C588" s="1">
        <v>35</v>
      </c>
      <c r="D588" s="1" t="s">
        <v>19</v>
      </c>
      <c r="E588" s="1" t="s">
        <v>129</v>
      </c>
      <c r="F588" s="1" t="s">
        <v>48</v>
      </c>
      <c r="G588" s="1">
        <v>27</v>
      </c>
      <c r="H588" s="1" t="s">
        <v>133</v>
      </c>
      <c r="I588" s="1" t="s">
        <v>61</v>
      </c>
      <c r="J588" s="1" t="s">
        <v>86</v>
      </c>
      <c r="K588" s="1" t="s">
        <v>34</v>
      </c>
      <c r="L588" s="2">
        <v>2.6</v>
      </c>
      <c r="M588" s="1" t="s">
        <v>152</v>
      </c>
      <c r="N588" s="1" t="s">
        <v>74</v>
      </c>
      <c r="O588" s="1" t="s">
        <v>69</v>
      </c>
      <c r="P588" s="1" t="s">
        <v>152</v>
      </c>
      <c r="Q588" s="1" t="s">
        <v>152</v>
      </c>
      <c r="R588" s="1"/>
      <c r="S588" s="1" t="s">
        <v>74</v>
      </c>
      <c r="T588" s="1" t="s">
        <v>46</v>
      </c>
    </row>
    <row r="589" spans="1:20" ht="13" x14ac:dyDescent="0.15">
      <c r="A589" s="1">
        <v>588</v>
      </c>
      <c r="B589" s="47">
        <v>45318</v>
      </c>
      <c r="C589" s="1">
        <v>19</v>
      </c>
      <c r="D589" s="1" t="s">
        <v>19</v>
      </c>
      <c r="E589" s="1" t="s">
        <v>142</v>
      </c>
      <c r="F589" s="1" t="s">
        <v>48</v>
      </c>
      <c r="G589" s="1">
        <v>62</v>
      </c>
      <c r="H589" s="1" t="s">
        <v>118</v>
      </c>
      <c r="I589" s="1" t="s">
        <v>61</v>
      </c>
      <c r="J589" s="1" t="s">
        <v>134</v>
      </c>
      <c r="K589" s="1" t="s">
        <v>34</v>
      </c>
      <c r="L589" s="2">
        <v>4.5</v>
      </c>
      <c r="M589" s="1" t="s">
        <v>152</v>
      </c>
      <c r="N589" s="1" t="s">
        <v>37</v>
      </c>
      <c r="O589" s="1" t="s">
        <v>69</v>
      </c>
      <c r="P589" s="1" t="s">
        <v>152</v>
      </c>
      <c r="Q589" s="1" t="s">
        <v>152</v>
      </c>
      <c r="R589" s="1"/>
      <c r="S589" s="1" t="s">
        <v>37</v>
      </c>
      <c r="T589" s="1" t="s">
        <v>75</v>
      </c>
    </row>
    <row r="590" spans="1:20" ht="13" x14ac:dyDescent="0.15">
      <c r="A590" s="1">
        <v>589</v>
      </c>
      <c r="B590" s="47">
        <v>45370</v>
      </c>
      <c r="C590" s="1">
        <v>18</v>
      </c>
      <c r="D590" s="1" t="s">
        <v>19</v>
      </c>
      <c r="E590" s="1" t="s">
        <v>117</v>
      </c>
      <c r="F590" s="1" t="s">
        <v>48</v>
      </c>
      <c r="G590" s="1">
        <v>25</v>
      </c>
      <c r="H590" s="1" t="s">
        <v>106</v>
      </c>
      <c r="I590" s="1" t="s">
        <v>67</v>
      </c>
      <c r="J590" s="1" t="s">
        <v>131</v>
      </c>
      <c r="K590" s="1" t="s">
        <v>43</v>
      </c>
      <c r="L590" s="2">
        <v>4.3</v>
      </c>
      <c r="M590" s="1" t="s">
        <v>152</v>
      </c>
      <c r="N590" s="1" t="s">
        <v>58</v>
      </c>
      <c r="O590" s="1" t="s">
        <v>55</v>
      </c>
      <c r="P590" s="1" t="s">
        <v>152</v>
      </c>
      <c r="Q590" s="1" t="s">
        <v>152</v>
      </c>
      <c r="R590" s="1"/>
      <c r="S590" s="1" t="s">
        <v>37</v>
      </c>
      <c r="T590" s="1" t="s">
        <v>38</v>
      </c>
    </row>
    <row r="591" spans="1:20" ht="13" x14ac:dyDescent="0.15">
      <c r="A591" s="1">
        <v>590</v>
      </c>
      <c r="B591" s="47">
        <v>45429</v>
      </c>
      <c r="C591" s="1">
        <v>40</v>
      </c>
      <c r="D591" s="1" t="s">
        <v>19</v>
      </c>
      <c r="E591" s="1" t="s">
        <v>87</v>
      </c>
      <c r="F591" s="1" t="s">
        <v>48</v>
      </c>
      <c r="G591" s="1">
        <v>74</v>
      </c>
      <c r="H591" s="1" t="s">
        <v>119</v>
      </c>
      <c r="I591" s="1" t="s">
        <v>50</v>
      </c>
      <c r="J591" s="1" t="s">
        <v>33</v>
      </c>
      <c r="K591" s="1" t="s">
        <v>54</v>
      </c>
      <c r="L591" s="2">
        <v>4.4000000000000004</v>
      </c>
      <c r="M591" s="1" t="s">
        <v>152</v>
      </c>
      <c r="N591" s="1" t="s">
        <v>45</v>
      </c>
      <c r="O591" s="1" t="s">
        <v>28</v>
      </c>
      <c r="P591" s="1" t="s">
        <v>152</v>
      </c>
      <c r="Q591" s="1" t="s">
        <v>152</v>
      </c>
      <c r="R591" s="1"/>
      <c r="S591" s="1" t="s">
        <v>58</v>
      </c>
      <c r="T591" s="1" t="s">
        <v>46</v>
      </c>
    </row>
    <row r="592" spans="1:20" ht="13" x14ac:dyDescent="0.15">
      <c r="A592" s="1">
        <v>591</v>
      </c>
      <c r="B592" s="47">
        <v>45587</v>
      </c>
      <c r="C592" s="1">
        <v>70</v>
      </c>
      <c r="D592" s="1" t="s">
        <v>19</v>
      </c>
      <c r="E592" s="1" t="s">
        <v>52</v>
      </c>
      <c r="F592" s="1" t="s">
        <v>31</v>
      </c>
      <c r="G592" s="1">
        <v>97</v>
      </c>
      <c r="H592" s="1" t="s">
        <v>137</v>
      </c>
      <c r="I592" s="1" t="s">
        <v>23</v>
      </c>
      <c r="J592" s="1" t="s">
        <v>73</v>
      </c>
      <c r="K592" s="1" t="s">
        <v>34</v>
      </c>
      <c r="L592" s="2">
        <v>3.9</v>
      </c>
      <c r="M592" s="1" t="s">
        <v>152</v>
      </c>
      <c r="N592" s="1" t="s">
        <v>74</v>
      </c>
      <c r="O592" s="1" t="s">
        <v>44</v>
      </c>
      <c r="P592" s="1" t="s">
        <v>152</v>
      </c>
      <c r="Q592" s="1" t="s">
        <v>152</v>
      </c>
      <c r="R592" s="1"/>
      <c r="S592" s="1" t="s">
        <v>45</v>
      </c>
      <c r="T592" s="1" t="s">
        <v>70</v>
      </c>
    </row>
    <row r="593" spans="1:20" ht="13" x14ac:dyDescent="0.15">
      <c r="A593" s="1">
        <v>592</v>
      </c>
      <c r="B593" s="47">
        <v>45630</v>
      </c>
      <c r="C593" s="1">
        <v>38</v>
      </c>
      <c r="D593" s="1" t="s">
        <v>19</v>
      </c>
      <c r="E593" s="1" t="s">
        <v>81</v>
      </c>
      <c r="F593" s="1" t="s">
        <v>31</v>
      </c>
      <c r="G593" s="1">
        <v>31</v>
      </c>
      <c r="H593" s="1" t="s">
        <v>85</v>
      </c>
      <c r="I593" s="1" t="s">
        <v>61</v>
      </c>
      <c r="J593" s="1" t="s">
        <v>33</v>
      </c>
      <c r="K593" s="1" t="s">
        <v>54</v>
      </c>
      <c r="L593" s="2">
        <v>4.5</v>
      </c>
      <c r="M593" s="1" t="s">
        <v>152</v>
      </c>
      <c r="N593" s="1" t="s">
        <v>58</v>
      </c>
      <c r="O593" s="1" t="s">
        <v>44</v>
      </c>
      <c r="P593" s="1" t="s">
        <v>152</v>
      </c>
      <c r="Q593" s="1" t="s">
        <v>152</v>
      </c>
      <c r="R593" s="1"/>
      <c r="S593" s="1" t="s">
        <v>58</v>
      </c>
      <c r="T593" s="1" t="s">
        <v>70</v>
      </c>
    </row>
    <row r="594" spans="1:20" ht="13" x14ac:dyDescent="0.15">
      <c r="A594" s="1">
        <v>593</v>
      </c>
      <c r="B594" s="47">
        <v>45603</v>
      </c>
      <c r="C594" s="1">
        <v>40</v>
      </c>
      <c r="D594" s="1" t="s">
        <v>19</v>
      </c>
      <c r="E594" s="1" t="s">
        <v>150</v>
      </c>
      <c r="F594" s="1" t="s">
        <v>31</v>
      </c>
      <c r="G594" s="1">
        <v>82</v>
      </c>
      <c r="H594" s="1" t="s">
        <v>84</v>
      </c>
      <c r="I594" s="1" t="s">
        <v>23</v>
      </c>
      <c r="J594" s="1" t="s">
        <v>33</v>
      </c>
      <c r="K594" s="1" t="s">
        <v>25</v>
      </c>
      <c r="L594" s="2">
        <v>4.5</v>
      </c>
      <c r="M594" s="1" t="s">
        <v>152</v>
      </c>
      <c r="N594" s="1" t="s">
        <v>58</v>
      </c>
      <c r="O594" s="1" t="s">
        <v>80</v>
      </c>
      <c r="P594" s="1" t="s">
        <v>152</v>
      </c>
      <c r="Q594" s="1" t="s">
        <v>152</v>
      </c>
      <c r="R594" s="1"/>
      <c r="S594" s="1" t="s">
        <v>58</v>
      </c>
      <c r="T594" s="1" t="s">
        <v>75</v>
      </c>
    </row>
    <row r="595" spans="1:20" ht="13" x14ac:dyDescent="0.15">
      <c r="A595" s="1">
        <v>594</v>
      </c>
      <c r="B595" s="47">
        <v>45554</v>
      </c>
      <c r="C595" s="1">
        <v>42</v>
      </c>
      <c r="D595" s="1" t="s">
        <v>19</v>
      </c>
      <c r="E595" s="1" t="s">
        <v>129</v>
      </c>
      <c r="F595" s="1" t="s">
        <v>48</v>
      </c>
      <c r="G595" s="1">
        <v>96</v>
      </c>
      <c r="H595" s="1" t="s">
        <v>49</v>
      </c>
      <c r="I595" s="1" t="s">
        <v>67</v>
      </c>
      <c r="J595" s="1" t="s">
        <v>121</v>
      </c>
      <c r="K595" s="1" t="s">
        <v>54</v>
      </c>
      <c r="L595" s="2">
        <v>3.8</v>
      </c>
      <c r="M595" s="1" t="s">
        <v>152</v>
      </c>
      <c r="N595" s="1" t="s">
        <v>74</v>
      </c>
      <c r="O595" s="1" t="s">
        <v>80</v>
      </c>
      <c r="P595" s="1" t="s">
        <v>152</v>
      </c>
      <c r="Q595" s="1" t="s">
        <v>152</v>
      </c>
      <c r="R595" s="1"/>
      <c r="S595" s="1" t="s">
        <v>58</v>
      </c>
      <c r="T595" s="1" t="s">
        <v>59</v>
      </c>
    </row>
    <row r="596" spans="1:20" ht="13" x14ac:dyDescent="0.15">
      <c r="A596" s="1">
        <v>595</v>
      </c>
      <c r="B596" s="47">
        <v>45302</v>
      </c>
      <c r="C596" s="1">
        <v>49</v>
      </c>
      <c r="D596" s="1" t="s">
        <v>19</v>
      </c>
      <c r="E596" s="1" t="s">
        <v>150</v>
      </c>
      <c r="F596" s="1" t="s">
        <v>31</v>
      </c>
      <c r="G596" s="1">
        <v>90</v>
      </c>
      <c r="H596" s="1" t="s">
        <v>41</v>
      </c>
      <c r="I596" s="1" t="s">
        <v>67</v>
      </c>
      <c r="J596" s="1" t="s">
        <v>33</v>
      </c>
      <c r="K596" s="1" t="s">
        <v>34</v>
      </c>
      <c r="L596" s="2">
        <v>4.9000000000000004</v>
      </c>
      <c r="M596" s="1" t="s">
        <v>152</v>
      </c>
      <c r="N596" s="1" t="s">
        <v>45</v>
      </c>
      <c r="O596" s="1" t="s">
        <v>36</v>
      </c>
      <c r="P596" s="1" t="s">
        <v>152</v>
      </c>
      <c r="Q596" s="1" t="s">
        <v>152</v>
      </c>
      <c r="R596" s="1"/>
      <c r="S596" s="1" t="s">
        <v>27</v>
      </c>
      <c r="T596" s="1" t="s">
        <v>46</v>
      </c>
    </row>
    <row r="597" spans="1:20" ht="13" x14ac:dyDescent="0.15">
      <c r="A597" s="1">
        <v>596</v>
      </c>
      <c r="B597" s="47">
        <v>45487</v>
      </c>
      <c r="C597" s="1">
        <v>49</v>
      </c>
      <c r="D597" s="1" t="s">
        <v>19</v>
      </c>
      <c r="E597" s="1" t="s">
        <v>71</v>
      </c>
      <c r="F597" s="1" t="s">
        <v>40</v>
      </c>
      <c r="G597" s="1">
        <v>96</v>
      </c>
      <c r="H597" s="1" t="s">
        <v>103</v>
      </c>
      <c r="I597" s="1" t="s">
        <v>23</v>
      </c>
      <c r="J597" s="1" t="s">
        <v>83</v>
      </c>
      <c r="K597" s="1" t="s">
        <v>34</v>
      </c>
      <c r="L597" s="2">
        <v>4.3</v>
      </c>
      <c r="M597" s="1" t="s">
        <v>152</v>
      </c>
      <c r="N597" s="1" t="s">
        <v>37</v>
      </c>
      <c r="O597" s="1" t="s">
        <v>69</v>
      </c>
      <c r="P597" s="1" t="s">
        <v>152</v>
      </c>
      <c r="Q597" s="1" t="s">
        <v>152</v>
      </c>
      <c r="R597" s="1"/>
      <c r="S597" s="1" t="s">
        <v>27</v>
      </c>
      <c r="T597" s="1" t="s">
        <v>59</v>
      </c>
    </row>
    <row r="598" spans="1:20" ht="13" x14ac:dyDescent="0.15">
      <c r="A598" s="1">
        <v>597</v>
      </c>
      <c r="B598" s="47">
        <v>45324</v>
      </c>
      <c r="C598" s="1">
        <v>24</v>
      </c>
      <c r="D598" s="1" t="s">
        <v>19</v>
      </c>
      <c r="E598" s="1" t="s">
        <v>142</v>
      </c>
      <c r="F598" s="1" t="s">
        <v>48</v>
      </c>
      <c r="G598" s="1">
        <v>79</v>
      </c>
      <c r="H598" s="1" t="s">
        <v>78</v>
      </c>
      <c r="I598" s="1" t="s">
        <v>23</v>
      </c>
      <c r="J598" s="1" t="s">
        <v>42</v>
      </c>
      <c r="K598" s="1" t="s">
        <v>43</v>
      </c>
      <c r="L598" s="2">
        <v>4.2</v>
      </c>
      <c r="M598" s="1" t="s">
        <v>152</v>
      </c>
      <c r="N598" s="1" t="s">
        <v>45</v>
      </c>
      <c r="O598" s="1" t="s">
        <v>69</v>
      </c>
      <c r="P598" s="1" t="s">
        <v>152</v>
      </c>
      <c r="Q598" s="1" t="s">
        <v>152</v>
      </c>
      <c r="R598" s="1"/>
      <c r="S598" s="1" t="s">
        <v>27</v>
      </c>
      <c r="T598" s="1" t="s">
        <v>59</v>
      </c>
    </row>
    <row r="599" spans="1:20" ht="13" x14ac:dyDescent="0.15">
      <c r="A599" s="1">
        <v>598</v>
      </c>
      <c r="B599" s="47">
        <v>45468</v>
      </c>
      <c r="C599" s="1">
        <v>48</v>
      </c>
      <c r="D599" s="1" t="s">
        <v>19</v>
      </c>
      <c r="E599" s="1" t="s">
        <v>39</v>
      </c>
      <c r="F599" s="1" t="s">
        <v>40</v>
      </c>
      <c r="G599" s="1">
        <v>39</v>
      </c>
      <c r="H599" s="1" t="s">
        <v>151</v>
      </c>
      <c r="I599" s="1" t="s">
        <v>67</v>
      </c>
      <c r="J599" s="1" t="s">
        <v>104</v>
      </c>
      <c r="K599" s="1" t="s">
        <v>25</v>
      </c>
      <c r="L599" s="2">
        <v>4.5999999999999996</v>
      </c>
      <c r="M599" s="1" t="s">
        <v>152</v>
      </c>
      <c r="N599" s="1" t="s">
        <v>45</v>
      </c>
      <c r="O599" s="1" t="s">
        <v>69</v>
      </c>
      <c r="P599" s="1" t="s">
        <v>152</v>
      </c>
      <c r="Q599" s="1" t="s">
        <v>152</v>
      </c>
      <c r="R599" s="1"/>
      <c r="S599" s="1" t="s">
        <v>74</v>
      </c>
      <c r="T599" s="1" t="s">
        <v>38</v>
      </c>
    </row>
    <row r="600" spans="1:20" ht="13" x14ac:dyDescent="0.15">
      <c r="A600" s="1">
        <v>599</v>
      </c>
      <c r="B600" s="47">
        <v>45398</v>
      </c>
      <c r="C600" s="1">
        <v>24</v>
      </c>
      <c r="D600" s="1" t="s">
        <v>19</v>
      </c>
      <c r="E600" s="1" t="s">
        <v>77</v>
      </c>
      <c r="F600" s="1" t="s">
        <v>31</v>
      </c>
      <c r="G600" s="1">
        <v>71</v>
      </c>
      <c r="H600" s="1" t="s">
        <v>113</v>
      </c>
      <c r="I600" s="1" t="s">
        <v>67</v>
      </c>
      <c r="J600" s="1" t="s">
        <v>83</v>
      </c>
      <c r="K600" s="1" t="s">
        <v>43</v>
      </c>
      <c r="L600" s="2">
        <v>4.3</v>
      </c>
      <c r="M600" s="1" t="s">
        <v>152</v>
      </c>
      <c r="N600" s="1" t="s">
        <v>74</v>
      </c>
      <c r="O600" s="1" t="s">
        <v>69</v>
      </c>
      <c r="P600" s="1" t="s">
        <v>152</v>
      </c>
      <c r="Q600" s="1" t="s">
        <v>152</v>
      </c>
      <c r="R600" s="1"/>
      <c r="S600" s="1" t="s">
        <v>58</v>
      </c>
      <c r="T600" s="1" t="s">
        <v>59</v>
      </c>
    </row>
    <row r="601" spans="1:20" ht="13" x14ac:dyDescent="0.15">
      <c r="A601" s="1">
        <v>600</v>
      </c>
      <c r="B601" s="47">
        <v>45461</v>
      </c>
      <c r="C601" s="1">
        <v>53</v>
      </c>
      <c r="D601" s="1" t="s">
        <v>19</v>
      </c>
      <c r="E601" s="1" t="s">
        <v>97</v>
      </c>
      <c r="F601" s="1" t="s">
        <v>48</v>
      </c>
      <c r="G601" s="1">
        <v>22</v>
      </c>
      <c r="H601" s="1" t="s">
        <v>99</v>
      </c>
      <c r="I601" s="1" t="s">
        <v>23</v>
      </c>
      <c r="J601" s="1" t="s">
        <v>53</v>
      </c>
      <c r="K601" s="1" t="s">
        <v>43</v>
      </c>
      <c r="L601" s="2">
        <v>3.1</v>
      </c>
      <c r="M601" s="1" t="s">
        <v>152</v>
      </c>
      <c r="N601" s="1" t="s">
        <v>45</v>
      </c>
      <c r="O601" s="1" t="s">
        <v>80</v>
      </c>
      <c r="P601" s="1" t="s">
        <v>152</v>
      </c>
      <c r="Q601" s="1" t="s">
        <v>152</v>
      </c>
      <c r="R601" s="1"/>
      <c r="S601" s="1" t="s">
        <v>27</v>
      </c>
      <c r="T601" s="1" t="s">
        <v>70</v>
      </c>
    </row>
    <row r="602" spans="1:20" ht="13" x14ac:dyDescent="0.15">
      <c r="A602" s="1">
        <v>601</v>
      </c>
      <c r="B602" s="47">
        <v>45545</v>
      </c>
      <c r="C602" s="1">
        <v>44</v>
      </c>
      <c r="D602" s="1" t="s">
        <v>19</v>
      </c>
      <c r="E602" s="1" t="s">
        <v>87</v>
      </c>
      <c r="F602" s="1" t="s">
        <v>48</v>
      </c>
      <c r="G602" s="1">
        <v>40</v>
      </c>
      <c r="H602" s="1" t="s">
        <v>133</v>
      </c>
      <c r="I602" s="1" t="s">
        <v>61</v>
      </c>
      <c r="J602" s="1" t="s">
        <v>53</v>
      </c>
      <c r="K602" s="1" t="s">
        <v>43</v>
      </c>
      <c r="L602" s="2">
        <v>3.5</v>
      </c>
      <c r="M602" s="1" t="s">
        <v>152</v>
      </c>
      <c r="N602" s="1" t="s">
        <v>27</v>
      </c>
      <c r="O602" s="1" t="s">
        <v>69</v>
      </c>
      <c r="P602" s="1" t="s">
        <v>152</v>
      </c>
      <c r="Q602" s="1" t="s">
        <v>152</v>
      </c>
      <c r="R602" s="1"/>
      <c r="S602" s="1" t="s">
        <v>37</v>
      </c>
      <c r="T602" s="1" t="s">
        <v>38</v>
      </c>
    </row>
    <row r="603" spans="1:20" ht="13" x14ac:dyDescent="0.15">
      <c r="A603" s="1">
        <v>602</v>
      </c>
      <c r="B603" s="47">
        <v>45401</v>
      </c>
      <c r="C603" s="1">
        <v>51</v>
      </c>
      <c r="D603" s="1" t="s">
        <v>19</v>
      </c>
      <c r="E603" s="1" t="s">
        <v>90</v>
      </c>
      <c r="F603" s="1" t="s">
        <v>48</v>
      </c>
      <c r="G603" s="1">
        <v>92</v>
      </c>
      <c r="H603" s="1" t="s">
        <v>78</v>
      </c>
      <c r="I603" s="1" t="s">
        <v>23</v>
      </c>
      <c r="J603" s="1" t="s">
        <v>125</v>
      </c>
      <c r="K603" s="1" t="s">
        <v>54</v>
      </c>
      <c r="L603" s="2">
        <v>3.9</v>
      </c>
      <c r="M603" s="1" t="s">
        <v>152</v>
      </c>
      <c r="N603" s="1" t="s">
        <v>74</v>
      </c>
      <c r="O603" s="1" t="s">
        <v>80</v>
      </c>
      <c r="P603" s="1" t="s">
        <v>152</v>
      </c>
      <c r="Q603" s="1" t="s">
        <v>152</v>
      </c>
      <c r="R603" s="1"/>
      <c r="S603" s="1" t="s">
        <v>27</v>
      </c>
      <c r="T603" s="1" t="s">
        <v>70</v>
      </c>
    </row>
    <row r="604" spans="1:20" ht="13" x14ac:dyDescent="0.15">
      <c r="A604" s="1">
        <v>603</v>
      </c>
      <c r="B604" s="47">
        <v>45580</v>
      </c>
      <c r="C604" s="1">
        <v>29</v>
      </c>
      <c r="D604" s="1" t="s">
        <v>19</v>
      </c>
      <c r="E604" s="1" t="s">
        <v>65</v>
      </c>
      <c r="F604" s="1" t="s">
        <v>31</v>
      </c>
      <c r="G604" s="1">
        <v>99</v>
      </c>
      <c r="H604" s="1" t="s">
        <v>88</v>
      </c>
      <c r="I604" s="1" t="s">
        <v>23</v>
      </c>
      <c r="J604" s="1" t="s">
        <v>53</v>
      </c>
      <c r="K604" s="1" t="s">
        <v>54</v>
      </c>
      <c r="L604" s="2">
        <v>3.4</v>
      </c>
      <c r="M604" s="1" t="s">
        <v>152</v>
      </c>
      <c r="N604" s="1" t="s">
        <v>37</v>
      </c>
      <c r="O604" s="1" t="s">
        <v>36</v>
      </c>
      <c r="P604" s="1" t="s">
        <v>152</v>
      </c>
      <c r="Q604" s="1" t="s">
        <v>152</v>
      </c>
      <c r="R604" s="1"/>
      <c r="S604" s="1" t="s">
        <v>27</v>
      </c>
      <c r="T604" s="1" t="s">
        <v>38</v>
      </c>
    </row>
    <row r="605" spans="1:20" ht="13" x14ac:dyDescent="0.15">
      <c r="A605" s="1">
        <v>604</v>
      </c>
      <c r="B605" s="47">
        <v>45415</v>
      </c>
      <c r="C605" s="1">
        <v>29</v>
      </c>
      <c r="D605" s="1" t="s">
        <v>19</v>
      </c>
      <c r="E605" s="1" t="s">
        <v>71</v>
      </c>
      <c r="F605" s="1" t="s">
        <v>40</v>
      </c>
      <c r="G605" s="1">
        <v>38</v>
      </c>
      <c r="H605" s="1" t="s">
        <v>123</v>
      </c>
      <c r="I605" s="1" t="s">
        <v>67</v>
      </c>
      <c r="J605" s="1" t="s">
        <v>131</v>
      </c>
      <c r="K605" s="1" t="s">
        <v>25</v>
      </c>
      <c r="L605" s="2">
        <v>4</v>
      </c>
      <c r="M605" s="1" t="s">
        <v>152</v>
      </c>
      <c r="N605" s="1" t="s">
        <v>45</v>
      </c>
      <c r="O605" s="1" t="s">
        <v>55</v>
      </c>
      <c r="P605" s="1" t="s">
        <v>152</v>
      </c>
      <c r="Q605" s="1" t="s">
        <v>152</v>
      </c>
      <c r="R605" s="1"/>
      <c r="S605" s="1" t="s">
        <v>27</v>
      </c>
      <c r="T605" s="1" t="s">
        <v>70</v>
      </c>
    </row>
    <row r="606" spans="1:20" ht="13" x14ac:dyDescent="0.15">
      <c r="A606" s="1">
        <v>605</v>
      </c>
      <c r="B606" s="47">
        <v>45505</v>
      </c>
      <c r="C606" s="1">
        <v>57</v>
      </c>
      <c r="D606" s="1" t="s">
        <v>19</v>
      </c>
      <c r="E606" s="1" t="s">
        <v>65</v>
      </c>
      <c r="F606" s="1" t="s">
        <v>31</v>
      </c>
      <c r="G606" s="1">
        <v>27</v>
      </c>
      <c r="H606" s="1" t="s">
        <v>141</v>
      </c>
      <c r="I606" s="1" t="s">
        <v>67</v>
      </c>
      <c r="J606" s="1" t="s">
        <v>125</v>
      </c>
      <c r="K606" s="1" t="s">
        <v>25</v>
      </c>
      <c r="L606" s="2">
        <v>4.5</v>
      </c>
      <c r="M606" s="1" t="s">
        <v>152</v>
      </c>
      <c r="N606" s="1" t="s">
        <v>37</v>
      </c>
      <c r="O606" s="1" t="s">
        <v>28</v>
      </c>
      <c r="P606" s="1" t="s">
        <v>152</v>
      </c>
      <c r="Q606" s="1" t="s">
        <v>152</v>
      </c>
      <c r="R606" s="1"/>
      <c r="S606" s="1" t="s">
        <v>27</v>
      </c>
      <c r="T606" s="1" t="s">
        <v>46</v>
      </c>
    </row>
    <row r="607" spans="1:20" ht="13" x14ac:dyDescent="0.15">
      <c r="A607" s="1">
        <v>606</v>
      </c>
      <c r="B607" s="47">
        <v>45515</v>
      </c>
      <c r="C607" s="1">
        <v>28</v>
      </c>
      <c r="D607" s="1" t="s">
        <v>19</v>
      </c>
      <c r="E607" s="1" t="s">
        <v>110</v>
      </c>
      <c r="F607" s="1" t="s">
        <v>31</v>
      </c>
      <c r="G607" s="1">
        <v>27</v>
      </c>
      <c r="H607" s="1" t="s">
        <v>72</v>
      </c>
      <c r="I607" s="1" t="s">
        <v>61</v>
      </c>
      <c r="J607" s="1" t="s">
        <v>24</v>
      </c>
      <c r="K607" s="1" t="s">
        <v>54</v>
      </c>
      <c r="L607" s="2">
        <v>3</v>
      </c>
      <c r="M607" s="1" t="s">
        <v>152</v>
      </c>
      <c r="N607" s="1" t="s">
        <v>74</v>
      </c>
      <c r="O607" s="1" t="s">
        <v>69</v>
      </c>
      <c r="P607" s="1" t="s">
        <v>152</v>
      </c>
      <c r="Q607" s="1" t="s">
        <v>152</v>
      </c>
      <c r="R607" s="1"/>
      <c r="S607" s="1" t="s">
        <v>74</v>
      </c>
      <c r="T607" s="1" t="s">
        <v>75</v>
      </c>
    </row>
    <row r="608" spans="1:20" ht="13" x14ac:dyDescent="0.15">
      <c r="A608" s="1">
        <v>607</v>
      </c>
      <c r="B608" s="47">
        <v>45574</v>
      </c>
      <c r="C608" s="1">
        <v>34</v>
      </c>
      <c r="D608" s="1" t="s">
        <v>19</v>
      </c>
      <c r="E608" s="1" t="s">
        <v>142</v>
      </c>
      <c r="F608" s="1" t="s">
        <v>48</v>
      </c>
      <c r="G608" s="1">
        <v>100</v>
      </c>
      <c r="H608" s="1" t="s">
        <v>151</v>
      </c>
      <c r="I608" s="1" t="s">
        <v>67</v>
      </c>
      <c r="J608" s="1" t="s">
        <v>111</v>
      </c>
      <c r="K608" s="1" t="s">
        <v>54</v>
      </c>
      <c r="L608" s="2">
        <v>4.5999999999999996</v>
      </c>
      <c r="M608" s="1" t="s">
        <v>152</v>
      </c>
      <c r="N608" s="1" t="s">
        <v>37</v>
      </c>
      <c r="O608" s="1" t="s">
        <v>80</v>
      </c>
      <c r="P608" s="1" t="s">
        <v>152</v>
      </c>
      <c r="Q608" s="1" t="s">
        <v>152</v>
      </c>
      <c r="R608" s="1"/>
      <c r="S608" s="1" t="s">
        <v>27</v>
      </c>
      <c r="T608" s="1" t="s">
        <v>59</v>
      </c>
    </row>
    <row r="609" spans="1:20" ht="13" x14ac:dyDescent="0.15">
      <c r="A609" s="1">
        <v>608</v>
      </c>
      <c r="B609" s="47">
        <v>45569</v>
      </c>
      <c r="C609" s="1">
        <v>28</v>
      </c>
      <c r="D609" s="1" t="s">
        <v>19</v>
      </c>
      <c r="E609" s="1" t="s">
        <v>129</v>
      </c>
      <c r="F609" s="1" t="s">
        <v>48</v>
      </c>
      <c r="G609" s="1">
        <v>91</v>
      </c>
      <c r="H609" s="1" t="s">
        <v>92</v>
      </c>
      <c r="I609" s="1" t="s">
        <v>23</v>
      </c>
      <c r="J609" s="1" t="s">
        <v>89</v>
      </c>
      <c r="K609" s="1" t="s">
        <v>34</v>
      </c>
      <c r="L609" s="2">
        <v>3.8</v>
      </c>
      <c r="M609" s="1" t="s">
        <v>152</v>
      </c>
      <c r="N609" s="1" t="s">
        <v>58</v>
      </c>
      <c r="O609" s="1" t="s">
        <v>28</v>
      </c>
      <c r="P609" s="1" t="s">
        <v>152</v>
      </c>
      <c r="Q609" s="1" t="s">
        <v>152</v>
      </c>
      <c r="R609" s="1"/>
      <c r="S609" s="1" t="s">
        <v>27</v>
      </c>
      <c r="T609" s="1" t="s">
        <v>29</v>
      </c>
    </row>
    <row r="610" spans="1:20" ht="13" x14ac:dyDescent="0.15">
      <c r="A610" s="1">
        <v>609</v>
      </c>
      <c r="B610" s="47">
        <v>45537</v>
      </c>
      <c r="C610" s="1">
        <v>70</v>
      </c>
      <c r="D610" s="1" t="s">
        <v>19</v>
      </c>
      <c r="E610" s="1" t="s">
        <v>120</v>
      </c>
      <c r="F610" s="1" t="s">
        <v>31</v>
      </c>
      <c r="G610" s="1">
        <v>82</v>
      </c>
      <c r="H610" s="1" t="s">
        <v>93</v>
      </c>
      <c r="I610" s="1" t="s">
        <v>23</v>
      </c>
      <c r="J610" s="1" t="s">
        <v>89</v>
      </c>
      <c r="K610" s="1" t="s">
        <v>34</v>
      </c>
      <c r="L610" s="2">
        <v>4.0999999999999996</v>
      </c>
      <c r="M610" s="1" t="s">
        <v>152</v>
      </c>
      <c r="N610" s="1" t="s">
        <v>27</v>
      </c>
      <c r="O610" s="1" t="s">
        <v>36</v>
      </c>
      <c r="P610" s="1" t="s">
        <v>152</v>
      </c>
      <c r="Q610" s="1" t="s">
        <v>152</v>
      </c>
      <c r="R610" s="1"/>
      <c r="S610" s="1" t="s">
        <v>45</v>
      </c>
      <c r="T610" s="1" t="s">
        <v>29</v>
      </c>
    </row>
    <row r="611" spans="1:20" ht="13" x14ac:dyDescent="0.15">
      <c r="A611" s="1">
        <v>610</v>
      </c>
      <c r="B611" s="47">
        <v>45638</v>
      </c>
      <c r="C611" s="1">
        <v>54</v>
      </c>
      <c r="D611" s="1" t="s">
        <v>19</v>
      </c>
      <c r="E611" s="1" t="s">
        <v>47</v>
      </c>
      <c r="F611" s="1" t="s">
        <v>48</v>
      </c>
      <c r="G611" s="1">
        <v>95</v>
      </c>
      <c r="H611" s="1" t="s">
        <v>94</v>
      </c>
      <c r="I611" s="1" t="s">
        <v>23</v>
      </c>
      <c r="J611" s="1" t="s">
        <v>86</v>
      </c>
      <c r="K611" s="1" t="s">
        <v>43</v>
      </c>
      <c r="L611" s="2">
        <v>5</v>
      </c>
      <c r="M611" s="1" t="s">
        <v>152</v>
      </c>
      <c r="N611" s="1" t="s">
        <v>45</v>
      </c>
      <c r="O611" s="1" t="s">
        <v>44</v>
      </c>
      <c r="P611" s="1" t="s">
        <v>152</v>
      </c>
      <c r="Q611" s="1" t="s">
        <v>152</v>
      </c>
      <c r="R611" s="1"/>
      <c r="S611" s="1" t="s">
        <v>35</v>
      </c>
      <c r="T611" s="1" t="s">
        <v>75</v>
      </c>
    </row>
    <row r="612" spans="1:20" ht="13" x14ac:dyDescent="0.15">
      <c r="A612" s="1">
        <v>611</v>
      </c>
      <c r="B612" s="47">
        <v>45322</v>
      </c>
      <c r="C612" s="1">
        <v>50</v>
      </c>
      <c r="D612" s="1" t="s">
        <v>19</v>
      </c>
      <c r="E612" s="1" t="s">
        <v>90</v>
      </c>
      <c r="F612" s="1" t="s">
        <v>48</v>
      </c>
      <c r="G612" s="1">
        <v>22</v>
      </c>
      <c r="H612" s="1" t="s">
        <v>102</v>
      </c>
      <c r="I612" s="1" t="s">
        <v>67</v>
      </c>
      <c r="J612" s="1" t="s">
        <v>134</v>
      </c>
      <c r="K612" s="1" t="s">
        <v>25</v>
      </c>
      <c r="L612" s="2">
        <v>2.9</v>
      </c>
      <c r="M612" s="1" t="s">
        <v>152</v>
      </c>
      <c r="N612" s="1" t="s">
        <v>58</v>
      </c>
      <c r="O612" s="1" t="s">
        <v>80</v>
      </c>
      <c r="P612" s="1" t="s">
        <v>152</v>
      </c>
      <c r="Q612" s="1" t="s">
        <v>152</v>
      </c>
      <c r="R612" s="1"/>
      <c r="S612" s="1" t="s">
        <v>27</v>
      </c>
      <c r="T612" s="1" t="s">
        <v>38</v>
      </c>
    </row>
    <row r="613" spans="1:20" ht="13" x14ac:dyDescent="0.15">
      <c r="A613" s="1">
        <v>612</v>
      </c>
      <c r="B613" s="47">
        <v>45413</v>
      </c>
      <c r="C613" s="1">
        <v>46</v>
      </c>
      <c r="D613" s="1" t="s">
        <v>19</v>
      </c>
      <c r="E613" s="1" t="s">
        <v>117</v>
      </c>
      <c r="F613" s="1" t="s">
        <v>48</v>
      </c>
      <c r="G613" s="1">
        <v>88</v>
      </c>
      <c r="H613" s="1" t="s">
        <v>119</v>
      </c>
      <c r="I613" s="1" t="s">
        <v>23</v>
      </c>
      <c r="J613" s="1" t="s">
        <v>53</v>
      </c>
      <c r="K613" s="1" t="s">
        <v>34</v>
      </c>
      <c r="L613" s="2">
        <v>2.5</v>
      </c>
      <c r="M613" s="1" t="s">
        <v>152</v>
      </c>
      <c r="N613" s="1" t="s">
        <v>27</v>
      </c>
      <c r="O613" s="1" t="s">
        <v>28</v>
      </c>
      <c r="P613" s="1" t="s">
        <v>152</v>
      </c>
      <c r="Q613" s="1" t="s">
        <v>152</v>
      </c>
      <c r="R613" s="1"/>
      <c r="S613" s="1" t="s">
        <v>45</v>
      </c>
      <c r="T613" s="1" t="s">
        <v>59</v>
      </c>
    </row>
    <row r="614" spans="1:20" ht="13" x14ac:dyDescent="0.15">
      <c r="A614" s="1">
        <v>613</v>
      </c>
      <c r="B614" s="47">
        <v>45529</v>
      </c>
      <c r="C614" s="1">
        <v>64</v>
      </c>
      <c r="D614" s="1" t="s">
        <v>19</v>
      </c>
      <c r="E614" s="1" t="s">
        <v>39</v>
      </c>
      <c r="F614" s="1" t="s">
        <v>40</v>
      </c>
      <c r="G614" s="1">
        <v>57</v>
      </c>
      <c r="H614" s="1" t="s">
        <v>147</v>
      </c>
      <c r="I614" s="1" t="s">
        <v>23</v>
      </c>
      <c r="J614" s="1" t="s">
        <v>79</v>
      </c>
      <c r="K614" s="1" t="s">
        <v>54</v>
      </c>
      <c r="L614" s="2">
        <v>3.7</v>
      </c>
      <c r="M614" s="1" t="s">
        <v>152</v>
      </c>
      <c r="N614" s="1" t="s">
        <v>35</v>
      </c>
      <c r="O614" s="1" t="s">
        <v>69</v>
      </c>
      <c r="P614" s="1" t="s">
        <v>152</v>
      </c>
      <c r="Q614" s="1" t="s">
        <v>152</v>
      </c>
      <c r="R614" s="1"/>
      <c r="S614" s="1" t="s">
        <v>58</v>
      </c>
      <c r="T614" s="1" t="s">
        <v>59</v>
      </c>
    </row>
    <row r="615" spans="1:20" ht="13" x14ac:dyDescent="0.15">
      <c r="A615" s="1">
        <v>614</v>
      </c>
      <c r="B615" s="47">
        <v>45405</v>
      </c>
      <c r="C615" s="1">
        <v>18</v>
      </c>
      <c r="D615" s="1" t="s">
        <v>19</v>
      </c>
      <c r="E615" s="1" t="s">
        <v>39</v>
      </c>
      <c r="F615" s="1" t="s">
        <v>40</v>
      </c>
      <c r="G615" s="1">
        <v>88</v>
      </c>
      <c r="H615" s="1" t="s">
        <v>122</v>
      </c>
      <c r="I615" s="1" t="s">
        <v>61</v>
      </c>
      <c r="J615" s="1" t="s">
        <v>96</v>
      </c>
      <c r="K615" s="1" t="s">
        <v>54</v>
      </c>
      <c r="L615" s="2">
        <v>4.4000000000000004</v>
      </c>
      <c r="M615" s="1" t="s">
        <v>152</v>
      </c>
      <c r="N615" s="1" t="s">
        <v>45</v>
      </c>
      <c r="O615" s="1" t="s">
        <v>80</v>
      </c>
      <c r="P615" s="1" t="s">
        <v>152</v>
      </c>
      <c r="Q615" s="1" t="s">
        <v>152</v>
      </c>
      <c r="R615" s="1"/>
      <c r="S615" s="1" t="s">
        <v>58</v>
      </c>
      <c r="T615" s="1" t="s">
        <v>70</v>
      </c>
    </row>
    <row r="616" spans="1:20" ht="13" x14ac:dyDescent="0.15">
      <c r="A616" s="1">
        <v>615</v>
      </c>
      <c r="B616" s="47">
        <v>45533</v>
      </c>
      <c r="C616" s="1">
        <v>36</v>
      </c>
      <c r="D616" s="1" t="s">
        <v>19</v>
      </c>
      <c r="E616" s="1" t="s">
        <v>142</v>
      </c>
      <c r="F616" s="1" t="s">
        <v>48</v>
      </c>
      <c r="G616" s="1">
        <v>39</v>
      </c>
      <c r="H616" s="1" t="s">
        <v>32</v>
      </c>
      <c r="I616" s="1" t="s">
        <v>67</v>
      </c>
      <c r="J616" s="1" t="s">
        <v>111</v>
      </c>
      <c r="K616" s="1" t="s">
        <v>54</v>
      </c>
      <c r="L616" s="2">
        <v>3.6</v>
      </c>
      <c r="M616" s="1" t="s">
        <v>152</v>
      </c>
      <c r="N616" s="1" t="s">
        <v>37</v>
      </c>
      <c r="O616" s="1" t="s">
        <v>69</v>
      </c>
      <c r="P616" s="1" t="s">
        <v>152</v>
      </c>
      <c r="Q616" s="1" t="s">
        <v>152</v>
      </c>
      <c r="R616" s="1"/>
      <c r="S616" s="1" t="s">
        <v>45</v>
      </c>
      <c r="T616" s="1" t="s">
        <v>70</v>
      </c>
    </row>
    <row r="617" spans="1:20" ht="13" x14ac:dyDescent="0.15">
      <c r="A617" s="1">
        <v>616</v>
      </c>
      <c r="B617" s="47">
        <v>45369</v>
      </c>
      <c r="C617" s="1">
        <v>68</v>
      </c>
      <c r="D617" s="1" t="s">
        <v>19</v>
      </c>
      <c r="E617" s="1" t="s">
        <v>63</v>
      </c>
      <c r="F617" s="1" t="s">
        <v>48</v>
      </c>
      <c r="G617" s="1">
        <v>63</v>
      </c>
      <c r="H617" s="1" t="s">
        <v>123</v>
      </c>
      <c r="I617" s="1" t="s">
        <v>23</v>
      </c>
      <c r="J617" s="1" t="s">
        <v>42</v>
      </c>
      <c r="K617" s="1" t="s">
        <v>54</v>
      </c>
      <c r="L617" s="2">
        <v>2.6</v>
      </c>
      <c r="M617" s="1" t="s">
        <v>152</v>
      </c>
      <c r="N617" s="1" t="s">
        <v>37</v>
      </c>
      <c r="O617" s="1" t="s">
        <v>36</v>
      </c>
      <c r="P617" s="1" t="s">
        <v>152</v>
      </c>
      <c r="Q617" s="1" t="s">
        <v>152</v>
      </c>
      <c r="R617" s="1"/>
      <c r="S617" s="1" t="s">
        <v>37</v>
      </c>
      <c r="T617" s="1" t="s">
        <v>29</v>
      </c>
    </row>
    <row r="618" spans="1:20" ht="13" x14ac:dyDescent="0.15">
      <c r="A618" s="1">
        <v>617</v>
      </c>
      <c r="B618" s="47">
        <v>45510</v>
      </c>
      <c r="C618" s="1">
        <v>69</v>
      </c>
      <c r="D618" s="1" t="s">
        <v>19</v>
      </c>
      <c r="E618" s="1" t="s">
        <v>150</v>
      </c>
      <c r="F618" s="1" t="s">
        <v>31</v>
      </c>
      <c r="G618" s="1">
        <v>79</v>
      </c>
      <c r="H618" s="1" t="s">
        <v>140</v>
      </c>
      <c r="I618" s="1" t="s">
        <v>23</v>
      </c>
      <c r="J618" s="1" t="s">
        <v>121</v>
      </c>
      <c r="K618" s="1" t="s">
        <v>43</v>
      </c>
      <c r="L618" s="2">
        <v>3.5</v>
      </c>
      <c r="M618" s="1" t="s">
        <v>152</v>
      </c>
      <c r="N618" s="1" t="s">
        <v>37</v>
      </c>
      <c r="O618" s="1" t="s">
        <v>80</v>
      </c>
      <c r="P618" s="1" t="s">
        <v>152</v>
      </c>
      <c r="Q618" s="1" t="s">
        <v>152</v>
      </c>
      <c r="R618" s="1"/>
      <c r="S618" s="1" t="s">
        <v>35</v>
      </c>
      <c r="T618" s="1" t="s">
        <v>38</v>
      </c>
    </row>
    <row r="619" spans="1:20" ht="13" x14ac:dyDescent="0.15">
      <c r="A619" s="1">
        <v>618</v>
      </c>
      <c r="B619" s="47">
        <v>45461</v>
      </c>
      <c r="C619" s="1">
        <v>44</v>
      </c>
      <c r="D619" s="1" t="s">
        <v>19</v>
      </c>
      <c r="E619" s="1" t="s">
        <v>135</v>
      </c>
      <c r="F619" s="1" t="s">
        <v>21</v>
      </c>
      <c r="G619" s="1">
        <v>55</v>
      </c>
      <c r="H619" s="1" t="s">
        <v>141</v>
      </c>
      <c r="I619" s="1" t="s">
        <v>23</v>
      </c>
      <c r="J619" s="1" t="s">
        <v>131</v>
      </c>
      <c r="K619" s="1" t="s">
        <v>54</v>
      </c>
      <c r="L619" s="2">
        <v>4.4000000000000004</v>
      </c>
      <c r="M619" s="1" t="s">
        <v>152</v>
      </c>
      <c r="N619" s="1" t="s">
        <v>35</v>
      </c>
      <c r="O619" s="1" t="s">
        <v>80</v>
      </c>
      <c r="P619" s="1" t="s">
        <v>152</v>
      </c>
      <c r="Q619" s="1" t="s">
        <v>152</v>
      </c>
      <c r="R619" s="1"/>
      <c r="S619" s="1" t="s">
        <v>37</v>
      </c>
      <c r="T619" s="1" t="s">
        <v>29</v>
      </c>
    </row>
    <row r="620" spans="1:20" ht="13" x14ac:dyDescent="0.15">
      <c r="A620" s="1">
        <v>619</v>
      </c>
      <c r="B620" s="47">
        <v>45490</v>
      </c>
      <c r="C620" s="1">
        <v>66</v>
      </c>
      <c r="D620" s="1" t="s">
        <v>19</v>
      </c>
      <c r="E620" s="1" t="s">
        <v>105</v>
      </c>
      <c r="F620" s="1" t="s">
        <v>31</v>
      </c>
      <c r="G620" s="1">
        <v>63</v>
      </c>
      <c r="H620" s="1" t="s">
        <v>60</v>
      </c>
      <c r="I620" s="1" t="s">
        <v>67</v>
      </c>
      <c r="J620" s="1" t="s">
        <v>24</v>
      </c>
      <c r="K620" s="1" t="s">
        <v>43</v>
      </c>
      <c r="L620" s="2">
        <v>2.6</v>
      </c>
      <c r="M620" s="1" t="s">
        <v>152</v>
      </c>
      <c r="N620" s="1" t="s">
        <v>37</v>
      </c>
      <c r="O620" s="1" t="s">
        <v>55</v>
      </c>
      <c r="P620" s="1" t="s">
        <v>152</v>
      </c>
      <c r="Q620" s="1" t="s">
        <v>152</v>
      </c>
      <c r="R620" s="1"/>
      <c r="S620" s="1" t="s">
        <v>74</v>
      </c>
      <c r="T620" s="1" t="s">
        <v>75</v>
      </c>
    </row>
    <row r="621" spans="1:20" ht="13" x14ac:dyDescent="0.15">
      <c r="A621" s="1">
        <v>620</v>
      </c>
      <c r="B621" s="47">
        <v>45396</v>
      </c>
      <c r="C621" s="1">
        <v>49</v>
      </c>
      <c r="D621" s="1" t="s">
        <v>19</v>
      </c>
      <c r="E621" s="1" t="s">
        <v>90</v>
      </c>
      <c r="F621" s="1" t="s">
        <v>48</v>
      </c>
      <c r="G621" s="1">
        <v>97</v>
      </c>
      <c r="H621" s="1" t="s">
        <v>106</v>
      </c>
      <c r="I621" s="1" t="s">
        <v>50</v>
      </c>
      <c r="J621" s="1" t="s">
        <v>104</v>
      </c>
      <c r="K621" s="1" t="s">
        <v>25</v>
      </c>
      <c r="L621" s="2">
        <v>4.8</v>
      </c>
      <c r="M621" s="1" t="s">
        <v>152</v>
      </c>
      <c r="N621" s="1" t="s">
        <v>45</v>
      </c>
      <c r="O621" s="1" t="s">
        <v>36</v>
      </c>
      <c r="P621" s="1" t="s">
        <v>152</v>
      </c>
      <c r="Q621" s="1" t="s">
        <v>152</v>
      </c>
      <c r="R621" s="1"/>
      <c r="S621" s="1" t="s">
        <v>74</v>
      </c>
      <c r="T621" s="1" t="s">
        <v>75</v>
      </c>
    </row>
    <row r="622" spans="1:20" ht="13" x14ac:dyDescent="0.15">
      <c r="A622" s="1">
        <v>621</v>
      </c>
      <c r="B622" s="47">
        <v>45593</v>
      </c>
      <c r="C622" s="1">
        <v>60</v>
      </c>
      <c r="D622" s="1" t="s">
        <v>19</v>
      </c>
      <c r="E622" s="1" t="s">
        <v>97</v>
      </c>
      <c r="F622" s="1" t="s">
        <v>48</v>
      </c>
      <c r="G622" s="1">
        <v>63</v>
      </c>
      <c r="H622" s="1" t="s">
        <v>99</v>
      </c>
      <c r="I622" s="1" t="s">
        <v>67</v>
      </c>
      <c r="J622" s="1" t="s">
        <v>89</v>
      </c>
      <c r="K622" s="1" t="s">
        <v>54</v>
      </c>
      <c r="L622" s="2">
        <v>2.9</v>
      </c>
      <c r="M622" s="1" t="s">
        <v>152</v>
      </c>
      <c r="N622" s="1" t="s">
        <v>45</v>
      </c>
      <c r="O622" s="1" t="s">
        <v>69</v>
      </c>
      <c r="P622" s="1" t="s">
        <v>152</v>
      </c>
      <c r="Q622" s="1" t="s">
        <v>152</v>
      </c>
      <c r="R622" s="1"/>
      <c r="S622" s="1" t="s">
        <v>27</v>
      </c>
      <c r="T622" s="1" t="s">
        <v>59</v>
      </c>
    </row>
    <row r="623" spans="1:20" ht="13" x14ac:dyDescent="0.15">
      <c r="A623" s="1">
        <v>622</v>
      </c>
      <c r="B623" s="47">
        <v>45293</v>
      </c>
      <c r="C623" s="1">
        <v>58</v>
      </c>
      <c r="D623" s="1" t="s">
        <v>19</v>
      </c>
      <c r="E623" s="1" t="s">
        <v>150</v>
      </c>
      <c r="F623" s="1" t="s">
        <v>31</v>
      </c>
      <c r="G623" s="1">
        <v>49</v>
      </c>
      <c r="H623" s="1" t="s">
        <v>94</v>
      </c>
      <c r="I623" s="1" t="s">
        <v>23</v>
      </c>
      <c r="J623" s="1" t="s">
        <v>86</v>
      </c>
      <c r="K623" s="1" t="s">
        <v>54</v>
      </c>
      <c r="L623" s="2">
        <v>4.4000000000000004</v>
      </c>
      <c r="M623" s="1" t="s">
        <v>152</v>
      </c>
      <c r="N623" s="1" t="s">
        <v>45</v>
      </c>
      <c r="O623" s="1" t="s">
        <v>80</v>
      </c>
      <c r="P623" s="1" t="s">
        <v>152</v>
      </c>
      <c r="Q623" s="1" t="s">
        <v>152</v>
      </c>
      <c r="R623" s="1"/>
      <c r="S623" s="1" t="s">
        <v>27</v>
      </c>
      <c r="T623" s="1" t="s">
        <v>70</v>
      </c>
    </row>
    <row r="624" spans="1:20" ht="13" x14ac:dyDescent="0.15">
      <c r="A624" s="1">
        <v>623</v>
      </c>
      <c r="B624" s="47">
        <v>45447</v>
      </c>
      <c r="C624" s="1">
        <v>22</v>
      </c>
      <c r="D624" s="1" t="s">
        <v>19</v>
      </c>
      <c r="E624" s="1" t="s">
        <v>71</v>
      </c>
      <c r="F624" s="1" t="s">
        <v>40</v>
      </c>
      <c r="G624" s="1">
        <v>67</v>
      </c>
      <c r="H624" s="1" t="s">
        <v>124</v>
      </c>
      <c r="I624" s="1" t="s">
        <v>67</v>
      </c>
      <c r="J624" s="1" t="s">
        <v>68</v>
      </c>
      <c r="K624" s="1" t="s">
        <v>43</v>
      </c>
      <c r="L624" s="2">
        <v>3.1</v>
      </c>
      <c r="M624" s="1" t="s">
        <v>152</v>
      </c>
      <c r="N624" s="1" t="s">
        <v>74</v>
      </c>
      <c r="O624" s="1" t="s">
        <v>55</v>
      </c>
      <c r="P624" s="1" t="s">
        <v>152</v>
      </c>
      <c r="Q624" s="1" t="s">
        <v>152</v>
      </c>
      <c r="R624" s="1"/>
      <c r="S624" s="1" t="s">
        <v>35</v>
      </c>
      <c r="T624" s="1" t="s">
        <v>46</v>
      </c>
    </row>
    <row r="625" spans="1:20" ht="13" x14ac:dyDescent="0.15">
      <c r="A625" s="1">
        <v>624</v>
      </c>
      <c r="B625" s="47">
        <v>45308</v>
      </c>
      <c r="C625" s="1">
        <v>37</v>
      </c>
      <c r="D625" s="1" t="s">
        <v>19</v>
      </c>
      <c r="E625" s="1" t="s">
        <v>142</v>
      </c>
      <c r="F625" s="1" t="s">
        <v>48</v>
      </c>
      <c r="G625" s="1">
        <v>64</v>
      </c>
      <c r="H625" s="1" t="s">
        <v>92</v>
      </c>
      <c r="I625" s="1" t="s">
        <v>50</v>
      </c>
      <c r="J625" s="1" t="s">
        <v>33</v>
      </c>
      <c r="K625" s="1" t="s">
        <v>34</v>
      </c>
      <c r="L625" s="2">
        <v>4.2</v>
      </c>
      <c r="M625" s="1" t="s">
        <v>152</v>
      </c>
      <c r="N625" s="1" t="s">
        <v>58</v>
      </c>
      <c r="O625" s="1" t="s">
        <v>44</v>
      </c>
      <c r="P625" s="1" t="s">
        <v>152</v>
      </c>
      <c r="Q625" s="1" t="s">
        <v>152</v>
      </c>
      <c r="R625" s="1"/>
      <c r="S625" s="1" t="s">
        <v>37</v>
      </c>
      <c r="T625" s="1" t="s">
        <v>59</v>
      </c>
    </row>
    <row r="626" spans="1:20" ht="13" x14ac:dyDescent="0.15">
      <c r="A626" s="1">
        <v>625</v>
      </c>
      <c r="B626" s="47">
        <v>45319</v>
      </c>
      <c r="C626" s="1">
        <v>65</v>
      </c>
      <c r="D626" s="1" t="s">
        <v>19</v>
      </c>
      <c r="E626" s="1" t="s">
        <v>81</v>
      </c>
      <c r="F626" s="1" t="s">
        <v>31</v>
      </c>
      <c r="G626" s="1">
        <v>34</v>
      </c>
      <c r="H626" s="1" t="s">
        <v>141</v>
      </c>
      <c r="I626" s="1" t="s">
        <v>23</v>
      </c>
      <c r="J626" s="1" t="s">
        <v>89</v>
      </c>
      <c r="K626" s="1" t="s">
        <v>34</v>
      </c>
      <c r="L626" s="2">
        <v>3.9</v>
      </c>
      <c r="M626" s="1" t="s">
        <v>152</v>
      </c>
      <c r="N626" s="1" t="s">
        <v>45</v>
      </c>
      <c r="O626" s="1" t="s">
        <v>55</v>
      </c>
      <c r="P626" s="1" t="s">
        <v>152</v>
      </c>
      <c r="Q626" s="1" t="s">
        <v>152</v>
      </c>
      <c r="R626" s="1"/>
      <c r="S626" s="1" t="s">
        <v>58</v>
      </c>
      <c r="T626" s="1" t="s">
        <v>59</v>
      </c>
    </row>
    <row r="627" spans="1:20" ht="13" x14ac:dyDescent="0.15">
      <c r="A627" s="1">
        <v>626</v>
      </c>
      <c r="B627" s="47">
        <v>45652</v>
      </c>
      <c r="C627" s="1">
        <v>53</v>
      </c>
      <c r="D627" s="1" t="s">
        <v>19</v>
      </c>
      <c r="E627" s="1" t="s">
        <v>30</v>
      </c>
      <c r="F627" s="1" t="s">
        <v>31</v>
      </c>
      <c r="G627" s="1">
        <v>67</v>
      </c>
      <c r="H627" s="1" t="s">
        <v>151</v>
      </c>
      <c r="I627" s="1" t="s">
        <v>67</v>
      </c>
      <c r="J627" s="1" t="s">
        <v>83</v>
      </c>
      <c r="K627" s="1" t="s">
        <v>34</v>
      </c>
      <c r="L627" s="2">
        <v>4.2</v>
      </c>
      <c r="M627" s="1" t="s">
        <v>152</v>
      </c>
      <c r="N627" s="1" t="s">
        <v>74</v>
      </c>
      <c r="O627" s="1" t="s">
        <v>80</v>
      </c>
      <c r="P627" s="1" t="s">
        <v>152</v>
      </c>
      <c r="Q627" s="1" t="s">
        <v>152</v>
      </c>
      <c r="R627" s="1"/>
      <c r="S627" s="1" t="s">
        <v>58</v>
      </c>
      <c r="T627" s="1" t="s">
        <v>51</v>
      </c>
    </row>
    <row r="628" spans="1:20" ht="13" x14ac:dyDescent="0.15">
      <c r="A628" s="1">
        <v>627</v>
      </c>
      <c r="B628" s="47">
        <v>45503</v>
      </c>
      <c r="C628" s="1">
        <v>53</v>
      </c>
      <c r="D628" s="1" t="s">
        <v>19</v>
      </c>
      <c r="E628" s="1" t="s">
        <v>114</v>
      </c>
      <c r="F628" s="1" t="s">
        <v>31</v>
      </c>
      <c r="G628" s="1">
        <v>93</v>
      </c>
      <c r="H628" s="1" t="s">
        <v>148</v>
      </c>
      <c r="I628" s="1" t="s">
        <v>67</v>
      </c>
      <c r="J628" s="1" t="s">
        <v>111</v>
      </c>
      <c r="K628" s="1" t="s">
        <v>25</v>
      </c>
      <c r="L628" s="2">
        <v>3.8</v>
      </c>
      <c r="M628" s="1" t="s">
        <v>152</v>
      </c>
      <c r="N628" s="1" t="s">
        <v>74</v>
      </c>
      <c r="O628" s="1" t="s">
        <v>55</v>
      </c>
      <c r="P628" s="1" t="s">
        <v>152</v>
      </c>
      <c r="Q628" s="1" t="s">
        <v>152</v>
      </c>
      <c r="R628" s="1"/>
      <c r="S628" s="1" t="s">
        <v>58</v>
      </c>
      <c r="T628" s="1" t="s">
        <v>38</v>
      </c>
    </row>
    <row r="629" spans="1:20" ht="13" x14ac:dyDescent="0.15">
      <c r="A629" s="1">
        <v>628</v>
      </c>
      <c r="B629" s="47">
        <v>45448</v>
      </c>
      <c r="C629" s="1">
        <v>19</v>
      </c>
      <c r="D629" s="1" t="s">
        <v>19</v>
      </c>
      <c r="E629" s="1" t="s">
        <v>87</v>
      </c>
      <c r="F629" s="1" t="s">
        <v>48</v>
      </c>
      <c r="G629" s="1">
        <v>81</v>
      </c>
      <c r="H629" s="1" t="s">
        <v>122</v>
      </c>
      <c r="I629" s="1" t="s">
        <v>50</v>
      </c>
      <c r="J629" s="1" t="s">
        <v>42</v>
      </c>
      <c r="K629" s="1" t="s">
        <v>25</v>
      </c>
      <c r="L629" s="2">
        <v>3.3</v>
      </c>
      <c r="M629" s="1" t="s">
        <v>152</v>
      </c>
      <c r="N629" s="1" t="s">
        <v>45</v>
      </c>
      <c r="O629" s="1" t="s">
        <v>80</v>
      </c>
      <c r="P629" s="1" t="s">
        <v>152</v>
      </c>
      <c r="Q629" s="1" t="s">
        <v>152</v>
      </c>
      <c r="R629" s="1"/>
      <c r="S629" s="1" t="s">
        <v>74</v>
      </c>
      <c r="T629" s="1" t="s">
        <v>59</v>
      </c>
    </row>
    <row r="630" spans="1:20" ht="13" x14ac:dyDescent="0.15">
      <c r="A630" s="1">
        <v>629</v>
      </c>
      <c r="B630" s="47">
        <v>45462</v>
      </c>
      <c r="C630" s="1">
        <v>60</v>
      </c>
      <c r="D630" s="1" t="s">
        <v>19</v>
      </c>
      <c r="E630" s="1" t="s">
        <v>150</v>
      </c>
      <c r="F630" s="1" t="s">
        <v>31</v>
      </c>
      <c r="G630" s="1">
        <v>79</v>
      </c>
      <c r="H630" s="1" t="s">
        <v>122</v>
      </c>
      <c r="I630" s="1" t="s">
        <v>61</v>
      </c>
      <c r="J630" s="1" t="s">
        <v>111</v>
      </c>
      <c r="K630" s="1" t="s">
        <v>43</v>
      </c>
      <c r="L630" s="2">
        <v>4.2</v>
      </c>
      <c r="M630" s="1" t="s">
        <v>152</v>
      </c>
      <c r="N630" s="1" t="s">
        <v>27</v>
      </c>
      <c r="O630" s="1" t="s">
        <v>44</v>
      </c>
      <c r="P630" s="1" t="s">
        <v>152</v>
      </c>
      <c r="Q630" s="1" t="s">
        <v>152</v>
      </c>
      <c r="R630" s="1"/>
      <c r="S630" s="1" t="s">
        <v>37</v>
      </c>
      <c r="T630" s="1" t="s">
        <v>51</v>
      </c>
    </row>
    <row r="631" spans="1:20" ht="13" x14ac:dyDescent="0.15">
      <c r="A631" s="1">
        <v>630</v>
      </c>
      <c r="B631" s="47">
        <v>45398</v>
      </c>
      <c r="C631" s="1">
        <v>51</v>
      </c>
      <c r="D631" s="1" t="s">
        <v>19</v>
      </c>
      <c r="E631" s="1" t="s">
        <v>112</v>
      </c>
      <c r="F631" s="1" t="s">
        <v>21</v>
      </c>
      <c r="G631" s="1">
        <v>71</v>
      </c>
      <c r="H631" s="1" t="s">
        <v>88</v>
      </c>
      <c r="I631" s="1" t="s">
        <v>23</v>
      </c>
      <c r="J631" s="1" t="s">
        <v>57</v>
      </c>
      <c r="K631" s="1" t="s">
        <v>25</v>
      </c>
      <c r="L631" s="2">
        <v>3.9</v>
      </c>
      <c r="M631" s="1" t="s">
        <v>152</v>
      </c>
      <c r="N631" s="1" t="s">
        <v>35</v>
      </c>
      <c r="O631" s="1" t="s">
        <v>69</v>
      </c>
      <c r="P631" s="1" t="s">
        <v>152</v>
      </c>
      <c r="Q631" s="1" t="s">
        <v>152</v>
      </c>
      <c r="R631" s="1"/>
      <c r="S631" s="1" t="s">
        <v>45</v>
      </c>
      <c r="T631" s="1" t="s">
        <v>29</v>
      </c>
    </row>
    <row r="632" spans="1:20" ht="13" x14ac:dyDescent="0.15">
      <c r="A632" s="1">
        <v>631</v>
      </c>
      <c r="B632" s="47">
        <v>45306</v>
      </c>
      <c r="C632" s="1">
        <v>39</v>
      </c>
      <c r="D632" s="1" t="s">
        <v>19</v>
      </c>
      <c r="E632" s="1" t="s">
        <v>114</v>
      </c>
      <c r="F632" s="1" t="s">
        <v>31</v>
      </c>
      <c r="G632" s="1">
        <v>60</v>
      </c>
      <c r="H632" s="1" t="s">
        <v>92</v>
      </c>
      <c r="I632" s="1" t="s">
        <v>23</v>
      </c>
      <c r="J632" s="1" t="s">
        <v>125</v>
      </c>
      <c r="K632" s="1" t="s">
        <v>25</v>
      </c>
      <c r="L632" s="2">
        <v>3.9</v>
      </c>
      <c r="M632" s="1" t="s">
        <v>152</v>
      </c>
      <c r="N632" s="1" t="s">
        <v>35</v>
      </c>
      <c r="O632" s="1" t="s">
        <v>44</v>
      </c>
      <c r="P632" s="1" t="s">
        <v>152</v>
      </c>
      <c r="Q632" s="1" t="s">
        <v>152</v>
      </c>
      <c r="R632" s="1"/>
      <c r="S632" s="1" t="s">
        <v>35</v>
      </c>
      <c r="T632" s="1" t="s">
        <v>29</v>
      </c>
    </row>
    <row r="633" spans="1:20" ht="13" x14ac:dyDescent="0.15">
      <c r="A633" s="1">
        <v>632</v>
      </c>
      <c r="B633" s="47">
        <v>45344</v>
      </c>
      <c r="C633" s="1">
        <v>24</v>
      </c>
      <c r="D633" s="1" t="s">
        <v>19</v>
      </c>
      <c r="E633" s="1" t="s">
        <v>81</v>
      </c>
      <c r="F633" s="1" t="s">
        <v>31</v>
      </c>
      <c r="G633" s="1">
        <v>35</v>
      </c>
      <c r="H633" s="1" t="s">
        <v>49</v>
      </c>
      <c r="I633" s="1" t="s">
        <v>67</v>
      </c>
      <c r="J633" s="1" t="s">
        <v>53</v>
      </c>
      <c r="K633" s="1" t="s">
        <v>43</v>
      </c>
      <c r="L633" s="2">
        <v>3.3</v>
      </c>
      <c r="M633" s="1" t="s">
        <v>152</v>
      </c>
      <c r="N633" s="1" t="s">
        <v>35</v>
      </c>
      <c r="O633" s="1" t="s">
        <v>80</v>
      </c>
      <c r="P633" s="1" t="s">
        <v>152</v>
      </c>
      <c r="Q633" s="1" t="s">
        <v>152</v>
      </c>
      <c r="R633" s="1"/>
      <c r="S633" s="1" t="s">
        <v>27</v>
      </c>
      <c r="T633" s="1" t="s">
        <v>38</v>
      </c>
    </row>
    <row r="634" spans="1:20" ht="13" x14ac:dyDescent="0.15">
      <c r="A634" s="1">
        <v>633</v>
      </c>
      <c r="B634" s="47">
        <v>45440</v>
      </c>
      <c r="C634" s="1">
        <v>58</v>
      </c>
      <c r="D634" s="1" t="s">
        <v>19</v>
      </c>
      <c r="E634" s="1" t="s">
        <v>150</v>
      </c>
      <c r="F634" s="1" t="s">
        <v>31</v>
      </c>
      <c r="G634" s="1">
        <v>97</v>
      </c>
      <c r="H634" s="1" t="s">
        <v>56</v>
      </c>
      <c r="I634" s="1" t="s">
        <v>23</v>
      </c>
      <c r="J634" s="1" t="s">
        <v>68</v>
      </c>
      <c r="K634" s="1" t="s">
        <v>43</v>
      </c>
      <c r="L634" s="2">
        <v>5</v>
      </c>
      <c r="M634" s="1" t="s">
        <v>152</v>
      </c>
      <c r="N634" s="1" t="s">
        <v>35</v>
      </c>
      <c r="O634" s="1" t="s">
        <v>80</v>
      </c>
      <c r="P634" s="1" t="s">
        <v>152</v>
      </c>
      <c r="Q634" s="1" t="s">
        <v>152</v>
      </c>
      <c r="R634" s="1"/>
      <c r="S634" s="1" t="s">
        <v>27</v>
      </c>
      <c r="T634" s="1" t="s">
        <v>59</v>
      </c>
    </row>
    <row r="635" spans="1:20" ht="13" x14ac:dyDescent="0.15">
      <c r="A635" s="1">
        <v>634</v>
      </c>
      <c r="B635" s="47">
        <v>45308</v>
      </c>
      <c r="C635" s="1">
        <v>62</v>
      </c>
      <c r="D635" s="1" t="s">
        <v>19</v>
      </c>
      <c r="E635" s="1" t="s">
        <v>81</v>
      </c>
      <c r="F635" s="1" t="s">
        <v>31</v>
      </c>
      <c r="G635" s="1">
        <v>83</v>
      </c>
      <c r="H635" s="1" t="s">
        <v>102</v>
      </c>
      <c r="I635" s="1" t="s">
        <v>23</v>
      </c>
      <c r="J635" s="1" t="s">
        <v>83</v>
      </c>
      <c r="K635" s="1" t="s">
        <v>43</v>
      </c>
      <c r="L635" s="2">
        <v>3.5</v>
      </c>
      <c r="M635" s="1" t="s">
        <v>152</v>
      </c>
      <c r="N635" s="1" t="s">
        <v>35</v>
      </c>
      <c r="O635" s="1" t="s">
        <v>80</v>
      </c>
      <c r="P635" s="1" t="s">
        <v>152</v>
      </c>
      <c r="Q635" s="1" t="s">
        <v>152</v>
      </c>
      <c r="R635" s="1"/>
      <c r="S635" s="1" t="s">
        <v>27</v>
      </c>
      <c r="T635" s="1" t="s">
        <v>51</v>
      </c>
    </row>
    <row r="636" spans="1:20" ht="13" x14ac:dyDescent="0.15">
      <c r="A636" s="1">
        <v>635</v>
      </c>
      <c r="B636" s="47">
        <v>45553</v>
      </c>
      <c r="C636" s="1">
        <v>37</v>
      </c>
      <c r="D636" s="1" t="s">
        <v>19</v>
      </c>
      <c r="E636" s="1" t="s">
        <v>47</v>
      </c>
      <c r="F636" s="1" t="s">
        <v>48</v>
      </c>
      <c r="G636" s="1">
        <v>26</v>
      </c>
      <c r="H636" s="1" t="s">
        <v>66</v>
      </c>
      <c r="I636" s="1" t="s">
        <v>67</v>
      </c>
      <c r="J636" s="1" t="s">
        <v>57</v>
      </c>
      <c r="K636" s="1" t="s">
        <v>34</v>
      </c>
      <c r="L636" s="2">
        <v>2.9</v>
      </c>
      <c r="M636" s="1" t="s">
        <v>152</v>
      </c>
      <c r="N636" s="1" t="s">
        <v>74</v>
      </c>
      <c r="O636" s="1" t="s">
        <v>69</v>
      </c>
      <c r="P636" s="1" t="s">
        <v>152</v>
      </c>
      <c r="Q636" s="1" t="s">
        <v>152</v>
      </c>
      <c r="R636" s="1"/>
      <c r="S636" s="1" t="s">
        <v>45</v>
      </c>
      <c r="T636" s="1" t="s">
        <v>70</v>
      </c>
    </row>
    <row r="637" spans="1:20" ht="13" x14ac:dyDescent="0.15">
      <c r="A637" s="1">
        <v>636</v>
      </c>
      <c r="B637" s="47">
        <v>45645</v>
      </c>
      <c r="C637" s="1">
        <v>65</v>
      </c>
      <c r="D637" s="1" t="s">
        <v>19</v>
      </c>
      <c r="E637" s="1" t="s">
        <v>71</v>
      </c>
      <c r="F637" s="1" t="s">
        <v>40</v>
      </c>
      <c r="G637" s="1">
        <v>81</v>
      </c>
      <c r="H637" s="1" t="s">
        <v>85</v>
      </c>
      <c r="I637" s="1" t="s">
        <v>23</v>
      </c>
      <c r="J637" s="1" t="s">
        <v>89</v>
      </c>
      <c r="K637" s="1" t="s">
        <v>43</v>
      </c>
      <c r="L637" s="2">
        <v>4.3</v>
      </c>
      <c r="M637" s="1" t="s">
        <v>152</v>
      </c>
      <c r="N637" s="1" t="s">
        <v>27</v>
      </c>
      <c r="O637" s="1" t="s">
        <v>36</v>
      </c>
      <c r="P637" s="1" t="s">
        <v>152</v>
      </c>
      <c r="Q637" s="1" t="s">
        <v>152</v>
      </c>
      <c r="R637" s="1"/>
      <c r="S637" s="1" t="s">
        <v>74</v>
      </c>
      <c r="T637" s="1" t="s">
        <v>46</v>
      </c>
    </row>
    <row r="638" spans="1:20" ht="13" x14ac:dyDescent="0.15">
      <c r="A638" s="1">
        <v>637</v>
      </c>
      <c r="B638" s="47">
        <v>45338</v>
      </c>
      <c r="C638" s="1">
        <v>64</v>
      </c>
      <c r="D638" s="1" t="s">
        <v>19</v>
      </c>
      <c r="E638" s="1" t="s">
        <v>120</v>
      </c>
      <c r="F638" s="1" t="s">
        <v>31</v>
      </c>
      <c r="G638" s="1">
        <v>22</v>
      </c>
      <c r="H638" s="1" t="s">
        <v>116</v>
      </c>
      <c r="I638" s="1" t="s">
        <v>23</v>
      </c>
      <c r="J638" s="1" t="s">
        <v>132</v>
      </c>
      <c r="K638" s="1" t="s">
        <v>34</v>
      </c>
      <c r="L638" s="2">
        <v>4.4000000000000004</v>
      </c>
      <c r="M638" s="1" t="s">
        <v>152</v>
      </c>
      <c r="N638" s="1" t="s">
        <v>74</v>
      </c>
      <c r="O638" s="1" t="s">
        <v>55</v>
      </c>
      <c r="P638" s="1" t="s">
        <v>152</v>
      </c>
      <c r="Q638" s="1" t="s">
        <v>152</v>
      </c>
      <c r="R638" s="1"/>
      <c r="S638" s="1" t="s">
        <v>35</v>
      </c>
      <c r="T638" s="1" t="s">
        <v>29</v>
      </c>
    </row>
    <row r="639" spans="1:20" ht="13" x14ac:dyDescent="0.15">
      <c r="A639" s="1">
        <v>638</v>
      </c>
      <c r="B639" s="47">
        <v>45641</v>
      </c>
      <c r="C639" s="1">
        <v>23</v>
      </c>
      <c r="D639" s="1" t="s">
        <v>19</v>
      </c>
      <c r="E639" s="1" t="s">
        <v>115</v>
      </c>
      <c r="F639" s="1" t="s">
        <v>21</v>
      </c>
      <c r="G639" s="1">
        <v>55</v>
      </c>
      <c r="H639" s="1" t="s">
        <v>103</v>
      </c>
      <c r="I639" s="1" t="s">
        <v>61</v>
      </c>
      <c r="J639" s="1" t="s">
        <v>57</v>
      </c>
      <c r="K639" s="1" t="s">
        <v>34</v>
      </c>
      <c r="L639" s="2">
        <v>4.2</v>
      </c>
      <c r="M639" s="1" t="s">
        <v>152</v>
      </c>
      <c r="N639" s="1" t="s">
        <v>27</v>
      </c>
      <c r="O639" s="1" t="s">
        <v>28</v>
      </c>
      <c r="P639" s="1" t="s">
        <v>152</v>
      </c>
      <c r="Q639" s="1" t="s">
        <v>152</v>
      </c>
      <c r="R639" s="1"/>
      <c r="S639" s="1" t="s">
        <v>35</v>
      </c>
      <c r="T639" s="1" t="s">
        <v>59</v>
      </c>
    </row>
    <row r="640" spans="1:20" ht="13" x14ac:dyDescent="0.15">
      <c r="A640" s="1">
        <v>639</v>
      </c>
      <c r="B640" s="47">
        <v>45645</v>
      </c>
      <c r="C640" s="1">
        <v>26</v>
      </c>
      <c r="D640" s="1" t="s">
        <v>19</v>
      </c>
      <c r="E640" s="1" t="s">
        <v>129</v>
      </c>
      <c r="F640" s="1" t="s">
        <v>48</v>
      </c>
      <c r="G640" s="1">
        <v>37</v>
      </c>
      <c r="H640" s="1" t="s">
        <v>119</v>
      </c>
      <c r="I640" s="1" t="s">
        <v>67</v>
      </c>
      <c r="J640" s="1" t="s">
        <v>127</v>
      </c>
      <c r="K640" s="1" t="s">
        <v>25</v>
      </c>
      <c r="L640" s="2">
        <v>3</v>
      </c>
      <c r="M640" s="1" t="s">
        <v>152</v>
      </c>
      <c r="N640" s="1" t="s">
        <v>58</v>
      </c>
      <c r="O640" s="1" t="s">
        <v>69</v>
      </c>
      <c r="P640" s="1" t="s">
        <v>152</v>
      </c>
      <c r="Q640" s="1" t="s">
        <v>152</v>
      </c>
      <c r="R640" s="1"/>
      <c r="S640" s="1" t="s">
        <v>37</v>
      </c>
      <c r="T640" s="1" t="s">
        <v>59</v>
      </c>
    </row>
    <row r="641" spans="1:20" ht="13" x14ac:dyDescent="0.15">
      <c r="A641" s="1">
        <v>640</v>
      </c>
      <c r="B641" s="47">
        <v>45533</v>
      </c>
      <c r="C641" s="1">
        <v>48</v>
      </c>
      <c r="D641" s="1" t="s">
        <v>19</v>
      </c>
      <c r="E641" s="1" t="s">
        <v>112</v>
      </c>
      <c r="F641" s="1" t="s">
        <v>21</v>
      </c>
      <c r="G641" s="1">
        <v>43</v>
      </c>
      <c r="H641" s="1" t="s">
        <v>145</v>
      </c>
      <c r="I641" s="1" t="s">
        <v>23</v>
      </c>
      <c r="J641" s="1" t="s">
        <v>24</v>
      </c>
      <c r="K641" s="1" t="s">
        <v>54</v>
      </c>
      <c r="L641" s="2">
        <v>3.7</v>
      </c>
      <c r="M641" s="1" t="s">
        <v>152</v>
      </c>
      <c r="N641" s="1" t="s">
        <v>45</v>
      </c>
      <c r="O641" s="1" t="s">
        <v>36</v>
      </c>
      <c r="P641" s="1" t="s">
        <v>152</v>
      </c>
      <c r="Q641" s="1" t="s">
        <v>152</v>
      </c>
      <c r="R641" s="1"/>
      <c r="S641" s="1" t="s">
        <v>27</v>
      </c>
      <c r="T641" s="1" t="s">
        <v>70</v>
      </c>
    </row>
    <row r="642" spans="1:20" ht="13" x14ac:dyDescent="0.15">
      <c r="A642" s="1">
        <v>641</v>
      </c>
      <c r="B642" s="47">
        <v>45554</v>
      </c>
      <c r="C642" s="1">
        <v>22</v>
      </c>
      <c r="D642" s="1" t="s">
        <v>19</v>
      </c>
      <c r="E642" s="1" t="s">
        <v>52</v>
      </c>
      <c r="F642" s="1" t="s">
        <v>31</v>
      </c>
      <c r="G642" s="1">
        <v>69</v>
      </c>
      <c r="H642" s="1" t="s">
        <v>151</v>
      </c>
      <c r="I642" s="1" t="s">
        <v>50</v>
      </c>
      <c r="J642" s="1" t="s">
        <v>121</v>
      </c>
      <c r="K642" s="1" t="s">
        <v>34</v>
      </c>
      <c r="L642" s="2">
        <v>4</v>
      </c>
      <c r="M642" s="1" t="s">
        <v>152</v>
      </c>
      <c r="N642" s="1" t="s">
        <v>74</v>
      </c>
      <c r="O642" s="1" t="s">
        <v>28</v>
      </c>
      <c r="P642" s="1" t="s">
        <v>152</v>
      </c>
      <c r="Q642" s="1" t="s">
        <v>152</v>
      </c>
      <c r="R642" s="1"/>
      <c r="S642" s="1" t="s">
        <v>37</v>
      </c>
      <c r="T642" s="1" t="s">
        <v>59</v>
      </c>
    </row>
    <row r="643" spans="1:20" ht="13" x14ac:dyDescent="0.15">
      <c r="A643" s="1">
        <v>642</v>
      </c>
      <c r="B643" s="47">
        <v>45397</v>
      </c>
      <c r="C643" s="1">
        <v>30</v>
      </c>
      <c r="D643" s="1" t="s">
        <v>19</v>
      </c>
      <c r="E643" s="1" t="s">
        <v>129</v>
      </c>
      <c r="F643" s="1" t="s">
        <v>48</v>
      </c>
      <c r="G643" s="1">
        <v>82</v>
      </c>
      <c r="H643" s="1" t="s">
        <v>126</v>
      </c>
      <c r="I643" s="1" t="s">
        <v>23</v>
      </c>
      <c r="J643" s="1" t="s">
        <v>109</v>
      </c>
      <c r="K643" s="1" t="s">
        <v>43</v>
      </c>
      <c r="L643" s="2">
        <v>4.8</v>
      </c>
      <c r="M643" s="1" t="s">
        <v>152</v>
      </c>
      <c r="N643" s="1" t="s">
        <v>58</v>
      </c>
      <c r="O643" s="1" t="s">
        <v>69</v>
      </c>
      <c r="P643" s="1" t="s">
        <v>152</v>
      </c>
      <c r="Q643" s="1" t="s">
        <v>152</v>
      </c>
      <c r="R643" s="1"/>
      <c r="S643" s="1" t="s">
        <v>58</v>
      </c>
      <c r="T643" s="1" t="s">
        <v>29</v>
      </c>
    </row>
    <row r="644" spans="1:20" ht="13" x14ac:dyDescent="0.15">
      <c r="A644" s="1">
        <v>643</v>
      </c>
      <c r="B644" s="47">
        <v>45539</v>
      </c>
      <c r="C644" s="1">
        <v>27</v>
      </c>
      <c r="D644" s="1" t="s">
        <v>19</v>
      </c>
      <c r="E644" s="1" t="s">
        <v>71</v>
      </c>
      <c r="F644" s="1" t="s">
        <v>40</v>
      </c>
      <c r="G644" s="1">
        <v>26</v>
      </c>
      <c r="H644" s="1" t="s">
        <v>143</v>
      </c>
      <c r="I644" s="1" t="s">
        <v>23</v>
      </c>
      <c r="J644" s="1" t="s">
        <v>101</v>
      </c>
      <c r="K644" s="1" t="s">
        <v>25</v>
      </c>
      <c r="L644" s="2">
        <v>3.3</v>
      </c>
      <c r="M644" s="1" t="s">
        <v>152</v>
      </c>
      <c r="N644" s="1" t="s">
        <v>35</v>
      </c>
      <c r="O644" s="1" t="s">
        <v>55</v>
      </c>
      <c r="P644" s="1" t="s">
        <v>152</v>
      </c>
      <c r="Q644" s="1" t="s">
        <v>152</v>
      </c>
      <c r="R644" s="1"/>
      <c r="S644" s="1" t="s">
        <v>37</v>
      </c>
      <c r="T644" s="1" t="s">
        <v>38</v>
      </c>
    </row>
    <row r="645" spans="1:20" ht="13" x14ac:dyDescent="0.15">
      <c r="A645" s="1">
        <v>644</v>
      </c>
      <c r="B645" s="47">
        <v>45364</v>
      </c>
      <c r="C645" s="1">
        <v>57</v>
      </c>
      <c r="D645" s="1" t="s">
        <v>19</v>
      </c>
      <c r="E645" s="1" t="s">
        <v>115</v>
      </c>
      <c r="F645" s="1" t="s">
        <v>21</v>
      </c>
      <c r="G645" s="1">
        <v>57</v>
      </c>
      <c r="H645" s="1" t="s">
        <v>128</v>
      </c>
      <c r="I645" s="1" t="s">
        <v>61</v>
      </c>
      <c r="J645" s="1" t="s">
        <v>24</v>
      </c>
      <c r="K645" s="1" t="s">
        <v>54</v>
      </c>
      <c r="L645" s="2">
        <v>4.4000000000000004</v>
      </c>
      <c r="M645" s="1" t="s">
        <v>152</v>
      </c>
      <c r="N645" s="1" t="s">
        <v>27</v>
      </c>
      <c r="O645" s="1" t="s">
        <v>55</v>
      </c>
      <c r="P645" s="1" t="s">
        <v>152</v>
      </c>
      <c r="Q645" s="1" t="s">
        <v>152</v>
      </c>
      <c r="R645" s="1"/>
      <c r="S645" s="1" t="s">
        <v>58</v>
      </c>
      <c r="T645" s="1" t="s">
        <v>46</v>
      </c>
    </row>
    <row r="646" spans="1:20" ht="13" x14ac:dyDescent="0.15">
      <c r="A646" s="1">
        <v>645</v>
      </c>
      <c r="B646" s="47">
        <v>45327</v>
      </c>
      <c r="C646" s="1">
        <v>20</v>
      </c>
      <c r="D646" s="1" t="s">
        <v>19</v>
      </c>
      <c r="E646" s="1" t="s">
        <v>71</v>
      </c>
      <c r="F646" s="1" t="s">
        <v>40</v>
      </c>
      <c r="G646" s="1">
        <v>100</v>
      </c>
      <c r="H646" s="1" t="s">
        <v>78</v>
      </c>
      <c r="I646" s="1" t="s">
        <v>61</v>
      </c>
      <c r="J646" s="1" t="s">
        <v>62</v>
      </c>
      <c r="K646" s="1" t="s">
        <v>54</v>
      </c>
      <c r="L646" s="2">
        <v>4.3</v>
      </c>
      <c r="M646" s="1" t="s">
        <v>152</v>
      </c>
      <c r="N646" s="1" t="s">
        <v>37</v>
      </c>
      <c r="O646" s="1" t="s">
        <v>44</v>
      </c>
      <c r="P646" s="1" t="s">
        <v>152</v>
      </c>
      <c r="Q646" s="1" t="s">
        <v>152</v>
      </c>
      <c r="R646" s="1"/>
      <c r="S646" s="1" t="s">
        <v>37</v>
      </c>
      <c r="T646" s="1" t="s">
        <v>38</v>
      </c>
    </row>
    <row r="647" spans="1:20" ht="13" x14ac:dyDescent="0.15">
      <c r="A647" s="1">
        <v>646</v>
      </c>
      <c r="B647" s="47">
        <v>45656</v>
      </c>
      <c r="C647" s="1">
        <v>59</v>
      </c>
      <c r="D647" s="1" t="s">
        <v>19</v>
      </c>
      <c r="E647" s="1" t="s">
        <v>71</v>
      </c>
      <c r="F647" s="1" t="s">
        <v>40</v>
      </c>
      <c r="G647" s="1">
        <v>66</v>
      </c>
      <c r="H647" s="1" t="s">
        <v>103</v>
      </c>
      <c r="I647" s="1" t="s">
        <v>23</v>
      </c>
      <c r="J647" s="1" t="s">
        <v>109</v>
      </c>
      <c r="K647" s="1" t="s">
        <v>43</v>
      </c>
      <c r="L647" s="2">
        <v>2.8</v>
      </c>
      <c r="M647" s="1" t="s">
        <v>152</v>
      </c>
      <c r="N647" s="1" t="s">
        <v>27</v>
      </c>
      <c r="O647" s="1" t="s">
        <v>69</v>
      </c>
      <c r="P647" s="1" t="s">
        <v>152</v>
      </c>
      <c r="Q647" s="1" t="s">
        <v>152</v>
      </c>
      <c r="R647" s="1"/>
      <c r="S647" s="1" t="s">
        <v>45</v>
      </c>
      <c r="T647" s="1" t="s">
        <v>70</v>
      </c>
    </row>
    <row r="648" spans="1:20" ht="13" x14ac:dyDescent="0.15">
      <c r="A648" s="1">
        <v>647</v>
      </c>
      <c r="B648" s="47">
        <v>45390</v>
      </c>
      <c r="C648" s="1">
        <v>36</v>
      </c>
      <c r="D648" s="1" t="s">
        <v>19</v>
      </c>
      <c r="E648" s="1" t="s">
        <v>117</v>
      </c>
      <c r="F648" s="1" t="s">
        <v>48</v>
      </c>
      <c r="G648" s="1">
        <v>45</v>
      </c>
      <c r="H648" s="1" t="s">
        <v>136</v>
      </c>
      <c r="I648" s="1" t="s">
        <v>23</v>
      </c>
      <c r="J648" s="1" t="s">
        <v>68</v>
      </c>
      <c r="K648" s="1" t="s">
        <v>25</v>
      </c>
      <c r="L648" s="2">
        <v>5</v>
      </c>
      <c r="M648" s="1" t="s">
        <v>152</v>
      </c>
      <c r="N648" s="1" t="s">
        <v>37</v>
      </c>
      <c r="O648" s="1" t="s">
        <v>69</v>
      </c>
      <c r="P648" s="1" t="s">
        <v>152</v>
      </c>
      <c r="Q648" s="1" t="s">
        <v>152</v>
      </c>
      <c r="R648" s="1"/>
      <c r="S648" s="1" t="s">
        <v>58</v>
      </c>
      <c r="T648" s="1" t="s">
        <v>70</v>
      </c>
    </row>
    <row r="649" spans="1:20" ht="13" x14ac:dyDescent="0.15">
      <c r="A649" s="1">
        <v>648</v>
      </c>
      <c r="B649" s="47">
        <v>45488</v>
      </c>
      <c r="C649" s="1">
        <v>52</v>
      </c>
      <c r="D649" s="1" t="s">
        <v>19</v>
      </c>
      <c r="E649" s="1" t="s">
        <v>77</v>
      </c>
      <c r="F649" s="1" t="s">
        <v>31</v>
      </c>
      <c r="G649" s="1">
        <v>24</v>
      </c>
      <c r="H649" s="1" t="s">
        <v>102</v>
      </c>
      <c r="I649" s="1" t="s">
        <v>23</v>
      </c>
      <c r="J649" s="1" t="s">
        <v>127</v>
      </c>
      <c r="K649" s="1" t="s">
        <v>34</v>
      </c>
      <c r="L649" s="2">
        <v>2.7</v>
      </c>
      <c r="M649" s="1" t="s">
        <v>152</v>
      </c>
      <c r="N649" s="1" t="s">
        <v>58</v>
      </c>
      <c r="O649" s="1" t="s">
        <v>69</v>
      </c>
      <c r="P649" s="1" t="s">
        <v>152</v>
      </c>
      <c r="Q649" s="1" t="s">
        <v>152</v>
      </c>
      <c r="R649" s="1"/>
      <c r="S649" s="1" t="s">
        <v>58</v>
      </c>
      <c r="T649" s="1" t="s">
        <v>38</v>
      </c>
    </row>
    <row r="650" spans="1:20" ht="13" x14ac:dyDescent="0.15">
      <c r="A650" s="1">
        <v>649</v>
      </c>
      <c r="B650" s="47">
        <v>45452</v>
      </c>
      <c r="C650" s="1">
        <v>55</v>
      </c>
      <c r="D650" s="1" t="s">
        <v>19</v>
      </c>
      <c r="E650" s="1" t="s">
        <v>63</v>
      </c>
      <c r="F650" s="1" t="s">
        <v>48</v>
      </c>
      <c r="G650" s="1">
        <v>44</v>
      </c>
      <c r="H650" s="1" t="s">
        <v>149</v>
      </c>
      <c r="I650" s="1" t="s">
        <v>23</v>
      </c>
      <c r="J650" s="1" t="s">
        <v>24</v>
      </c>
      <c r="K650" s="1" t="s">
        <v>54</v>
      </c>
      <c r="L650" s="2">
        <v>2.8</v>
      </c>
      <c r="M650" s="1" t="s">
        <v>152</v>
      </c>
      <c r="N650" s="1" t="s">
        <v>37</v>
      </c>
      <c r="O650" s="1" t="s">
        <v>55</v>
      </c>
      <c r="P650" s="1" t="s">
        <v>152</v>
      </c>
      <c r="Q650" s="1" t="s">
        <v>152</v>
      </c>
      <c r="R650" s="1"/>
      <c r="S650" s="1" t="s">
        <v>74</v>
      </c>
      <c r="T650" s="1" t="s">
        <v>75</v>
      </c>
    </row>
    <row r="651" spans="1:20" ht="13" x14ac:dyDescent="0.15">
      <c r="A651" s="1">
        <v>650</v>
      </c>
      <c r="B651" s="47">
        <v>45445</v>
      </c>
      <c r="C651" s="1">
        <v>31</v>
      </c>
      <c r="D651" s="1" t="s">
        <v>19</v>
      </c>
      <c r="E651" s="1" t="s">
        <v>150</v>
      </c>
      <c r="F651" s="1" t="s">
        <v>31</v>
      </c>
      <c r="G651" s="1">
        <v>90</v>
      </c>
      <c r="H651" s="1" t="s">
        <v>133</v>
      </c>
      <c r="I651" s="1" t="s">
        <v>23</v>
      </c>
      <c r="J651" s="1" t="s">
        <v>86</v>
      </c>
      <c r="K651" s="1" t="s">
        <v>25</v>
      </c>
      <c r="L651" s="2">
        <v>4.7</v>
      </c>
      <c r="M651" s="1" t="s">
        <v>152</v>
      </c>
      <c r="N651" s="1" t="s">
        <v>74</v>
      </c>
      <c r="O651" s="1" t="s">
        <v>55</v>
      </c>
      <c r="P651" s="1" t="s">
        <v>152</v>
      </c>
      <c r="Q651" s="1" t="s">
        <v>152</v>
      </c>
      <c r="R651" s="1"/>
      <c r="S651" s="1" t="s">
        <v>74</v>
      </c>
      <c r="T651" s="1" t="s">
        <v>75</v>
      </c>
    </row>
    <row r="652" spans="1:20" ht="13" x14ac:dyDescent="0.15">
      <c r="A652" s="1">
        <v>651</v>
      </c>
      <c r="B652" s="47">
        <v>45413</v>
      </c>
      <c r="C652" s="1">
        <v>53</v>
      </c>
      <c r="D652" s="1" t="s">
        <v>19</v>
      </c>
      <c r="E652" s="1" t="s">
        <v>81</v>
      </c>
      <c r="F652" s="1" t="s">
        <v>31</v>
      </c>
      <c r="G652" s="1">
        <v>95</v>
      </c>
      <c r="H652" s="1" t="s">
        <v>118</v>
      </c>
      <c r="I652" s="1" t="s">
        <v>67</v>
      </c>
      <c r="J652" s="1" t="s">
        <v>79</v>
      </c>
      <c r="K652" s="1" t="s">
        <v>43</v>
      </c>
      <c r="L652" s="2">
        <v>4.7</v>
      </c>
      <c r="M652" s="1" t="s">
        <v>152</v>
      </c>
      <c r="N652" s="1" t="s">
        <v>27</v>
      </c>
      <c r="O652" s="1" t="s">
        <v>36</v>
      </c>
      <c r="P652" s="1" t="s">
        <v>152</v>
      </c>
      <c r="Q652" s="1" t="s">
        <v>152</v>
      </c>
      <c r="R652" s="1"/>
      <c r="S652" s="1" t="s">
        <v>35</v>
      </c>
      <c r="T652" s="1" t="s">
        <v>51</v>
      </c>
    </row>
    <row r="653" spans="1:20" ht="13" x14ac:dyDescent="0.15">
      <c r="A653" s="1">
        <v>652</v>
      </c>
      <c r="B653" s="47">
        <v>45529</v>
      </c>
      <c r="C653" s="1">
        <v>63</v>
      </c>
      <c r="D653" s="1" t="s">
        <v>19</v>
      </c>
      <c r="E653" s="1" t="s">
        <v>87</v>
      </c>
      <c r="F653" s="1" t="s">
        <v>48</v>
      </c>
      <c r="G653" s="1">
        <v>96</v>
      </c>
      <c r="H653" s="1" t="s">
        <v>144</v>
      </c>
      <c r="I653" s="1" t="s">
        <v>23</v>
      </c>
      <c r="J653" s="1" t="s">
        <v>68</v>
      </c>
      <c r="K653" s="1" t="s">
        <v>54</v>
      </c>
      <c r="L653" s="2">
        <v>4.0999999999999996</v>
      </c>
      <c r="M653" s="1" t="s">
        <v>152</v>
      </c>
      <c r="N653" s="1" t="s">
        <v>27</v>
      </c>
      <c r="O653" s="1" t="s">
        <v>69</v>
      </c>
      <c r="P653" s="1" t="s">
        <v>152</v>
      </c>
      <c r="Q653" s="1" t="s">
        <v>152</v>
      </c>
      <c r="R653" s="1"/>
      <c r="S653" s="1" t="s">
        <v>37</v>
      </c>
      <c r="T653" s="1" t="s">
        <v>29</v>
      </c>
    </row>
    <row r="654" spans="1:20" ht="13" x14ac:dyDescent="0.15">
      <c r="A654" s="1">
        <v>653</v>
      </c>
      <c r="B654" s="47">
        <v>45603</v>
      </c>
      <c r="C654" s="1">
        <v>54</v>
      </c>
      <c r="D654" s="1" t="s">
        <v>19</v>
      </c>
      <c r="E654" s="1" t="s">
        <v>90</v>
      </c>
      <c r="F654" s="1" t="s">
        <v>48</v>
      </c>
      <c r="G654" s="1">
        <v>25</v>
      </c>
      <c r="H654" s="1" t="s">
        <v>144</v>
      </c>
      <c r="I654" s="1" t="s">
        <v>50</v>
      </c>
      <c r="J654" s="1" t="s">
        <v>79</v>
      </c>
      <c r="K654" s="1" t="s">
        <v>34</v>
      </c>
      <c r="L654" s="2">
        <v>3</v>
      </c>
      <c r="M654" s="1" t="s">
        <v>152</v>
      </c>
      <c r="N654" s="1" t="s">
        <v>74</v>
      </c>
      <c r="O654" s="1" t="s">
        <v>36</v>
      </c>
      <c r="P654" s="1" t="s">
        <v>152</v>
      </c>
      <c r="Q654" s="1" t="s">
        <v>152</v>
      </c>
      <c r="R654" s="1"/>
      <c r="S654" s="1" t="s">
        <v>27</v>
      </c>
      <c r="T654" s="1" t="s">
        <v>51</v>
      </c>
    </row>
    <row r="655" spans="1:20" ht="13" x14ac:dyDescent="0.15">
      <c r="A655" s="1">
        <v>654</v>
      </c>
      <c r="B655" s="47">
        <v>45539</v>
      </c>
      <c r="C655" s="1">
        <v>68</v>
      </c>
      <c r="D655" s="1" t="s">
        <v>19</v>
      </c>
      <c r="E655" s="1" t="s">
        <v>30</v>
      </c>
      <c r="F655" s="1" t="s">
        <v>31</v>
      </c>
      <c r="G655" s="1">
        <v>67</v>
      </c>
      <c r="H655" s="1" t="s">
        <v>141</v>
      </c>
      <c r="I655" s="1" t="s">
        <v>67</v>
      </c>
      <c r="J655" s="1" t="s">
        <v>101</v>
      </c>
      <c r="K655" s="1" t="s">
        <v>43</v>
      </c>
      <c r="L655" s="2">
        <v>4.0999999999999996</v>
      </c>
      <c r="M655" s="1" t="s">
        <v>152</v>
      </c>
      <c r="N655" s="1" t="s">
        <v>45</v>
      </c>
      <c r="O655" s="1" t="s">
        <v>44</v>
      </c>
      <c r="P655" s="1" t="s">
        <v>152</v>
      </c>
      <c r="Q655" s="1" t="s">
        <v>152</v>
      </c>
      <c r="R655" s="1"/>
      <c r="S655" s="1" t="s">
        <v>74</v>
      </c>
      <c r="T655" s="1" t="s">
        <v>59</v>
      </c>
    </row>
    <row r="656" spans="1:20" ht="13" x14ac:dyDescent="0.15">
      <c r="A656" s="1">
        <v>655</v>
      </c>
      <c r="B656" s="47">
        <v>45573</v>
      </c>
      <c r="C656" s="1">
        <v>69</v>
      </c>
      <c r="D656" s="1" t="s">
        <v>19</v>
      </c>
      <c r="E656" s="1" t="s">
        <v>63</v>
      </c>
      <c r="F656" s="1" t="s">
        <v>48</v>
      </c>
      <c r="G656" s="1">
        <v>87</v>
      </c>
      <c r="H656" s="1" t="s">
        <v>99</v>
      </c>
      <c r="I656" s="1" t="s">
        <v>50</v>
      </c>
      <c r="J656" s="1" t="s">
        <v>109</v>
      </c>
      <c r="K656" s="1" t="s">
        <v>43</v>
      </c>
      <c r="L656" s="2">
        <v>4.8</v>
      </c>
      <c r="M656" s="1" t="s">
        <v>152</v>
      </c>
      <c r="N656" s="1" t="s">
        <v>27</v>
      </c>
      <c r="O656" s="1" t="s">
        <v>28</v>
      </c>
      <c r="P656" s="1" t="s">
        <v>152</v>
      </c>
      <c r="Q656" s="1" t="s">
        <v>152</v>
      </c>
      <c r="R656" s="1"/>
      <c r="S656" s="1" t="s">
        <v>58</v>
      </c>
      <c r="T656" s="1" t="s">
        <v>59</v>
      </c>
    </row>
    <row r="657" spans="1:20" ht="13" x14ac:dyDescent="0.15">
      <c r="A657" s="1">
        <v>656</v>
      </c>
      <c r="B657" s="47">
        <v>45576</v>
      </c>
      <c r="C657" s="1">
        <v>60</v>
      </c>
      <c r="D657" s="1" t="s">
        <v>19</v>
      </c>
      <c r="E657" s="1" t="s">
        <v>110</v>
      </c>
      <c r="F657" s="1" t="s">
        <v>31</v>
      </c>
      <c r="G657" s="1">
        <v>97</v>
      </c>
      <c r="H657" s="1" t="s">
        <v>130</v>
      </c>
      <c r="I657" s="1" t="s">
        <v>23</v>
      </c>
      <c r="J657" s="1" t="s">
        <v>53</v>
      </c>
      <c r="K657" s="1" t="s">
        <v>54</v>
      </c>
      <c r="L657" s="2">
        <v>4.8</v>
      </c>
      <c r="M657" s="1" t="s">
        <v>152</v>
      </c>
      <c r="N657" s="1" t="s">
        <v>74</v>
      </c>
      <c r="O657" s="1" t="s">
        <v>80</v>
      </c>
      <c r="P657" s="1" t="s">
        <v>152</v>
      </c>
      <c r="Q657" s="1" t="s">
        <v>152</v>
      </c>
      <c r="R657" s="1"/>
      <c r="S657" s="1" t="s">
        <v>37</v>
      </c>
      <c r="T657" s="1" t="s">
        <v>59</v>
      </c>
    </row>
    <row r="658" spans="1:20" ht="13" x14ac:dyDescent="0.15">
      <c r="A658" s="1">
        <v>657</v>
      </c>
      <c r="B658" s="47">
        <v>45577</v>
      </c>
      <c r="C658" s="1">
        <v>66</v>
      </c>
      <c r="D658" s="1" t="s">
        <v>19</v>
      </c>
      <c r="E658" s="1" t="s">
        <v>39</v>
      </c>
      <c r="F658" s="1" t="s">
        <v>40</v>
      </c>
      <c r="G658" s="1">
        <v>34</v>
      </c>
      <c r="H658" s="1" t="s">
        <v>138</v>
      </c>
      <c r="I658" s="1" t="s">
        <v>23</v>
      </c>
      <c r="J658" s="1" t="s">
        <v>53</v>
      </c>
      <c r="K658" s="1" t="s">
        <v>43</v>
      </c>
      <c r="L658" s="2">
        <v>3.9</v>
      </c>
      <c r="M658" s="1" t="s">
        <v>152</v>
      </c>
      <c r="N658" s="1" t="s">
        <v>58</v>
      </c>
      <c r="O658" s="1" t="s">
        <v>44</v>
      </c>
      <c r="P658" s="1" t="s">
        <v>152</v>
      </c>
      <c r="Q658" s="1" t="s">
        <v>152</v>
      </c>
      <c r="R658" s="1"/>
      <c r="S658" s="1" t="s">
        <v>45</v>
      </c>
      <c r="T658" s="1" t="s">
        <v>38</v>
      </c>
    </row>
    <row r="659" spans="1:20" ht="13" x14ac:dyDescent="0.15">
      <c r="A659" s="1">
        <v>658</v>
      </c>
      <c r="B659" s="47">
        <v>45566</v>
      </c>
      <c r="C659" s="1">
        <v>18</v>
      </c>
      <c r="D659" s="1" t="s">
        <v>19</v>
      </c>
      <c r="E659" s="1" t="s">
        <v>39</v>
      </c>
      <c r="F659" s="1" t="s">
        <v>40</v>
      </c>
      <c r="G659" s="1">
        <v>39</v>
      </c>
      <c r="H659" s="1" t="s">
        <v>82</v>
      </c>
      <c r="I659" s="1" t="s">
        <v>50</v>
      </c>
      <c r="J659" s="1" t="s">
        <v>53</v>
      </c>
      <c r="K659" s="1" t="s">
        <v>34</v>
      </c>
      <c r="L659" s="2">
        <v>2.6</v>
      </c>
      <c r="M659" s="1" t="s">
        <v>152</v>
      </c>
      <c r="N659" s="1" t="s">
        <v>37</v>
      </c>
      <c r="O659" s="1" t="s">
        <v>28</v>
      </c>
      <c r="P659" s="1" t="s">
        <v>152</v>
      </c>
      <c r="Q659" s="1" t="s">
        <v>152</v>
      </c>
      <c r="R659" s="1"/>
      <c r="S659" s="1" t="s">
        <v>37</v>
      </c>
      <c r="T659" s="1" t="s">
        <v>46</v>
      </c>
    </row>
    <row r="660" spans="1:20" ht="13" x14ac:dyDescent="0.15">
      <c r="A660" s="1">
        <v>659</v>
      </c>
      <c r="B660" s="47">
        <v>45551</v>
      </c>
      <c r="C660" s="1">
        <v>27</v>
      </c>
      <c r="D660" s="1" t="s">
        <v>19</v>
      </c>
      <c r="E660" s="1" t="s">
        <v>63</v>
      </c>
      <c r="F660" s="1" t="s">
        <v>48</v>
      </c>
      <c r="G660" s="1">
        <v>75</v>
      </c>
      <c r="H660" s="1" t="s">
        <v>84</v>
      </c>
      <c r="I660" s="1" t="s">
        <v>23</v>
      </c>
      <c r="J660" s="1" t="s">
        <v>83</v>
      </c>
      <c r="K660" s="1" t="s">
        <v>54</v>
      </c>
      <c r="L660" s="2">
        <v>3.5</v>
      </c>
      <c r="M660" s="1" t="s">
        <v>152</v>
      </c>
      <c r="N660" s="1" t="s">
        <v>27</v>
      </c>
      <c r="O660" s="1" t="s">
        <v>44</v>
      </c>
      <c r="P660" s="1" t="s">
        <v>152</v>
      </c>
      <c r="Q660" s="1" t="s">
        <v>152</v>
      </c>
      <c r="R660" s="1"/>
      <c r="S660" s="1" t="s">
        <v>27</v>
      </c>
      <c r="T660" s="1" t="s">
        <v>38</v>
      </c>
    </row>
    <row r="661" spans="1:20" ht="13" x14ac:dyDescent="0.15">
      <c r="A661" s="1">
        <v>660</v>
      </c>
      <c r="B661" s="47">
        <v>45340</v>
      </c>
      <c r="C661" s="1">
        <v>40</v>
      </c>
      <c r="D661" s="1" t="s">
        <v>19</v>
      </c>
      <c r="E661" s="1" t="s">
        <v>71</v>
      </c>
      <c r="F661" s="1" t="s">
        <v>40</v>
      </c>
      <c r="G661" s="1">
        <v>42</v>
      </c>
      <c r="H661" s="1" t="s">
        <v>138</v>
      </c>
      <c r="I661" s="1" t="s">
        <v>67</v>
      </c>
      <c r="J661" s="1" t="s">
        <v>101</v>
      </c>
      <c r="K661" s="1" t="s">
        <v>43</v>
      </c>
      <c r="L661" s="2">
        <v>4.4000000000000004</v>
      </c>
      <c r="M661" s="1" t="s">
        <v>152</v>
      </c>
      <c r="N661" s="1" t="s">
        <v>37</v>
      </c>
      <c r="O661" s="1" t="s">
        <v>55</v>
      </c>
      <c r="P661" s="1" t="s">
        <v>152</v>
      </c>
      <c r="Q661" s="1" t="s">
        <v>152</v>
      </c>
      <c r="R661" s="1"/>
      <c r="S661" s="1" t="s">
        <v>58</v>
      </c>
      <c r="T661" s="1" t="s">
        <v>29</v>
      </c>
    </row>
    <row r="662" spans="1:20" ht="13" x14ac:dyDescent="0.15">
      <c r="A662" s="1">
        <v>661</v>
      </c>
      <c r="B662" s="47">
        <v>45368</v>
      </c>
      <c r="C662" s="1">
        <v>69</v>
      </c>
      <c r="D662" s="1" t="s">
        <v>19</v>
      </c>
      <c r="E662" s="1" t="s">
        <v>63</v>
      </c>
      <c r="F662" s="1" t="s">
        <v>48</v>
      </c>
      <c r="G662" s="1">
        <v>53</v>
      </c>
      <c r="H662" s="1" t="s">
        <v>119</v>
      </c>
      <c r="I662" s="1" t="s">
        <v>67</v>
      </c>
      <c r="J662" s="1" t="s">
        <v>104</v>
      </c>
      <c r="K662" s="1" t="s">
        <v>43</v>
      </c>
      <c r="L662" s="2">
        <v>3.5</v>
      </c>
      <c r="M662" s="1" t="s">
        <v>152</v>
      </c>
      <c r="N662" s="1" t="s">
        <v>35</v>
      </c>
      <c r="O662" s="1" t="s">
        <v>80</v>
      </c>
      <c r="P662" s="1" t="s">
        <v>152</v>
      </c>
      <c r="Q662" s="1" t="s">
        <v>152</v>
      </c>
      <c r="R662" s="1"/>
      <c r="S662" s="1" t="s">
        <v>37</v>
      </c>
      <c r="T662" s="1" t="s">
        <v>75</v>
      </c>
    </row>
    <row r="663" spans="1:20" ht="13" x14ac:dyDescent="0.15">
      <c r="A663" s="1">
        <v>662</v>
      </c>
      <c r="B663" s="47">
        <v>45653</v>
      </c>
      <c r="C663" s="1">
        <v>42</v>
      </c>
      <c r="D663" s="1" t="s">
        <v>19</v>
      </c>
      <c r="E663" s="1" t="s">
        <v>90</v>
      </c>
      <c r="F663" s="1" t="s">
        <v>48</v>
      </c>
      <c r="G663" s="1">
        <v>37</v>
      </c>
      <c r="H663" s="1" t="s">
        <v>88</v>
      </c>
      <c r="I663" s="1" t="s">
        <v>67</v>
      </c>
      <c r="J663" s="1" t="s">
        <v>104</v>
      </c>
      <c r="K663" s="1" t="s">
        <v>25</v>
      </c>
      <c r="L663" s="2">
        <v>4.8</v>
      </c>
      <c r="M663" s="1" t="s">
        <v>152</v>
      </c>
      <c r="N663" s="1" t="s">
        <v>35</v>
      </c>
      <c r="O663" s="1" t="s">
        <v>36</v>
      </c>
      <c r="P663" s="1" t="s">
        <v>152</v>
      </c>
      <c r="Q663" s="1" t="s">
        <v>152</v>
      </c>
      <c r="R663" s="1"/>
      <c r="S663" s="1" t="s">
        <v>27</v>
      </c>
      <c r="T663" s="1" t="s">
        <v>51</v>
      </c>
    </row>
    <row r="664" spans="1:20" ht="13" x14ac:dyDescent="0.15">
      <c r="A664" s="1">
        <v>663</v>
      </c>
      <c r="B664" s="47">
        <v>45344</v>
      </c>
      <c r="C664" s="1">
        <v>37</v>
      </c>
      <c r="D664" s="1" t="s">
        <v>19</v>
      </c>
      <c r="E664" s="1" t="s">
        <v>81</v>
      </c>
      <c r="F664" s="1" t="s">
        <v>31</v>
      </c>
      <c r="G664" s="1">
        <v>92</v>
      </c>
      <c r="H664" s="1" t="s">
        <v>72</v>
      </c>
      <c r="I664" s="1" t="s">
        <v>23</v>
      </c>
      <c r="J664" s="1" t="s">
        <v>132</v>
      </c>
      <c r="K664" s="1" t="s">
        <v>54</v>
      </c>
      <c r="L664" s="2">
        <v>4.2</v>
      </c>
      <c r="M664" s="1" t="s">
        <v>152</v>
      </c>
      <c r="N664" s="1" t="s">
        <v>74</v>
      </c>
      <c r="O664" s="1" t="s">
        <v>80</v>
      </c>
      <c r="P664" s="1" t="s">
        <v>152</v>
      </c>
      <c r="Q664" s="1" t="s">
        <v>152</v>
      </c>
      <c r="R664" s="1"/>
      <c r="S664" s="1" t="s">
        <v>37</v>
      </c>
      <c r="T664" s="1" t="s">
        <v>70</v>
      </c>
    </row>
    <row r="665" spans="1:20" ht="13" x14ac:dyDescent="0.15">
      <c r="A665" s="1">
        <v>664</v>
      </c>
      <c r="B665" s="47">
        <v>45581</v>
      </c>
      <c r="C665" s="1">
        <v>34</v>
      </c>
      <c r="D665" s="1" t="s">
        <v>19</v>
      </c>
      <c r="E665" s="1" t="s">
        <v>117</v>
      </c>
      <c r="F665" s="1" t="s">
        <v>48</v>
      </c>
      <c r="G665" s="1">
        <v>62</v>
      </c>
      <c r="H665" s="1" t="s">
        <v>144</v>
      </c>
      <c r="I665" s="1" t="s">
        <v>23</v>
      </c>
      <c r="J665" s="1" t="s">
        <v>132</v>
      </c>
      <c r="K665" s="1" t="s">
        <v>25</v>
      </c>
      <c r="L665" s="2">
        <v>4.7</v>
      </c>
      <c r="M665" s="1" t="s">
        <v>152</v>
      </c>
      <c r="N665" s="1" t="s">
        <v>37</v>
      </c>
      <c r="O665" s="1" t="s">
        <v>28</v>
      </c>
      <c r="P665" s="1" t="s">
        <v>152</v>
      </c>
      <c r="Q665" s="1" t="s">
        <v>152</v>
      </c>
      <c r="R665" s="1"/>
      <c r="S665" s="1" t="s">
        <v>74</v>
      </c>
      <c r="T665" s="1" t="s">
        <v>70</v>
      </c>
    </row>
    <row r="666" spans="1:20" ht="13" x14ac:dyDescent="0.15">
      <c r="A666" s="1">
        <v>665</v>
      </c>
      <c r="B666" s="47">
        <v>45407</v>
      </c>
      <c r="C666" s="1">
        <v>66</v>
      </c>
      <c r="D666" s="1" t="s">
        <v>19</v>
      </c>
      <c r="E666" s="1" t="s">
        <v>129</v>
      </c>
      <c r="F666" s="1" t="s">
        <v>48</v>
      </c>
      <c r="G666" s="1">
        <v>46</v>
      </c>
      <c r="H666" s="1" t="s">
        <v>122</v>
      </c>
      <c r="I666" s="1" t="s">
        <v>50</v>
      </c>
      <c r="J666" s="1" t="s">
        <v>139</v>
      </c>
      <c r="K666" s="1" t="s">
        <v>54</v>
      </c>
      <c r="L666" s="2">
        <v>3.1</v>
      </c>
      <c r="M666" s="1" t="s">
        <v>152</v>
      </c>
      <c r="N666" s="1" t="s">
        <v>45</v>
      </c>
      <c r="O666" s="1" t="s">
        <v>55</v>
      </c>
      <c r="P666" s="1" t="s">
        <v>152</v>
      </c>
      <c r="Q666" s="1" t="s">
        <v>152</v>
      </c>
      <c r="R666" s="1"/>
      <c r="S666" s="1" t="s">
        <v>37</v>
      </c>
      <c r="T666" s="1" t="s">
        <v>51</v>
      </c>
    </row>
    <row r="667" spans="1:20" ht="13" x14ac:dyDescent="0.15">
      <c r="A667" s="1">
        <v>666</v>
      </c>
      <c r="B667" s="47">
        <v>45415</v>
      </c>
      <c r="C667" s="1">
        <v>47</v>
      </c>
      <c r="D667" s="1" t="s">
        <v>19</v>
      </c>
      <c r="E667" s="1" t="s">
        <v>39</v>
      </c>
      <c r="F667" s="1" t="s">
        <v>40</v>
      </c>
      <c r="G667" s="1">
        <v>80</v>
      </c>
      <c r="H667" s="1" t="s">
        <v>140</v>
      </c>
      <c r="I667" s="1" t="s">
        <v>50</v>
      </c>
      <c r="J667" s="1" t="s">
        <v>101</v>
      </c>
      <c r="K667" s="1" t="s">
        <v>43</v>
      </c>
      <c r="L667" s="2">
        <v>3.9</v>
      </c>
      <c r="M667" s="1" t="s">
        <v>152</v>
      </c>
      <c r="N667" s="1" t="s">
        <v>74</v>
      </c>
      <c r="O667" s="1" t="s">
        <v>44</v>
      </c>
      <c r="P667" s="1" t="s">
        <v>152</v>
      </c>
      <c r="Q667" s="1" t="s">
        <v>152</v>
      </c>
      <c r="R667" s="1"/>
      <c r="S667" s="1" t="s">
        <v>74</v>
      </c>
      <c r="T667" s="1" t="s">
        <v>46</v>
      </c>
    </row>
    <row r="668" spans="1:20" ht="13" x14ac:dyDescent="0.15">
      <c r="A668" s="1">
        <v>667</v>
      </c>
      <c r="B668" s="47">
        <v>45652</v>
      </c>
      <c r="C668" s="1">
        <v>51</v>
      </c>
      <c r="D668" s="1" t="s">
        <v>19</v>
      </c>
      <c r="E668" s="1" t="s">
        <v>142</v>
      </c>
      <c r="F668" s="1" t="s">
        <v>48</v>
      </c>
      <c r="G668" s="1">
        <v>39</v>
      </c>
      <c r="H668" s="1" t="s">
        <v>60</v>
      </c>
      <c r="I668" s="1" t="s">
        <v>67</v>
      </c>
      <c r="J668" s="1" t="s">
        <v>33</v>
      </c>
      <c r="K668" s="1" t="s">
        <v>25</v>
      </c>
      <c r="L668" s="2">
        <v>4.9000000000000004</v>
      </c>
      <c r="M668" s="1" t="s">
        <v>152</v>
      </c>
      <c r="N668" s="1" t="s">
        <v>74</v>
      </c>
      <c r="O668" s="1" t="s">
        <v>44</v>
      </c>
      <c r="P668" s="1" t="s">
        <v>152</v>
      </c>
      <c r="Q668" s="1" t="s">
        <v>152</v>
      </c>
      <c r="R668" s="1"/>
      <c r="S668" s="1" t="s">
        <v>27</v>
      </c>
      <c r="T668" s="1" t="s">
        <v>59</v>
      </c>
    </row>
    <row r="669" spans="1:20" ht="13" x14ac:dyDescent="0.15">
      <c r="A669" s="1">
        <v>668</v>
      </c>
      <c r="B669" s="47">
        <v>45615</v>
      </c>
      <c r="C669" s="1">
        <v>46</v>
      </c>
      <c r="D669" s="1" t="s">
        <v>19</v>
      </c>
      <c r="E669" s="1" t="s">
        <v>52</v>
      </c>
      <c r="F669" s="1" t="s">
        <v>31</v>
      </c>
      <c r="G669" s="1">
        <v>70</v>
      </c>
      <c r="H669" s="1" t="s">
        <v>41</v>
      </c>
      <c r="I669" s="1" t="s">
        <v>23</v>
      </c>
      <c r="J669" s="1" t="s">
        <v>86</v>
      </c>
      <c r="K669" s="1" t="s">
        <v>25</v>
      </c>
      <c r="L669" s="2">
        <v>2.5</v>
      </c>
      <c r="M669" s="1" t="s">
        <v>152</v>
      </c>
      <c r="N669" s="1" t="s">
        <v>37</v>
      </c>
      <c r="O669" s="1" t="s">
        <v>28</v>
      </c>
      <c r="P669" s="1" t="s">
        <v>152</v>
      </c>
      <c r="Q669" s="1" t="s">
        <v>152</v>
      </c>
      <c r="R669" s="1"/>
      <c r="S669" s="1" t="s">
        <v>45</v>
      </c>
      <c r="T669" s="1" t="s">
        <v>38</v>
      </c>
    </row>
    <row r="670" spans="1:20" ht="13" x14ac:dyDescent="0.15">
      <c r="A670" s="1">
        <v>669</v>
      </c>
      <c r="B670" s="47">
        <v>45294</v>
      </c>
      <c r="C670" s="1">
        <v>29</v>
      </c>
      <c r="D670" s="1" t="s">
        <v>19</v>
      </c>
      <c r="E670" s="1" t="s">
        <v>112</v>
      </c>
      <c r="F670" s="1" t="s">
        <v>21</v>
      </c>
      <c r="G670" s="1">
        <v>32</v>
      </c>
      <c r="H670" s="1" t="s">
        <v>137</v>
      </c>
      <c r="I670" s="1" t="s">
        <v>23</v>
      </c>
      <c r="J670" s="1" t="s">
        <v>24</v>
      </c>
      <c r="K670" s="1" t="s">
        <v>43</v>
      </c>
      <c r="L670" s="2">
        <v>4.0999999999999996</v>
      </c>
      <c r="M670" s="1" t="s">
        <v>152</v>
      </c>
      <c r="N670" s="1" t="s">
        <v>37</v>
      </c>
      <c r="O670" s="1" t="s">
        <v>28</v>
      </c>
      <c r="P670" s="1" t="s">
        <v>152</v>
      </c>
      <c r="Q670" s="1" t="s">
        <v>152</v>
      </c>
      <c r="R670" s="1"/>
      <c r="S670" s="1" t="s">
        <v>35</v>
      </c>
      <c r="T670" s="1" t="s">
        <v>75</v>
      </c>
    </row>
    <row r="671" spans="1:20" ht="13" x14ac:dyDescent="0.15">
      <c r="A671" s="1">
        <v>670</v>
      </c>
      <c r="B671" s="47">
        <v>45297</v>
      </c>
      <c r="C671" s="1">
        <v>51</v>
      </c>
      <c r="D671" s="1" t="s">
        <v>19</v>
      </c>
      <c r="E671" s="1" t="s">
        <v>129</v>
      </c>
      <c r="F671" s="1" t="s">
        <v>48</v>
      </c>
      <c r="G671" s="1">
        <v>68</v>
      </c>
      <c r="H671" s="1" t="s">
        <v>72</v>
      </c>
      <c r="I671" s="1" t="s">
        <v>23</v>
      </c>
      <c r="J671" s="1" t="s">
        <v>33</v>
      </c>
      <c r="K671" s="1" t="s">
        <v>54</v>
      </c>
      <c r="L671" s="2">
        <v>4.3</v>
      </c>
      <c r="M671" s="1" t="s">
        <v>152</v>
      </c>
      <c r="N671" s="1" t="s">
        <v>74</v>
      </c>
      <c r="O671" s="1" t="s">
        <v>69</v>
      </c>
      <c r="P671" s="1" t="s">
        <v>152</v>
      </c>
      <c r="Q671" s="1" t="s">
        <v>152</v>
      </c>
      <c r="R671" s="1"/>
      <c r="S671" s="1" t="s">
        <v>35</v>
      </c>
      <c r="T671" s="1" t="s">
        <v>51</v>
      </c>
    </row>
    <row r="672" spans="1:20" ht="13" x14ac:dyDescent="0.15">
      <c r="A672" s="1">
        <v>671</v>
      </c>
      <c r="B672" s="47">
        <v>45466</v>
      </c>
      <c r="C672" s="1">
        <v>35</v>
      </c>
      <c r="D672" s="1" t="s">
        <v>19</v>
      </c>
      <c r="E672" s="1" t="s">
        <v>63</v>
      </c>
      <c r="F672" s="1" t="s">
        <v>48</v>
      </c>
      <c r="G672" s="1">
        <v>38</v>
      </c>
      <c r="H672" s="1" t="s">
        <v>116</v>
      </c>
      <c r="I672" s="1" t="s">
        <v>50</v>
      </c>
      <c r="J672" s="1" t="s">
        <v>127</v>
      </c>
      <c r="K672" s="1" t="s">
        <v>34</v>
      </c>
      <c r="L672" s="2">
        <v>3.3</v>
      </c>
      <c r="M672" s="1" t="s">
        <v>152</v>
      </c>
      <c r="N672" s="1" t="s">
        <v>58</v>
      </c>
      <c r="O672" s="1" t="s">
        <v>55</v>
      </c>
      <c r="P672" s="1" t="s">
        <v>152</v>
      </c>
      <c r="Q672" s="1" t="s">
        <v>152</v>
      </c>
      <c r="R672" s="1"/>
      <c r="S672" s="1" t="s">
        <v>27</v>
      </c>
      <c r="T672" s="1" t="s">
        <v>38</v>
      </c>
    </row>
    <row r="673" spans="1:20" ht="13" x14ac:dyDescent="0.15">
      <c r="A673" s="1">
        <v>672</v>
      </c>
      <c r="B673" s="47">
        <v>45337</v>
      </c>
      <c r="C673" s="1">
        <v>45</v>
      </c>
      <c r="D673" s="1" t="s">
        <v>19</v>
      </c>
      <c r="E673" s="1" t="s">
        <v>47</v>
      </c>
      <c r="F673" s="1" t="s">
        <v>48</v>
      </c>
      <c r="G673" s="1">
        <v>27</v>
      </c>
      <c r="H673" s="1" t="s">
        <v>98</v>
      </c>
      <c r="I673" s="1" t="s">
        <v>67</v>
      </c>
      <c r="J673" s="1" t="s">
        <v>57</v>
      </c>
      <c r="K673" s="1" t="s">
        <v>43</v>
      </c>
      <c r="L673" s="2">
        <v>3.5</v>
      </c>
      <c r="M673" s="1" t="s">
        <v>152</v>
      </c>
      <c r="N673" s="1" t="s">
        <v>58</v>
      </c>
      <c r="O673" s="1" t="s">
        <v>55</v>
      </c>
      <c r="P673" s="1" t="s">
        <v>152</v>
      </c>
      <c r="Q673" s="1" t="s">
        <v>152</v>
      </c>
      <c r="R673" s="1"/>
      <c r="S673" s="1" t="s">
        <v>37</v>
      </c>
      <c r="T673" s="1" t="s">
        <v>46</v>
      </c>
    </row>
    <row r="674" spans="1:20" ht="13" x14ac:dyDescent="0.15">
      <c r="A674" s="1">
        <v>673</v>
      </c>
      <c r="B674" s="47">
        <v>45418</v>
      </c>
      <c r="C674" s="1">
        <v>54</v>
      </c>
      <c r="D674" s="1" t="s">
        <v>19</v>
      </c>
      <c r="E674" s="1" t="s">
        <v>81</v>
      </c>
      <c r="F674" s="1" t="s">
        <v>31</v>
      </c>
      <c r="G674" s="1">
        <v>42</v>
      </c>
      <c r="H674" s="1" t="s">
        <v>119</v>
      </c>
      <c r="I674" s="1" t="s">
        <v>23</v>
      </c>
      <c r="J674" s="1" t="s">
        <v>73</v>
      </c>
      <c r="K674" s="1" t="s">
        <v>34</v>
      </c>
      <c r="L674" s="2">
        <v>3.9</v>
      </c>
      <c r="M674" s="1" t="s">
        <v>152</v>
      </c>
      <c r="N674" s="1" t="s">
        <v>35</v>
      </c>
      <c r="O674" s="1" t="s">
        <v>28</v>
      </c>
      <c r="P674" s="1" t="s">
        <v>152</v>
      </c>
      <c r="Q674" s="1" t="s">
        <v>152</v>
      </c>
      <c r="R674" s="1"/>
      <c r="S674" s="1" t="s">
        <v>74</v>
      </c>
      <c r="T674" s="1" t="s">
        <v>38</v>
      </c>
    </row>
    <row r="675" spans="1:20" ht="13" x14ac:dyDescent="0.15">
      <c r="A675" s="1">
        <v>674</v>
      </c>
      <c r="B675" s="47">
        <v>45463</v>
      </c>
      <c r="C675" s="1">
        <v>65</v>
      </c>
      <c r="D675" s="1" t="s">
        <v>19</v>
      </c>
      <c r="E675" s="1" t="s">
        <v>81</v>
      </c>
      <c r="F675" s="1" t="s">
        <v>31</v>
      </c>
      <c r="G675" s="1">
        <v>20</v>
      </c>
      <c r="H675" s="1" t="s">
        <v>137</v>
      </c>
      <c r="I675" s="1" t="s">
        <v>23</v>
      </c>
      <c r="J675" s="1" t="s">
        <v>101</v>
      </c>
      <c r="K675" s="1" t="s">
        <v>54</v>
      </c>
      <c r="L675" s="2">
        <v>3.7</v>
      </c>
      <c r="M675" s="1" t="s">
        <v>152</v>
      </c>
      <c r="N675" s="1" t="s">
        <v>45</v>
      </c>
      <c r="O675" s="1" t="s">
        <v>44</v>
      </c>
      <c r="P675" s="1" t="s">
        <v>152</v>
      </c>
      <c r="Q675" s="1" t="s">
        <v>152</v>
      </c>
      <c r="R675" s="1"/>
      <c r="S675" s="1" t="s">
        <v>45</v>
      </c>
      <c r="T675" s="1" t="s">
        <v>29</v>
      </c>
    </row>
    <row r="676" spans="1:20" ht="13" x14ac:dyDescent="0.15">
      <c r="A676" s="1">
        <v>675</v>
      </c>
      <c r="B676" s="47">
        <v>45564</v>
      </c>
      <c r="C676" s="1">
        <v>57</v>
      </c>
      <c r="D676" s="1" t="s">
        <v>19</v>
      </c>
      <c r="E676" s="1" t="s">
        <v>65</v>
      </c>
      <c r="F676" s="1" t="s">
        <v>31</v>
      </c>
      <c r="G676" s="1">
        <v>81</v>
      </c>
      <c r="H676" s="1" t="s">
        <v>118</v>
      </c>
      <c r="I676" s="1" t="s">
        <v>23</v>
      </c>
      <c r="J676" s="1" t="s">
        <v>42</v>
      </c>
      <c r="K676" s="1" t="s">
        <v>43</v>
      </c>
      <c r="L676" s="2">
        <v>4.7</v>
      </c>
      <c r="M676" s="1" t="s">
        <v>152</v>
      </c>
      <c r="N676" s="1" t="s">
        <v>74</v>
      </c>
      <c r="O676" s="1" t="s">
        <v>44</v>
      </c>
      <c r="P676" s="1" t="s">
        <v>152</v>
      </c>
      <c r="Q676" s="1" t="s">
        <v>152</v>
      </c>
      <c r="R676" s="1"/>
      <c r="S676" s="1" t="s">
        <v>58</v>
      </c>
      <c r="T676" s="1" t="s">
        <v>70</v>
      </c>
    </row>
    <row r="677" spans="1:20" ht="13" x14ac:dyDescent="0.15">
      <c r="A677" s="1">
        <v>676</v>
      </c>
      <c r="B677" s="47">
        <v>45449</v>
      </c>
      <c r="C677" s="1">
        <v>44</v>
      </c>
      <c r="D677" s="1" t="s">
        <v>19</v>
      </c>
      <c r="E677" s="1" t="s">
        <v>97</v>
      </c>
      <c r="F677" s="1" t="s">
        <v>48</v>
      </c>
      <c r="G677" s="1">
        <v>49</v>
      </c>
      <c r="H677" s="1" t="s">
        <v>41</v>
      </c>
      <c r="I677" s="1" t="s">
        <v>23</v>
      </c>
      <c r="J677" s="1" t="s">
        <v>109</v>
      </c>
      <c r="K677" s="1" t="s">
        <v>54</v>
      </c>
      <c r="L677" s="2">
        <v>3.2</v>
      </c>
      <c r="M677" s="1" t="s">
        <v>152</v>
      </c>
      <c r="N677" s="1" t="s">
        <v>45</v>
      </c>
      <c r="O677" s="1" t="s">
        <v>36</v>
      </c>
      <c r="P677" s="1" t="s">
        <v>152</v>
      </c>
      <c r="Q677" s="1" t="s">
        <v>152</v>
      </c>
      <c r="R677" s="1"/>
      <c r="S677" s="1" t="s">
        <v>45</v>
      </c>
      <c r="T677" s="1" t="s">
        <v>51</v>
      </c>
    </row>
    <row r="678" spans="1:20" ht="13" x14ac:dyDescent="0.15">
      <c r="A678" s="1">
        <v>677</v>
      </c>
      <c r="B678" s="47">
        <v>45466</v>
      </c>
      <c r="C678" s="1">
        <v>40</v>
      </c>
      <c r="D678" s="1" t="s">
        <v>19</v>
      </c>
      <c r="E678" s="1" t="s">
        <v>71</v>
      </c>
      <c r="F678" s="1" t="s">
        <v>40</v>
      </c>
      <c r="G678" s="1">
        <v>61</v>
      </c>
      <c r="H678" s="1" t="s">
        <v>124</v>
      </c>
      <c r="I678" s="1" t="s">
        <v>50</v>
      </c>
      <c r="J678" s="1" t="s">
        <v>108</v>
      </c>
      <c r="K678" s="1" t="s">
        <v>25</v>
      </c>
      <c r="L678" s="2">
        <v>3.3</v>
      </c>
      <c r="M678" s="1" t="s">
        <v>152</v>
      </c>
      <c r="N678" s="1" t="s">
        <v>35</v>
      </c>
      <c r="O678" s="1" t="s">
        <v>44</v>
      </c>
      <c r="P678" s="1" t="s">
        <v>152</v>
      </c>
      <c r="Q678" s="1" t="s">
        <v>152</v>
      </c>
      <c r="R678" s="1"/>
      <c r="S678" s="1" t="s">
        <v>37</v>
      </c>
      <c r="T678" s="1" t="s">
        <v>38</v>
      </c>
    </row>
    <row r="679" spans="1:20" ht="13" x14ac:dyDescent="0.15">
      <c r="A679" s="1">
        <v>678</v>
      </c>
      <c r="B679" s="47">
        <v>45576</v>
      </c>
      <c r="C679" s="1">
        <v>63</v>
      </c>
      <c r="D679" s="1" t="s">
        <v>19</v>
      </c>
      <c r="E679" s="1" t="s">
        <v>129</v>
      </c>
      <c r="F679" s="1" t="s">
        <v>48</v>
      </c>
      <c r="G679" s="1">
        <v>99</v>
      </c>
      <c r="H679" s="1" t="s">
        <v>140</v>
      </c>
      <c r="I679" s="1" t="s">
        <v>23</v>
      </c>
      <c r="J679" s="1" t="s">
        <v>42</v>
      </c>
      <c r="K679" s="1" t="s">
        <v>43</v>
      </c>
      <c r="L679" s="2">
        <v>3.4</v>
      </c>
      <c r="M679" s="1" t="s">
        <v>152</v>
      </c>
      <c r="N679" s="1" t="s">
        <v>58</v>
      </c>
      <c r="O679" s="1" t="s">
        <v>44</v>
      </c>
      <c r="P679" s="1" t="s">
        <v>152</v>
      </c>
      <c r="Q679" s="1" t="s">
        <v>152</v>
      </c>
      <c r="R679" s="1"/>
      <c r="S679" s="1" t="s">
        <v>58</v>
      </c>
      <c r="T679" s="1" t="s">
        <v>70</v>
      </c>
    </row>
    <row r="680" spans="1:20" ht="13" x14ac:dyDescent="0.15">
      <c r="A680" s="1">
        <v>679</v>
      </c>
      <c r="B680" s="47">
        <v>45411</v>
      </c>
      <c r="C680" s="1">
        <v>61</v>
      </c>
      <c r="D680" s="1" t="s">
        <v>19</v>
      </c>
      <c r="E680" s="1" t="s">
        <v>65</v>
      </c>
      <c r="F680" s="1" t="s">
        <v>31</v>
      </c>
      <c r="G680" s="1">
        <v>33</v>
      </c>
      <c r="H680" s="1" t="s">
        <v>98</v>
      </c>
      <c r="I680" s="1" t="s">
        <v>67</v>
      </c>
      <c r="J680" s="1" t="s">
        <v>89</v>
      </c>
      <c r="K680" s="1" t="s">
        <v>43</v>
      </c>
      <c r="L680" s="2">
        <v>2.9</v>
      </c>
      <c r="M680" s="1" t="s">
        <v>152</v>
      </c>
      <c r="N680" s="1" t="s">
        <v>27</v>
      </c>
      <c r="O680" s="1" t="s">
        <v>69</v>
      </c>
      <c r="P680" s="1" t="s">
        <v>152</v>
      </c>
      <c r="Q680" s="1" t="s">
        <v>152</v>
      </c>
      <c r="R680" s="1"/>
      <c r="S680" s="1" t="s">
        <v>37</v>
      </c>
      <c r="T680" s="1" t="s">
        <v>70</v>
      </c>
    </row>
    <row r="681" spans="1:20" ht="13" x14ac:dyDescent="0.15">
      <c r="A681" s="1">
        <v>680</v>
      </c>
      <c r="B681" s="47">
        <v>45384</v>
      </c>
      <c r="C681" s="1">
        <v>68</v>
      </c>
      <c r="D681" s="1" t="s">
        <v>19</v>
      </c>
      <c r="E681" s="1" t="s">
        <v>112</v>
      </c>
      <c r="F681" s="1" t="s">
        <v>21</v>
      </c>
      <c r="G681" s="1">
        <v>98</v>
      </c>
      <c r="H681" s="1" t="s">
        <v>93</v>
      </c>
      <c r="I681" s="1" t="s">
        <v>67</v>
      </c>
      <c r="J681" s="1" t="s">
        <v>125</v>
      </c>
      <c r="K681" s="1" t="s">
        <v>25</v>
      </c>
      <c r="L681" s="2">
        <v>4.7</v>
      </c>
      <c r="M681" s="1" t="s">
        <v>152</v>
      </c>
      <c r="N681" s="1" t="s">
        <v>74</v>
      </c>
      <c r="O681" s="1" t="s">
        <v>55</v>
      </c>
      <c r="P681" s="1" t="s">
        <v>152</v>
      </c>
      <c r="Q681" s="1" t="s">
        <v>152</v>
      </c>
      <c r="R681" s="1"/>
      <c r="S681" s="1" t="s">
        <v>74</v>
      </c>
      <c r="T681" s="1" t="s">
        <v>51</v>
      </c>
    </row>
    <row r="682" spans="1:20" ht="13" x14ac:dyDescent="0.15">
      <c r="A682" s="1">
        <v>681</v>
      </c>
      <c r="B682" s="47">
        <v>45652</v>
      </c>
      <c r="C682" s="1">
        <v>41</v>
      </c>
      <c r="D682" s="1" t="s">
        <v>19</v>
      </c>
      <c r="E682" s="1" t="s">
        <v>112</v>
      </c>
      <c r="F682" s="1" t="s">
        <v>21</v>
      </c>
      <c r="G682" s="1">
        <v>36</v>
      </c>
      <c r="H682" s="1" t="s">
        <v>60</v>
      </c>
      <c r="I682" s="1" t="s">
        <v>61</v>
      </c>
      <c r="J682" s="1" t="s">
        <v>104</v>
      </c>
      <c r="K682" s="1" t="s">
        <v>25</v>
      </c>
      <c r="L682" s="2">
        <v>3.1</v>
      </c>
      <c r="M682" s="1" t="s">
        <v>152</v>
      </c>
      <c r="N682" s="1" t="s">
        <v>74</v>
      </c>
      <c r="O682" s="1" t="s">
        <v>44</v>
      </c>
      <c r="P682" s="1" t="s">
        <v>152</v>
      </c>
      <c r="Q682" s="1" t="s">
        <v>152</v>
      </c>
      <c r="R682" s="1"/>
      <c r="S682" s="1" t="s">
        <v>27</v>
      </c>
      <c r="T682" s="1" t="s">
        <v>59</v>
      </c>
    </row>
    <row r="683" spans="1:20" ht="13" x14ac:dyDescent="0.15">
      <c r="A683" s="1">
        <v>682</v>
      </c>
      <c r="B683" s="47">
        <v>45513</v>
      </c>
      <c r="C683" s="1">
        <v>42</v>
      </c>
      <c r="D683" s="1" t="s">
        <v>19</v>
      </c>
      <c r="E683" s="1" t="s">
        <v>71</v>
      </c>
      <c r="F683" s="1" t="s">
        <v>40</v>
      </c>
      <c r="G683" s="1">
        <v>68</v>
      </c>
      <c r="H683" s="1" t="s">
        <v>98</v>
      </c>
      <c r="I683" s="1" t="s">
        <v>67</v>
      </c>
      <c r="J683" s="1" t="s">
        <v>89</v>
      </c>
      <c r="K683" s="1" t="s">
        <v>34</v>
      </c>
      <c r="L683" s="2">
        <v>4.2</v>
      </c>
      <c r="M683" s="1" t="s">
        <v>152</v>
      </c>
      <c r="N683" s="1" t="s">
        <v>27</v>
      </c>
      <c r="O683" s="1" t="s">
        <v>80</v>
      </c>
      <c r="P683" s="1" t="s">
        <v>152</v>
      </c>
      <c r="Q683" s="1" t="s">
        <v>152</v>
      </c>
      <c r="R683" s="1"/>
      <c r="S683" s="1" t="s">
        <v>58</v>
      </c>
      <c r="T683" s="1" t="s">
        <v>46</v>
      </c>
    </row>
    <row r="684" spans="1:20" ht="13" x14ac:dyDescent="0.15">
      <c r="A684" s="1">
        <v>683</v>
      </c>
      <c r="B684" s="47">
        <v>45617</v>
      </c>
      <c r="C684" s="1">
        <v>61</v>
      </c>
      <c r="D684" s="1" t="s">
        <v>19</v>
      </c>
      <c r="E684" s="1" t="s">
        <v>20</v>
      </c>
      <c r="F684" s="1" t="s">
        <v>21</v>
      </c>
      <c r="G684" s="1">
        <v>55</v>
      </c>
      <c r="H684" s="1" t="s">
        <v>126</v>
      </c>
      <c r="I684" s="1" t="s">
        <v>61</v>
      </c>
      <c r="J684" s="1" t="s">
        <v>101</v>
      </c>
      <c r="K684" s="1" t="s">
        <v>25</v>
      </c>
      <c r="L684" s="2">
        <v>3.6</v>
      </c>
      <c r="M684" s="1" t="s">
        <v>152</v>
      </c>
      <c r="N684" s="1" t="s">
        <v>74</v>
      </c>
      <c r="O684" s="1" t="s">
        <v>44</v>
      </c>
      <c r="P684" s="1" t="s">
        <v>152</v>
      </c>
      <c r="Q684" s="1" t="s">
        <v>152</v>
      </c>
      <c r="R684" s="1"/>
      <c r="S684" s="1" t="s">
        <v>37</v>
      </c>
      <c r="T684" s="1" t="s">
        <v>75</v>
      </c>
    </row>
    <row r="685" spans="1:20" ht="13" x14ac:dyDescent="0.15">
      <c r="A685" s="1">
        <v>684</v>
      </c>
      <c r="B685" s="47">
        <v>45401</v>
      </c>
      <c r="C685" s="1">
        <v>68</v>
      </c>
      <c r="D685" s="1" t="s">
        <v>19</v>
      </c>
      <c r="E685" s="1" t="s">
        <v>52</v>
      </c>
      <c r="F685" s="1" t="s">
        <v>31</v>
      </c>
      <c r="G685" s="1">
        <v>40</v>
      </c>
      <c r="H685" s="1" t="s">
        <v>102</v>
      </c>
      <c r="I685" s="1" t="s">
        <v>67</v>
      </c>
      <c r="J685" s="1" t="s">
        <v>121</v>
      </c>
      <c r="K685" s="1" t="s">
        <v>43</v>
      </c>
      <c r="L685" s="2">
        <v>3.9</v>
      </c>
      <c r="M685" s="1" t="s">
        <v>152</v>
      </c>
      <c r="N685" s="1" t="s">
        <v>58</v>
      </c>
      <c r="O685" s="1" t="s">
        <v>36</v>
      </c>
      <c r="P685" s="1" t="s">
        <v>152</v>
      </c>
      <c r="Q685" s="1" t="s">
        <v>152</v>
      </c>
      <c r="R685" s="1"/>
      <c r="S685" s="1" t="s">
        <v>58</v>
      </c>
      <c r="T685" s="1" t="s">
        <v>29</v>
      </c>
    </row>
    <row r="686" spans="1:20" ht="13" x14ac:dyDescent="0.15">
      <c r="A686" s="1">
        <v>685</v>
      </c>
      <c r="B686" s="47">
        <v>45578</v>
      </c>
      <c r="C686" s="1">
        <v>49</v>
      </c>
      <c r="D686" s="1" t="s">
        <v>19</v>
      </c>
      <c r="E686" s="1" t="s">
        <v>112</v>
      </c>
      <c r="F686" s="1" t="s">
        <v>21</v>
      </c>
      <c r="G686" s="1">
        <v>76</v>
      </c>
      <c r="H686" s="1" t="s">
        <v>82</v>
      </c>
      <c r="I686" s="1" t="s">
        <v>23</v>
      </c>
      <c r="J686" s="1" t="s">
        <v>42</v>
      </c>
      <c r="K686" s="1" t="s">
        <v>34</v>
      </c>
      <c r="L686" s="2">
        <v>4.8</v>
      </c>
      <c r="M686" s="1" t="s">
        <v>152</v>
      </c>
      <c r="N686" s="1" t="s">
        <v>37</v>
      </c>
      <c r="O686" s="1" t="s">
        <v>28</v>
      </c>
      <c r="P686" s="1" t="s">
        <v>152</v>
      </c>
      <c r="Q686" s="1" t="s">
        <v>152</v>
      </c>
      <c r="R686" s="1"/>
      <c r="S686" s="1" t="s">
        <v>37</v>
      </c>
      <c r="T686" s="1" t="s">
        <v>75</v>
      </c>
    </row>
    <row r="687" spans="1:20" ht="13" x14ac:dyDescent="0.15">
      <c r="A687" s="1">
        <v>686</v>
      </c>
      <c r="B687" s="47">
        <v>45314</v>
      </c>
      <c r="C687" s="1">
        <v>66</v>
      </c>
      <c r="D687" s="1" t="s">
        <v>19</v>
      </c>
      <c r="E687" s="1" t="s">
        <v>30</v>
      </c>
      <c r="F687" s="1" t="s">
        <v>31</v>
      </c>
      <c r="G687" s="1">
        <v>26</v>
      </c>
      <c r="H687" s="1" t="s">
        <v>116</v>
      </c>
      <c r="I687" s="1" t="s">
        <v>67</v>
      </c>
      <c r="J687" s="1" t="s">
        <v>73</v>
      </c>
      <c r="K687" s="1" t="s">
        <v>34</v>
      </c>
      <c r="L687" s="2">
        <v>3.6</v>
      </c>
      <c r="M687" s="1" t="s">
        <v>152</v>
      </c>
      <c r="N687" s="1" t="s">
        <v>27</v>
      </c>
      <c r="O687" s="1" t="s">
        <v>28</v>
      </c>
      <c r="P687" s="1" t="s">
        <v>152</v>
      </c>
      <c r="Q687" s="1" t="s">
        <v>152</v>
      </c>
      <c r="R687" s="1"/>
      <c r="S687" s="1" t="s">
        <v>74</v>
      </c>
      <c r="T687" s="1" t="s">
        <v>38</v>
      </c>
    </row>
    <row r="688" spans="1:20" ht="13" x14ac:dyDescent="0.15">
      <c r="A688" s="1">
        <v>687</v>
      </c>
      <c r="B688" s="47">
        <v>45552</v>
      </c>
      <c r="C688" s="1">
        <v>25</v>
      </c>
      <c r="D688" s="1" t="s">
        <v>19</v>
      </c>
      <c r="E688" s="1" t="s">
        <v>110</v>
      </c>
      <c r="F688" s="1" t="s">
        <v>31</v>
      </c>
      <c r="G688" s="1">
        <v>51</v>
      </c>
      <c r="H688" s="1" t="s">
        <v>118</v>
      </c>
      <c r="I688" s="1" t="s">
        <v>23</v>
      </c>
      <c r="J688" s="1" t="s">
        <v>73</v>
      </c>
      <c r="K688" s="1" t="s">
        <v>54</v>
      </c>
      <c r="L688" s="2">
        <v>3.8</v>
      </c>
      <c r="M688" s="1" t="s">
        <v>152</v>
      </c>
      <c r="N688" s="1" t="s">
        <v>45</v>
      </c>
      <c r="O688" s="1" t="s">
        <v>28</v>
      </c>
      <c r="P688" s="1" t="s">
        <v>152</v>
      </c>
      <c r="Q688" s="1" t="s">
        <v>152</v>
      </c>
      <c r="R688" s="1"/>
      <c r="S688" s="1" t="s">
        <v>58</v>
      </c>
      <c r="T688" s="1" t="s">
        <v>51</v>
      </c>
    </row>
    <row r="689" spans="1:20" ht="13" x14ac:dyDescent="0.15">
      <c r="A689" s="1">
        <v>688</v>
      </c>
      <c r="B689" s="47">
        <v>45584</v>
      </c>
      <c r="C689" s="1">
        <v>30</v>
      </c>
      <c r="D689" s="1" t="s">
        <v>19</v>
      </c>
      <c r="E689" s="1" t="s">
        <v>105</v>
      </c>
      <c r="F689" s="1" t="s">
        <v>31</v>
      </c>
      <c r="G689" s="1">
        <v>75</v>
      </c>
      <c r="H689" s="1" t="s">
        <v>133</v>
      </c>
      <c r="I689" s="1" t="s">
        <v>67</v>
      </c>
      <c r="J689" s="1" t="s">
        <v>108</v>
      </c>
      <c r="K689" s="1" t="s">
        <v>54</v>
      </c>
      <c r="L689" s="2">
        <v>4</v>
      </c>
      <c r="M689" s="1" t="s">
        <v>152</v>
      </c>
      <c r="N689" s="1" t="s">
        <v>35</v>
      </c>
      <c r="O689" s="1" t="s">
        <v>69</v>
      </c>
      <c r="P689" s="1" t="s">
        <v>152</v>
      </c>
      <c r="Q689" s="1" t="s">
        <v>152</v>
      </c>
      <c r="R689" s="1"/>
      <c r="S689" s="1" t="s">
        <v>45</v>
      </c>
      <c r="T689" s="1" t="s">
        <v>51</v>
      </c>
    </row>
    <row r="690" spans="1:20" ht="13" x14ac:dyDescent="0.15">
      <c r="A690" s="1">
        <v>689</v>
      </c>
      <c r="B690" s="47">
        <v>45472</v>
      </c>
      <c r="C690" s="1">
        <v>39</v>
      </c>
      <c r="D690" s="1" t="s">
        <v>19</v>
      </c>
      <c r="E690" s="1" t="s">
        <v>142</v>
      </c>
      <c r="F690" s="1" t="s">
        <v>48</v>
      </c>
      <c r="G690" s="1">
        <v>87</v>
      </c>
      <c r="H690" s="1" t="s">
        <v>107</v>
      </c>
      <c r="I690" s="1" t="s">
        <v>67</v>
      </c>
      <c r="J690" s="1" t="s">
        <v>109</v>
      </c>
      <c r="K690" s="1" t="s">
        <v>54</v>
      </c>
      <c r="L690" s="2">
        <v>4</v>
      </c>
      <c r="M690" s="1" t="s">
        <v>152</v>
      </c>
      <c r="N690" s="1" t="s">
        <v>35</v>
      </c>
      <c r="O690" s="1" t="s">
        <v>69</v>
      </c>
      <c r="P690" s="1" t="s">
        <v>152</v>
      </c>
      <c r="Q690" s="1" t="s">
        <v>152</v>
      </c>
      <c r="R690" s="1"/>
      <c r="S690" s="1" t="s">
        <v>74</v>
      </c>
      <c r="T690" s="1" t="s">
        <v>75</v>
      </c>
    </row>
    <row r="691" spans="1:20" ht="13" x14ac:dyDescent="0.15">
      <c r="A691" s="1">
        <v>690</v>
      </c>
      <c r="B691" s="47">
        <v>45444</v>
      </c>
      <c r="C691" s="1">
        <v>20</v>
      </c>
      <c r="D691" s="1" t="s">
        <v>19</v>
      </c>
      <c r="E691" s="1" t="s">
        <v>150</v>
      </c>
      <c r="F691" s="1" t="s">
        <v>31</v>
      </c>
      <c r="G691" s="1">
        <v>35</v>
      </c>
      <c r="H691" s="1" t="s">
        <v>143</v>
      </c>
      <c r="I691" s="1" t="s">
        <v>67</v>
      </c>
      <c r="J691" s="1" t="s">
        <v>24</v>
      </c>
      <c r="K691" s="1" t="s">
        <v>54</v>
      </c>
      <c r="L691" s="2">
        <v>4.2</v>
      </c>
      <c r="M691" s="1" t="s">
        <v>152</v>
      </c>
      <c r="N691" s="1" t="s">
        <v>27</v>
      </c>
      <c r="O691" s="1" t="s">
        <v>55</v>
      </c>
      <c r="P691" s="1" t="s">
        <v>152</v>
      </c>
      <c r="Q691" s="1" t="s">
        <v>152</v>
      </c>
      <c r="R691" s="1"/>
      <c r="S691" s="1" t="s">
        <v>58</v>
      </c>
      <c r="T691" s="1" t="s">
        <v>59</v>
      </c>
    </row>
    <row r="692" spans="1:20" ht="13" x14ac:dyDescent="0.15">
      <c r="A692" s="1">
        <v>691</v>
      </c>
      <c r="B692" s="47">
        <v>45492</v>
      </c>
      <c r="C692" s="1">
        <v>23</v>
      </c>
      <c r="D692" s="1" t="s">
        <v>153</v>
      </c>
      <c r="E692" s="1" t="s">
        <v>120</v>
      </c>
      <c r="F692" s="1" t="s">
        <v>31</v>
      </c>
      <c r="G692" s="1">
        <v>20</v>
      </c>
      <c r="H692" s="1" t="s">
        <v>94</v>
      </c>
      <c r="I692" s="1" t="s">
        <v>67</v>
      </c>
      <c r="J692" s="1" t="s">
        <v>83</v>
      </c>
      <c r="K692" s="1" t="s">
        <v>54</v>
      </c>
      <c r="L692" s="2">
        <v>3.3</v>
      </c>
      <c r="M692" s="1" t="s">
        <v>152</v>
      </c>
      <c r="N692" s="1" t="s">
        <v>35</v>
      </c>
      <c r="O692" s="1" t="s">
        <v>80</v>
      </c>
      <c r="P692" s="1" t="s">
        <v>152</v>
      </c>
      <c r="Q692" s="1" t="s">
        <v>152</v>
      </c>
      <c r="R692" s="1"/>
      <c r="S692" s="1" t="s">
        <v>58</v>
      </c>
      <c r="T692" s="1" t="s">
        <v>70</v>
      </c>
    </row>
    <row r="693" spans="1:20" ht="13" x14ac:dyDescent="0.15">
      <c r="A693" s="1">
        <v>692</v>
      </c>
      <c r="B693" s="47">
        <v>45627</v>
      </c>
      <c r="C693" s="1">
        <v>52</v>
      </c>
      <c r="D693" s="1" t="s">
        <v>153</v>
      </c>
      <c r="E693" s="1" t="s">
        <v>63</v>
      </c>
      <c r="F693" s="1" t="s">
        <v>48</v>
      </c>
      <c r="G693" s="1">
        <v>47</v>
      </c>
      <c r="H693" s="1" t="s">
        <v>113</v>
      </c>
      <c r="I693" s="1" t="s">
        <v>61</v>
      </c>
      <c r="J693" s="1" t="s">
        <v>121</v>
      </c>
      <c r="K693" s="1" t="s">
        <v>54</v>
      </c>
      <c r="L693" s="2">
        <v>3.2</v>
      </c>
      <c r="M693" s="1" t="s">
        <v>152</v>
      </c>
      <c r="N693" s="1" t="s">
        <v>74</v>
      </c>
      <c r="O693" s="1" t="s">
        <v>28</v>
      </c>
      <c r="P693" s="1" t="s">
        <v>152</v>
      </c>
      <c r="Q693" s="1" t="s">
        <v>152</v>
      </c>
      <c r="R693" s="1"/>
      <c r="S693" s="1" t="s">
        <v>27</v>
      </c>
      <c r="T693" s="1" t="s">
        <v>70</v>
      </c>
    </row>
    <row r="694" spans="1:20" ht="13" x14ac:dyDescent="0.15">
      <c r="A694" s="1">
        <v>693</v>
      </c>
      <c r="B694" s="47">
        <v>45409</v>
      </c>
      <c r="C694" s="1">
        <v>35</v>
      </c>
      <c r="D694" s="1" t="s">
        <v>153</v>
      </c>
      <c r="E694" s="1" t="s">
        <v>135</v>
      </c>
      <c r="F694" s="1" t="s">
        <v>21</v>
      </c>
      <c r="G694" s="1">
        <v>35</v>
      </c>
      <c r="H694" s="1" t="s">
        <v>72</v>
      </c>
      <c r="I694" s="1" t="s">
        <v>67</v>
      </c>
      <c r="J694" s="1" t="s">
        <v>33</v>
      </c>
      <c r="K694" s="1" t="s">
        <v>54</v>
      </c>
      <c r="L694" s="2">
        <v>4.4000000000000004</v>
      </c>
      <c r="M694" s="1" t="s">
        <v>152</v>
      </c>
      <c r="N694" s="1" t="s">
        <v>74</v>
      </c>
      <c r="O694" s="1" t="s">
        <v>80</v>
      </c>
      <c r="P694" s="1" t="s">
        <v>152</v>
      </c>
      <c r="Q694" s="1" t="s">
        <v>152</v>
      </c>
      <c r="R694" s="1"/>
      <c r="S694" s="1" t="s">
        <v>58</v>
      </c>
      <c r="T694" s="1" t="s">
        <v>46</v>
      </c>
    </row>
    <row r="695" spans="1:20" ht="13" x14ac:dyDescent="0.15">
      <c r="A695" s="1">
        <v>694</v>
      </c>
      <c r="B695" s="47">
        <v>45307</v>
      </c>
      <c r="C695" s="1">
        <v>24</v>
      </c>
      <c r="D695" s="1" t="s">
        <v>153</v>
      </c>
      <c r="E695" s="1" t="s">
        <v>52</v>
      </c>
      <c r="F695" s="1" t="s">
        <v>31</v>
      </c>
      <c r="G695" s="1">
        <v>85</v>
      </c>
      <c r="H695" s="1" t="s">
        <v>95</v>
      </c>
      <c r="I695" s="1" t="s">
        <v>67</v>
      </c>
      <c r="J695" s="1" t="s">
        <v>127</v>
      </c>
      <c r="K695" s="1" t="s">
        <v>25</v>
      </c>
      <c r="L695" s="2">
        <v>4.9000000000000004</v>
      </c>
      <c r="M695" s="1" t="s">
        <v>152</v>
      </c>
      <c r="N695" s="1" t="s">
        <v>35</v>
      </c>
      <c r="O695" s="1" t="s">
        <v>44</v>
      </c>
      <c r="P695" s="1" t="s">
        <v>152</v>
      </c>
      <c r="Q695" s="1" t="s">
        <v>152</v>
      </c>
      <c r="R695" s="1"/>
      <c r="S695" s="1" t="s">
        <v>45</v>
      </c>
      <c r="T695" s="1" t="s">
        <v>75</v>
      </c>
    </row>
    <row r="696" spans="1:20" ht="13" x14ac:dyDescent="0.15">
      <c r="A696" s="1">
        <v>695</v>
      </c>
      <c r="B696" s="47">
        <v>45612</v>
      </c>
      <c r="C696" s="1">
        <v>25</v>
      </c>
      <c r="D696" s="1" t="s">
        <v>153</v>
      </c>
      <c r="E696" s="1" t="s">
        <v>105</v>
      </c>
      <c r="F696" s="1" t="s">
        <v>31</v>
      </c>
      <c r="G696" s="1">
        <v>98</v>
      </c>
      <c r="H696" s="1" t="s">
        <v>106</v>
      </c>
      <c r="I696" s="1" t="s">
        <v>23</v>
      </c>
      <c r="J696" s="1" t="s">
        <v>83</v>
      </c>
      <c r="K696" s="1" t="s">
        <v>54</v>
      </c>
      <c r="L696" s="2">
        <v>2.8</v>
      </c>
      <c r="M696" s="1" t="s">
        <v>152</v>
      </c>
      <c r="N696" s="1" t="s">
        <v>27</v>
      </c>
      <c r="O696" s="1" t="s">
        <v>80</v>
      </c>
      <c r="P696" s="1" t="s">
        <v>152</v>
      </c>
      <c r="Q696" s="1" t="s">
        <v>152</v>
      </c>
      <c r="R696" s="1"/>
      <c r="S696" s="1" t="s">
        <v>27</v>
      </c>
      <c r="T696" s="1" t="s">
        <v>46</v>
      </c>
    </row>
    <row r="697" spans="1:20" ht="13" x14ac:dyDescent="0.15">
      <c r="A697" s="1">
        <v>696</v>
      </c>
      <c r="B697" s="47">
        <v>45506</v>
      </c>
      <c r="C697" s="1">
        <v>37</v>
      </c>
      <c r="D697" s="1" t="s">
        <v>153</v>
      </c>
      <c r="E697" s="1" t="s">
        <v>20</v>
      </c>
      <c r="F697" s="1" t="s">
        <v>21</v>
      </c>
      <c r="G697" s="1">
        <v>64</v>
      </c>
      <c r="H697" s="1" t="s">
        <v>49</v>
      </c>
      <c r="I697" s="1" t="s">
        <v>61</v>
      </c>
      <c r="J697" s="1" t="s">
        <v>33</v>
      </c>
      <c r="K697" s="1" t="s">
        <v>43</v>
      </c>
      <c r="L697" s="2">
        <v>4.8</v>
      </c>
      <c r="M697" s="1" t="s">
        <v>152</v>
      </c>
      <c r="N697" s="1" t="s">
        <v>37</v>
      </c>
      <c r="O697" s="1" t="s">
        <v>80</v>
      </c>
      <c r="P697" s="1" t="s">
        <v>152</v>
      </c>
      <c r="Q697" s="1" t="s">
        <v>152</v>
      </c>
      <c r="R697" s="1"/>
      <c r="S697" s="1" t="s">
        <v>27</v>
      </c>
      <c r="T697" s="1" t="s">
        <v>59</v>
      </c>
    </row>
    <row r="698" spans="1:20" ht="13" x14ac:dyDescent="0.15">
      <c r="A698" s="1">
        <v>697</v>
      </c>
      <c r="B698" s="47">
        <v>45313</v>
      </c>
      <c r="C698" s="1">
        <v>24</v>
      </c>
      <c r="D698" s="1" t="s">
        <v>153</v>
      </c>
      <c r="E698" s="1" t="s">
        <v>120</v>
      </c>
      <c r="F698" s="1" t="s">
        <v>31</v>
      </c>
      <c r="G698" s="1">
        <v>38</v>
      </c>
      <c r="H698" s="1" t="s">
        <v>128</v>
      </c>
      <c r="I698" s="1" t="s">
        <v>23</v>
      </c>
      <c r="J698" s="1" t="s">
        <v>109</v>
      </c>
      <c r="K698" s="1" t="s">
        <v>43</v>
      </c>
      <c r="L698" s="2">
        <v>3.4</v>
      </c>
      <c r="M698" s="1" t="s">
        <v>152</v>
      </c>
      <c r="N698" s="1" t="s">
        <v>37</v>
      </c>
      <c r="O698" s="1" t="s">
        <v>36</v>
      </c>
      <c r="P698" s="1" t="s">
        <v>152</v>
      </c>
      <c r="Q698" s="1" t="s">
        <v>152</v>
      </c>
      <c r="R698" s="1"/>
      <c r="S698" s="1" t="s">
        <v>37</v>
      </c>
      <c r="T698" s="1" t="s">
        <v>51</v>
      </c>
    </row>
    <row r="699" spans="1:20" ht="13" x14ac:dyDescent="0.15">
      <c r="A699" s="1">
        <v>698</v>
      </c>
      <c r="B699" s="47">
        <v>45438</v>
      </c>
      <c r="C699" s="1">
        <v>46</v>
      </c>
      <c r="D699" s="1" t="s">
        <v>153</v>
      </c>
      <c r="E699" s="1" t="s">
        <v>65</v>
      </c>
      <c r="F699" s="1" t="s">
        <v>31</v>
      </c>
      <c r="G699" s="1">
        <v>45</v>
      </c>
      <c r="H699" s="1" t="s">
        <v>119</v>
      </c>
      <c r="I699" s="1" t="s">
        <v>23</v>
      </c>
      <c r="J699" s="1" t="s">
        <v>33</v>
      </c>
      <c r="K699" s="1" t="s">
        <v>54</v>
      </c>
      <c r="L699" s="2">
        <v>4.7</v>
      </c>
      <c r="M699" s="1" t="s">
        <v>152</v>
      </c>
      <c r="N699" s="1" t="s">
        <v>45</v>
      </c>
      <c r="O699" s="1" t="s">
        <v>36</v>
      </c>
      <c r="P699" s="1" t="s">
        <v>152</v>
      </c>
      <c r="Q699" s="1" t="s">
        <v>152</v>
      </c>
      <c r="R699" s="1"/>
      <c r="S699" s="1" t="s">
        <v>58</v>
      </c>
      <c r="T699" s="1" t="s">
        <v>51</v>
      </c>
    </row>
    <row r="700" spans="1:20" ht="13" x14ac:dyDescent="0.15">
      <c r="A700" s="1">
        <v>699</v>
      </c>
      <c r="B700" s="47">
        <v>45404</v>
      </c>
      <c r="C700" s="1">
        <v>56</v>
      </c>
      <c r="D700" s="1" t="s">
        <v>153</v>
      </c>
      <c r="E700" s="1" t="s">
        <v>135</v>
      </c>
      <c r="F700" s="1" t="s">
        <v>21</v>
      </c>
      <c r="G700" s="1">
        <v>25</v>
      </c>
      <c r="H700" s="1" t="s">
        <v>128</v>
      </c>
      <c r="I700" s="1" t="s">
        <v>23</v>
      </c>
      <c r="J700" s="1" t="s">
        <v>33</v>
      </c>
      <c r="K700" s="1" t="s">
        <v>43</v>
      </c>
      <c r="L700" s="2">
        <v>2.7</v>
      </c>
      <c r="M700" s="1" t="s">
        <v>152</v>
      </c>
      <c r="N700" s="1" t="s">
        <v>45</v>
      </c>
      <c r="O700" s="1" t="s">
        <v>44</v>
      </c>
      <c r="P700" s="1" t="s">
        <v>152</v>
      </c>
      <c r="Q700" s="1" t="s">
        <v>152</v>
      </c>
      <c r="R700" s="1"/>
      <c r="S700" s="1" t="s">
        <v>58</v>
      </c>
      <c r="T700" s="1" t="s">
        <v>38</v>
      </c>
    </row>
    <row r="701" spans="1:20" ht="13" x14ac:dyDescent="0.15">
      <c r="A701" s="1">
        <v>700</v>
      </c>
      <c r="B701" s="47">
        <v>45319</v>
      </c>
      <c r="C701" s="1">
        <v>29</v>
      </c>
      <c r="D701" s="1" t="s">
        <v>153</v>
      </c>
      <c r="E701" s="1" t="s">
        <v>81</v>
      </c>
      <c r="F701" s="1" t="s">
        <v>31</v>
      </c>
      <c r="G701" s="1">
        <v>35</v>
      </c>
      <c r="H701" s="1" t="s">
        <v>118</v>
      </c>
      <c r="I701" s="1" t="s">
        <v>23</v>
      </c>
      <c r="J701" s="1" t="s">
        <v>89</v>
      </c>
      <c r="K701" s="1" t="s">
        <v>34</v>
      </c>
      <c r="L701" s="2">
        <v>3.9</v>
      </c>
      <c r="M701" s="1" t="s">
        <v>152</v>
      </c>
      <c r="N701" s="1" t="s">
        <v>58</v>
      </c>
      <c r="O701" s="1" t="s">
        <v>55</v>
      </c>
      <c r="P701" s="1" t="s">
        <v>152</v>
      </c>
      <c r="Q701" s="1" t="s">
        <v>152</v>
      </c>
      <c r="R701" s="1"/>
      <c r="S701" s="1" t="s">
        <v>27</v>
      </c>
      <c r="T701" s="1" t="s">
        <v>38</v>
      </c>
    </row>
    <row r="702" spans="1:20" ht="13" x14ac:dyDescent="0.15">
      <c r="A702" s="1">
        <v>701</v>
      </c>
      <c r="B702" s="47">
        <v>45379</v>
      </c>
      <c r="C702" s="1">
        <v>43</v>
      </c>
      <c r="D702" s="1" t="s">
        <v>153</v>
      </c>
      <c r="E702" s="1" t="s">
        <v>52</v>
      </c>
      <c r="F702" s="1" t="s">
        <v>31</v>
      </c>
      <c r="G702" s="1">
        <v>25</v>
      </c>
      <c r="H702" s="1" t="s">
        <v>106</v>
      </c>
      <c r="I702" s="1" t="s">
        <v>67</v>
      </c>
      <c r="J702" s="1" t="s">
        <v>139</v>
      </c>
      <c r="K702" s="1" t="s">
        <v>43</v>
      </c>
      <c r="L702" s="2">
        <v>3.3</v>
      </c>
      <c r="M702" s="1" t="s">
        <v>152</v>
      </c>
      <c r="N702" s="1" t="s">
        <v>74</v>
      </c>
      <c r="O702" s="1" t="s">
        <v>80</v>
      </c>
      <c r="P702" s="1" t="s">
        <v>152</v>
      </c>
      <c r="Q702" s="1" t="s">
        <v>152</v>
      </c>
      <c r="R702" s="1"/>
      <c r="S702" s="1" t="s">
        <v>37</v>
      </c>
      <c r="T702" s="1" t="s">
        <v>70</v>
      </c>
    </row>
    <row r="703" spans="1:20" ht="13" x14ac:dyDescent="0.15">
      <c r="A703" s="1">
        <v>702</v>
      </c>
      <c r="B703" s="47">
        <v>45579</v>
      </c>
      <c r="C703" s="1">
        <v>55</v>
      </c>
      <c r="D703" s="1" t="s">
        <v>153</v>
      </c>
      <c r="E703" s="1" t="s">
        <v>135</v>
      </c>
      <c r="F703" s="1" t="s">
        <v>21</v>
      </c>
      <c r="G703" s="1">
        <v>70</v>
      </c>
      <c r="H703" s="1" t="s">
        <v>103</v>
      </c>
      <c r="I703" s="1" t="s">
        <v>67</v>
      </c>
      <c r="J703" s="1" t="s">
        <v>96</v>
      </c>
      <c r="K703" s="1" t="s">
        <v>54</v>
      </c>
      <c r="L703" s="2">
        <v>2.6</v>
      </c>
      <c r="M703" s="1" t="s">
        <v>152</v>
      </c>
      <c r="N703" s="1" t="s">
        <v>35</v>
      </c>
      <c r="O703" s="1" t="s">
        <v>55</v>
      </c>
      <c r="P703" s="1" t="s">
        <v>152</v>
      </c>
      <c r="Q703" s="1" t="s">
        <v>152</v>
      </c>
      <c r="R703" s="1"/>
      <c r="S703" s="1" t="s">
        <v>37</v>
      </c>
      <c r="T703" s="1" t="s">
        <v>38</v>
      </c>
    </row>
    <row r="704" spans="1:20" ht="13" x14ac:dyDescent="0.15">
      <c r="A704" s="1">
        <v>703</v>
      </c>
      <c r="B704" s="47">
        <v>45623</v>
      </c>
      <c r="C704" s="1">
        <v>25</v>
      </c>
      <c r="D704" s="1" t="s">
        <v>153</v>
      </c>
      <c r="E704" s="1" t="s">
        <v>135</v>
      </c>
      <c r="F704" s="1" t="s">
        <v>21</v>
      </c>
      <c r="G704" s="1">
        <v>96</v>
      </c>
      <c r="H704" s="1" t="s">
        <v>136</v>
      </c>
      <c r="I704" s="1" t="s">
        <v>23</v>
      </c>
      <c r="J704" s="1" t="s">
        <v>79</v>
      </c>
      <c r="K704" s="1" t="s">
        <v>34</v>
      </c>
      <c r="L704" s="2">
        <v>3.6</v>
      </c>
      <c r="M704" s="1" t="s">
        <v>152</v>
      </c>
      <c r="N704" s="1" t="s">
        <v>45</v>
      </c>
      <c r="O704" s="1" t="s">
        <v>80</v>
      </c>
      <c r="P704" s="1" t="s">
        <v>152</v>
      </c>
      <c r="Q704" s="1" t="s">
        <v>152</v>
      </c>
      <c r="R704" s="1"/>
      <c r="S704" s="1" t="s">
        <v>35</v>
      </c>
      <c r="T704" s="1" t="s">
        <v>75</v>
      </c>
    </row>
    <row r="705" spans="1:20" ht="13" x14ac:dyDescent="0.15">
      <c r="A705" s="1">
        <v>704</v>
      </c>
      <c r="B705" s="47">
        <v>45621</v>
      </c>
      <c r="C705" s="1">
        <v>70</v>
      </c>
      <c r="D705" s="1" t="s">
        <v>153</v>
      </c>
      <c r="E705" s="1" t="s">
        <v>112</v>
      </c>
      <c r="F705" s="1" t="s">
        <v>21</v>
      </c>
      <c r="G705" s="1">
        <v>37</v>
      </c>
      <c r="H705" s="1" t="s">
        <v>148</v>
      </c>
      <c r="I705" s="1" t="s">
        <v>67</v>
      </c>
      <c r="J705" s="1" t="s">
        <v>33</v>
      </c>
      <c r="K705" s="1" t="s">
        <v>34</v>
      </c>
      <c r="L705" s="2">
        <v>4</v>
      </c>
      <c r="M705" s="1" t="s">
        <v>152</v>
      </c>
      <c r="N705" s="1" t="s">
        <v>27</v>
      </c>
      <c r="O705" s="1" t="s">
        <v>28</v>
      </c>
      <c r="P705" s="1" t="s">
        <v>152</v>
      </c>
      <c r="Q705" s="1" t="s">
        <v>152</v>
      </c>
      <c r="R705" s="1"/>
      <c r="S705" s="1" t="s">
        <v>35</v>
      </c>
      <c r="T705" s="1" t="s">
        <v>46</v>
      </c>
    </row>
    <row r="706" spans="1:20" ht="13" x14ac:dyDescent="0.15">
      <c r="A706" s="1">
        <v>705</v>
      </c>
      <c r="B706" s="47">
        <v>45357</v>
      </c>
      <c r="C706" s="1">
        <v>24</v>
      </c>
      <c r="D706" s="1" t="s">
        <v>153</v>
      </c>
      <c r="E706" s="1" t="s">
        <v>112</v>
      </c>
      <c r="F706" s="1" t="s">
        <v>21</v>
      </c>
      <c r="G706" s="1">
        <v>40</v>
      </c>
      <c r="H706" s="1" t="s">
        <v>49</v>
      </c>
      <c r="I706" s="1" t="s">
        <v>50</v>
      </c>
      <c r="J706" s="1" t="s">
        <v>139</v>
      </c>
      <c r="K706" s="1" t="s">
        <v>25</v>
      </c>
      <c r="L706" s="2">
        <v>3.1</v>
      </c>
      <c r="M706" s="1" t="s">
        <v>152</v>
      </c>
      <c r="N706" s="1" t="s">
        <v>74</v>
      </c>
      <c r="O706" s="1" t="s">
        <v>44</v>
      </c>
      <c r="P706" s="1" t="s">
        <v>152</v>
      </c>
      <c r="Q706" s="1" t="s">
        <v>152</v>
      </c>
      <c r="R706" s="1"/>
      <c r="S706" s="1" t="s">
        <v>35</v>
      </c>
      <c r="T706" s="1" t="s">
        <v>38</v>
      </c>
    </row>
    <row r="707" spans="1:20" ht="13" x14ac:dyDescent="0.15">
      <c r="A707" s="1">
        <v>706</v>
      </c>
      <c r="B707" s="47">
        <v>45639</v>
      </c>
      <c r="C707" s="1">
        <v>57</v>
      </c>
      <c r="D707" s="1" t="s">
        <v>153</v>
      </c>
      <c r="E707" s="1" t="s">
        <v>65</v>
      </c>
      <c r="F707" s="1" t="s">
        <v>31</v>
      </c>
      <c r="G707" s="1">
        <v>94</v>
      </c>
      <c r="H707" s="1" t="s">
        <v>49</v>
      </c>
      <c r="I707" s="1" t="s">
        <v>23</v>
      </c>
      <c r="J707" s="1" t="s">
        <v>104</v>
      </c>
      <c r="K707" s="1" t="s">
        <v>54</v>
      </c>
      <c r="L707" s="2">
        <v>3.3</v>
      </c>
      <c r="M707" s="1" t="s">
        <v>152</v>
      </c>
      <c r="N707" s="1" t="s">
        <v>35</v>
      </c>
      <c r="O707" s="1" t="s">
        <v>69</v>
      </c>
      <c r="P707" s="1" t="s">
        <v>152</v>
      </c>
      <c r="Q707" s="1" t="s">
        <v>152</v>
      </c>
      <c r="R707" s="1"/>
      <c r="S707" s="1" t="s">
        <v>35</v>
      </c>
      <c r="T707" s="1" t="s">
        <v>29</v>
      </c>
    </row>
    <row r="708" spans="1:20" ht="13" x14ac:dyDescent="0.15">
      <c r="A708" s="1">
        <v>707</v>
      </c>
      <c r="B708" s="47">
        <v>45327</v>
      </c>
      <c r="C708" s="1">
        <v>30</v>
      </c>
      <c r="D708" s="1" t="s">
        <v>153</v>
      </c>
      <c r="E708" s="1" t="s">
        <v>47</v>
      </c>
      <c r="F708" s="1" t="s">
        <v>48</v>
      </c>
      <c r="G708" s="1">
        <v>22</v>
      </c>
      <c r="H708" s="1" t="s">
        <v>106</v>
      </c>
      <c r="I708" s="1" t="s">
        <v>67</v>
      </c>
      <c r="J708" s="1" t="s">
        <v>86</v>
      </c>
      <c r="K708" s="1" t="s">
        <v>25</v>
      </c>
      <c r="L708" s="2">
        <v>4</v>
      </c>
      <c r="M708" s="1" t="s">
        <v>152</v>
      </c>
      <c r="N708" s="1" t="s">
        <v>58</v>
      </c>
      <c r="O708" s="1" t="s">
        <v>55</v>
      </c>
      <c r="P708" s="1" t="s">
        <v>152</v>
      </c>
      <c r="Q708" s="1" t="s">
        <v>152</v>
      </c>
      <c r="R708" s="1"/>
      <c r="S708" s="1" t="s">
        <v>45</v>
      </c>
      <c r="T708" s="1" t="s">
        <v>70</v>
      </c>
    </row>
    <row r="709" spans="1:20" ht="13" x14ac:dyDescent="0.15">
      <c r="A709" s="1">
        <v>708</v>
      </c>
      <c r="B709" s="47">
        <v>45422</v>
      </c>
      <c r="C709" s="1">
        <v>55</v>
      </c>
      <c r="D709" s="1" t="s">
        <v>153</v>
      </c>
      <c r="E709" s="1" t="s">
        <v>87</v>
      </c>
      <c r="F709" s="1" t="s">
        <v>48</v>
      </c>
      <c r="G709" s="1">
        <v>52</v>
      </c>
      <c r="H709" s="1" t="s">
        <v>94</v>
      </c>
      <c r="I709" s="1" t="s">
        <v>23</v>
      </c>
      <c r="J709" s="1" t="s">
        <v>109</v>
      </c>
      <c r="K709" s="1" t="s">
        <v>25</v>
      </c>
      <c r="L709" s="2">
        <v>2.8</v>
      </c>
      <c r="M709" s="1" t="s">
        <v>152</v>
      </c>
      <c r="N709" s="1" t="s">
        <v>35</v>
      </c>
      <c r="O709" s="1" t="s">
        <v>69</v>
      </c>
      <c r="P709" s="1" t="s">
        <v>152</v>
      </c>
      <c r="Q709" s="1" t="s">
        <v>152</v>
      </c>
      <c r="R709" s="1"/>
      <c r="S709" s="1" t="s">
        <v>74</v>
      </c>
      <c r="T709" s="1" t="s">
        <v>38</v>
      </c>
    </row>
    <row r="710" spans="1:20" ht="13" x14ac:dyDescent="0.15">
      <c r="A710" s="1">
        <v>709</v>
      </c>
      <c r="B710" s="47">
        <v>45655</v>
      </c>
      <c r="C710" s="1">
        <v>40</v>
      </c>
      <c r="D710" s="1" t="s">
        <v>153</v>
      </c>
      <c r="E710" s="1" t="s">
        <v>30</v>
      </c>
      <c r="F710" s="1" t="s">
        <v>31</v>
      </c>
      <c r="G710" s="1">
        <v>87</v>
      </c>
      <c r="H710" s="1" t="s">
        <v>76</v>
      </c>
      <c r="I710" s="1" t="s">
        <v>67</v>
      </c>
      <c r="J710" s="1" t="s">
        <v>131</v>
      </c>
      <c r="K710" s="1" t="s">
        <v>43</v>
      </c>
      <c r="L710" s="2">
        <v>3.7</v>
      </c>
      <c r="M710" s="1" t="s">
        <v>152</v>
      </c>
      <c r="N710" s="1" t="s">
        <v>35</v>
      </c>
      <c r="O710" s="1" t="s">
        <v>80</v>
      </c>
      <c r="P710" s="1" t="s">
        <v>152</v>
      </c>
      <c r="Q710" s="1" t="s">
        <v>152</v>
      </c>
      <c r="R710" s="1"/>
      <c r="S710" s="1" t="s">
        <v>58</v>
      </c>
      <c r="T710" s="1" t="s">
        <v>46</v>
      </c>
    </row>
    <row r="711" spans="1:20" ht="13" x14ac:dyDescent="0.15">
      <c r="A711" s="1">
        <v>710</v>
      </c>
      <c r="B711" s="47">
        <v>45442</v>
      </c>
      <c r="C711" s="1">
        <v>52</v>
      </c>
      <c r="D711" s="1" t="s">
        <v>153</v>
      </c>
      <c r="E711" s="1" t="s">
        <v>63</v>
      </c>
      <c r="F711" s="1" t="s">
        <v>48</v>
      </c>
      <c r="G711" s="1">
        <v>33</v>
      </c>
      <c r="H711" s="1" t="s">
        <v>145</v>
      </c>
      <c r="I711" s="1" t="s">
        <v>23</v>
      </c>
      <c r="J711" s="1" t="s">
        <v>86</v>
      </c>
      <c r="K711" s="1" t="s">
        <v>54</v>
      </c>
      <c r="L711" s="2">
        <v>2.5</v>
      </c>
      <c r="M711" s="1" t="s">
        <v>152</v>
      </c>
      <c r="N711" s="1" t="s">
        <v>27</v>
      </c>
      <c r="O711" s="1" t="s">
        <v>80</v>
      </c>
      <c r="P711" s="1" t="s">
        <v>152</v>
      </c>
      <c r="Q711" s="1" t="s">
        <v>152</v>
      </c>
      <c r="R711" s="1"/>
      <c r="S711" s="1" t="s">
        <v>74</v>
      </c>
      <c r="T711" s="1" t="s">
        <v>38</v>
      </c>
    </row>
    <row r="712" spans="1:20" ht="13" x14ac:dyDescent="0.15">
      <c r="A712" s="1">
        <v>711</v>
      </c>
      <c r="B712" s="47">
        <v>45553</v>
      </c>
      <c r="C712" s="1">
        <v>31</v>
      </c>
      <c r="D712" s="1" t="s">
        <v>153</v>
      </c>
      <c r="E712" s="1" t="s">
        <v>97</v>
      </c>
      <c r="F712" s="1" t="s">
        <v>48</v>
      </c>
      <c r="G712" s="1">
        <v>83</v>
      </c>
      <c r="H712" s="1" t="s">
        <v>64</v>
      </c>
      <c r="I712" s="1" t="s">
        <v>23</v>
      </c>
      <c r="J712" s="1" t="s">
        <v>132</v>
      </c>
      <c r="K712" s="1" t="s">
        <v>54</v>
      </c>
      <c r="L712" s="2">
        <v>4.7</v>
      </c>
      <c r="M712" s="1" t="s">
        <v>152</v>
      </c>
      <c r="N712" s="1" t="s">
        <v>37</v>
      </c>
      <c r="O712" s="1" t="s">
        <v>44</v>
      </c>
      <c r="P712" s="1" t="s">
        <v>152</v>
      </c>
      <c r="Q712" s="1" t="s">
        <v>152</v>
      </c>
      <c r="R712" s="1"/>
      <c r="S712" s="1" t="s">
        <v>27</v>
      </c>
      <c r="T712" s="1" t="s">
        <v>75</v>
      </c>
    </row>
    <row r="713" spans="1:20" ht="13" x14ac:dyDescent="0.15">
      <c r="A713" s="1">
        <v>712</v>
      </c>
      <c r="B713" s="47">
        <v>45501</v>
      </c>
      <c r="C713" s="1">
        <v>44</v>
      </c>
      <c r="D713" s="1" t="s">
        <v>153</v>
      </c>
      <c r="E713" s="1" t="s">
        <v>110</v>
      </c>
      <c r="F713" s="1" t="s">
        <v>31</v>
      </c>
      <c r="G713" s="1">
        <v>25</v>
      </c>
      <c r="H713" s="1" t="s">
        <v>32</v>
      </c>
      <c r="I713" s="1" t="s">
        <v>23</v>
      </c>
      <c r="J713" s="1" t="s">
        <v>111</v>
      </c>
      <c r="K713" s="1" t="s">
        <v>25</v>
      </c>
      <c r="L713" s="2">
        <v>4.8</v>
      </c>
      <c r="M713" s="1" t="s">
        <v>152</v>
      </c>
      <c r="N713" s="1" t="s">
        <v>27</v>
      </c>
      <c r="O713" s="1" t="s">
        <v>69</v>
      </c>
      <c r="P713" s="1" t="s">
        <v>152</v>
      </c>
      <c r="Q713" s="1" t="s">
        <v>152</v>
      </c>
      <c r="R713" s="1"/>
      <c r="S713" s="1" t="s">
        <v>58</v>
      </c>
      <c r="T713" s="1" t="s">
        <v>75</v>
      </c>
    </row>
    <row r="714" spans="1:20" ht="13" x14ac:dyDescent="0.15">
      <c r="A714" s="1">
        <v>713</v>
      </c>
      <c r="B714" s="47">
        <v>45505</v>
      </c>
      <c r="C714" s="1">
        <v>50</v>
      </c>
      <c r="D714" s="1" t="s">
        <v>153</v>
      </c>
      <c r="E714" s="1" t="s">
        <v>115</v>
      </c>
      <c r="F714" s="1" t="s">
        <v>21</v>
      </c>
      <c r="G714" s="1">
        <v>81</v>
      </c>
      <c r="H714" s="1" t="s">
        <v>113</v>
      </c>
      <c r="I714" s="1" t="s">
        <v>23</v>
      </c>
      <c r="J714" s="1" t="s">
        <v>131</v>
      </c>
      <c r="K714" s="1" t="s">
        <v>54</v>
      </c>
      <c r="L714" s="2">
        <v>4.3</v>
      </c>
      <c r="M714" s="1" t="s">
        <v>152</v>
      </c>
      <c r="N714" s="1" t="s">
        <v>74</v>
      </c>
      <c r="O714" s="1" t="s">
        <v>80</v>
      </c>
      <c r="P714" s="1" t="s">
        <v>152</v>
      </c>
      <c r="Q714" s="1" t="s">
        <v>152</v>
      </c>
      <c r="R714" s="1"/>
      <c r="S714" s="1" t="s">
        <v>45</v>
      </c>
      <c r="T714" s="1" t="s">
        <v>59</v>
      </c>
    </row>
    <row r="715" spans="1:20" ht="13" x14ac:dyDescent="0.15">
      <c r="A715" s="1">
        <v>714</v>
      </c>
      <c r="B715" s="47">
        <v>45438</v>
      </c>
      <c r="C715" s="1">
        <v>33</v>
      </c>
      <c r="D715" s="1" t="s">
        <v>153</v>
      </c>
      <c r="E715" s="1" t="s">
        <v>30</v>
      </c>
      <c r="F715" s="1" t="s">
        <v>31</v>
      </c>
      <c r="G715" s="1">
        <v>80</v>
      </c>
      <c r="H715" s="1" t="s">
        <v>88</v>
      </c>
      <c r="I715" s="1" t="s">
        <v>61</v>
      </c>
      <c r="J715" s="1" t="s">
        <v>139</v>
      </c>
      <c r="K715" s="1" t="s">
        <v>43</v>
      </c>
      <c r="L715" s="2">
        <v>2.5</v>
      </c>
      <c r="M715" s="1" t="s">
        <v>152</v>
      </c>
      <c r="N715" s="1" t="s">
        <v>45</v>
      </c>
      <c r="O715" s="1" t="s">
        <v>69</v>
      </c>
      <c r="P715" s="1" t="s">
        <v>152</v>
      </c>
      <c r="Q715" s="1" t="s">
        <v>152</v>
      </c>
      <c r="R715" s="1"/>
      <c r="S715" s="1" t="s">
        <v>58</v>
      </c>
      <c r="T715" s="1" t="s">
        <v>59</v>
      </c>
    </row>
    <row r="716" spans="1:20" ht="13" x14ac:dyDescent="0.15">
      <c r="A716" s="1">
        <v>715</v>
      </c>
      <c r="B716" s="47">
        <v>45378</v>
      </c>
      <c r="C716" s="1">
        <v>68</v>
      </c>
      <c r="D716" s="1" t="s">
        <v>153</v>
      </c>
      <c r="E716" s="1" t="s">
        <v>65</v>
      </c>
      <c r="F716" s="1" t="s">
        <v>31</v>
      </c>
      <c r="G716" s="1">
        <v>81</v>
      </c>
      <c r="H716" s="1" t="s">
        <v>123</v>
      </c>
      <c r="I716" s="1" t="s">
        <v>67</v>
      </c>
      <c r="J716" s="1" t="s">
        <v>127</v>
      </c>
      <c r="K716" s="1" t="s">
        <v>34</v>
      </c>
      <c r="L716" s="2">
        <v>4.9000000000000004</v>
      </c>
      <c r="M716" s="1" t="s">
        <v>152</v>
      </c>
      <c r="N716" s="1" t="s">
        <v>27</v>
      </c>
      <c r="O716" s="1" t="s">
        <v>80</v>
      </c>
      <c r="P716" s="1" t="s">
        <v>152</v>
      </c>
      <c r="Q716" s="1" t="s">
        <v>152</v>
      </c>
      <c r="R716" s="1"/>
      <c r="S716" s="1" t="s">
        <v>45</v>
      </c>
      <c r="T716" s="1" t="s">
        <v>70</v>
      </c>
    </row>
    <row r="717" spans="1:20" ht="13" x14ac:dyDescent="0.15">
      <c r="A717" s="1">
        <v>716</v>
      </c>
      <c r="B717" s="47">
        <v>45373</v>
      </c>
      <c r="C717" s="1">
        <v>27</v>
      </c>
      <c r="D717" s="1" t="s">
        <v>153</v>
      </c>
      <c r="E717" s="1" t="s">
        <v>112</v>
      </c>
      <c r="F717" s="1" t="s">
        <v>21</v>
      </c>
      <c r="G717" s="1">
        <v>86</v>
      </c>
      <c r="H717" s="1" t="s">
        <v>148</v>
      </c>
      <c r="I717" s="1" t="s">
        <v>23</v>
      </c>
      <c r="J717" s="1" t="s">
        <v>57</v>
      </c>
      <c r="K717" s="1" t="s">
        <v>25</v>
      </c>
      <c r="L717" s="2">
        <v>3.9</v>
      </c>
      <c r="M717" s="1" t="s">
        <v>152</v>
      </c>
      <c r="N717" s="1" t="s">
        <v>27</v>
      </c>
      <c r="O717" s="1" t="s">
        <v>36</v>
      </c>
      <c r="P717" s="1" t="s">
        <v>152</v>
      </c>
      <c r="Q717" s="1" t="s">
        <v>152</v>
      </c>
      <c r="R717" s="1"/>
      <c r="S717" s="1" t="s">
        <v>35</v>
      </c>
      <c r="T717" s="1" t="s">
        <v>75</v>
      </c>
    </row>
    <row r="718" spans="1:20" ht="13" x14ac:dyDescent="0.15">
      <c r="A718" s="1">
        <v>717</v>
      </c>
      <c r="B718" s="47">
        <v>45656</v>
      </c>
      <c r="C718" s="1">
        <v>38</v>
      </c>
      <c r="D718" s="1" t="s">
        <v>153</v>
      </c>
      <c r="E718" s="1" t="s">
        <v>30</v>
      </c>
      <c r="F718" s="1" t="s">
        <v>31</v>
      </c>
      <c r="G718" s="1">
        <v>66</v>
      </c>
      <c r="H718" s="1" t="s">
        <v>118</v>
      </c>
      <c r="I718" s="1" t="s">
        <v>23</v>
      </c>
      <c r="J718" s="1" t="s">
        <v>73</v>
      </c>
      <c r="K718" s="1" t="s">
        <v>43</v>
      </c>
      <c r="L718" s="2">
        <v>3.3</v>
      </c>
      <c r="M718" s="1" t="s">
        <v>152</v>
      </c>
      <c r="N718" s="1" t="s">
        <v>37</v>
      </c>
      <c r="O718" s="1" t="s">
        <v>69</v>
      </c>
      <c r="P718" s="1" t="s">
        <v>152</v>
      </c>
      <c r="Q718" s="1" t="s">
        <v>152</v>
      </c>
      <c r="R718" s="1"/>
      <c r="S718" s="1" t="s">
        <v>58</v>
      </c>
      <c r="T718" s="1" t="s">
        <v>70</v>
      </c>
    </row>
    <row r="719" spans="1:20" ht="13" x14ac:dyDescent="0.15">
      <c r="A719" s="1">
        <v>718</v>
      </c>
      <c r="B719" s="47">
        <v>45650</v>
      </c>
      <c r="C719" s="1">
        <v>28</v>
      </c>
      <c r="D719" s="1" t="s">
        <v>153</v>
      </c>
      <c r="E719" s="1" t="s">
        <v>135</v>
      </c>
      <c r="F719" s="1" t="s">
        <v>21</v>
      </c>
      <c r="G719" s="1">
        <v>98</v>
      </c>
      <c r="H719" s="1" t="s">
        <v>151</v>
      </c>
      <c r="I719" s="1" t="s">
        <v>23</v>
      </c>
      <c r="J719" s="1" t="s">
        <v>132</v>
      </c>
      <c r="K719" s="1" t="s">
        <v>54</v>
      </c>
      <c r="L719" s="2">
        <v>4.0999999999999996</v>
      </c>
      <c r="M719" s="1" t="s">
        <v>152</v>
      </c>
      <c r="N719" s="1" t="s">
        <v>74</v>
      </c>
      <c r="O719" s="1" t="s">
        <v>55</v>
      </c>
      <c r="P719" s="1" t="s">
        <v>152</v>
      </c>
      <c r="Q719" s="1" t="s">
        <v>152</v>
      </c>
      <c r="R719" s="1"/>
      <c r="S719" s="1" t="s">
        <v>27</v>
      </c>
      <c r="T719" s="1" t="s">
        <v>51</v>
      </c>
    </row>
    <row r="720" spans="1:20" ht="13" x14ac:dyDescent="0.15">
      <c r="A720" s="1">
        <v>719</v>
      </c>
      <c r="B720" s="47">
        <v>45369</v>
      </c>
      <c r="C720" s="1">
        <v>27</v>
      </c>
      <c r="D720" s="1" t="s">
        <v>153</v>
      </c>
      <c r="E720" s="1" t="s">
        <v>65</v>
      </c>
      <c r="F720" s="1" t="s">
        <v>31</v>
      </c>
      <c r="G720" s="1">
        <v>52</v>
      </c>
      <c r="H720" s="1" t="s">
        <v>137</v>
      </c>
      <c r="I720" s="1" t="s">
        <v>50</v>
      </c>
      <c r="J720" s="1" t="s">
        <v>121</v>
      </c>
      <c r="K720" s="1" t="s">
        <v>34</v>
      </c>
      <c r="L720" s="2">
        <v>3.1</v>
      </c>
      <c r="M720" s="1" t="s">
        <v>152</v>
      </c>
      <c r="N720" s="1" t="s">
        <v>45</v>
      </c>
      <c r="O720" s="1" t="s">
        <v>36</v>
      </c>
      <c r="P720" s="1" t="s">
        <v>152</v>
      </c>
      <c r="Q720" s="1" t="s">
        <v>152</v>
      </c>
      <c r="R720" s="1"/>
      <c r="S720" s="1" t="s">
        <v>45</v>
      </c>
      <c r="T720" s="1" t="s">
        <v>70</v>
      </c>
    </row>
    <row r="721" spans="1:20" ht="13" x14ac:dyDescent="0.15">
      <c r="A721" s="1">
        <v>720</v>
      </c>
      <c r="B721" s="47">
        <v>45590</v>
      </c>
      <c r="C721" s="1">
        <v>69</v>
      </c>
      <c r="D721" s="1" t="s">
        <v>153</v>
      </c>
      <c r="E721" s="1" t="s">
        <v>117</v>
      </c>
      <c r="F721" s="1" t="s">
        <v>48</v>
      </c>
      <c r="G721" s="1">
        <v>59</v>
      </c>
      <c r="H721" s="1" t="s">
        <v>22</v>
      </c>
      <c r="I721" s="1" t="s">
        <v>23</v>
      </c>
      <c r="J721" s="1" t="s">
        <v>134</v>
      </c>
      <c r="K721" s="1" t="s">
        <v>25</v>
      </c>
      <c r="L721" s="2">
        <v>3.6</v>
      </c>
      <c r="M721" s="1" t="s">
        <v>152</v>
      </c>
      <c r="N721" s="1" t="s">
        <v>74</v>
      </c>
      <c r="O721" s="1" t="s">
        <v>28</v>
      </c>
      <c r="P721" s="1" t="s">
        <v>152</v>
      </c>
      <c r="Q721" s="1" t="s">
        <v>152</v>
      </c>
      <c r="R721" s="1"/>
      <c r="S721" s="1" t="s">
        <v>27</v>
      </c>
      <c r="T721" s="1" t="s">
        <v>38</v>
      </c>
    </row>
    <row r="722" spans="1:20" ht="13" x14ac:dyDescent="0.15">
      <c r="A722" s="1">
        <v>721</v>
      </c>
      <c r="B722" s="47">
        <v>45603</v>
      </c>
      <c r="C722" s="1">
        <v>42</v>
      </c>
      <c r="D722" s="1" t="s">
        <v>153</v>
      </c>
      <c r="E722" s="1" t="s">
        <v>90</v>
      </c>
      <c r="F722" s="1" t="s">
        <v>48</v>
      </c>
      <c r="G722" s="1">
        <v>23</v>
      </c>
      <c r="H722" s="1" t="s">
        <v>137</v>
      </c>
      <c r="I722" s="1" t="s">
        <v>67</v>
      </c>
      <c r="J722" s="1" t="s">
        <v>79</v>
      </c>
      <c r="K722" s="1" t="s">
        <v>43</v>
      </c>
      <c r="L722" s="2">
        <v>4.0999999999999996</v>
      </c>
      <c r="M722" s="1" t="s">
        <v>152</v>
      </c>
      <c r="N722" s="1" t="s">
        <v>74</v>
      </c>
      <c r="O722" s="1" t="s">
        <v>36</v>
      </c>
      <c r="P722" s="1" t="s">
        <v>152</v>
      </c>
      <c r="Q722" s="1" t="s">
        <v>152</v>
      </c>
      <c r="R722" s="1"/>
      <c r="S722" s="1" t="s">
        <v>27</v>
      </c>
      <c r="T722" s="1" t="s">
        <v>70</v>
      </c>
    </row>
    <row r="723" spans="1:20" ht="13" x14ac:dyDescent="0.15">
      <c r="A723" s="1">
        <v>722</v>
      </c>
      <c r="B723" s="47">
        <v>45447</v>
      </c>
      <c r="C723" s="1">
        <v>68</v>
      </c>
      <c r="D723" s="1" t="s">
        <v>153</v>
      </c>
      <c r="E723" s="1" t="s">
        <v>112</v>
      </c>
      <c r="F723" s="1" t="s">
        <v>21</v>
      </c>
      <c r="G723" s="1">
        <v>59</v>
      </c>
      <c r="H723" s="1" t="s">
        <v>119</v>
      </c>
      <c r="I723" s="1" t="s">
        <v>23</v>
      </c>
      <c r="J723" s="1" t="s">
        <v>125</v>
      </c>
      <c r="K723" s="1" t="s">
        <v>54</v>
      </c>
      <c r="L723" s="2">
        <v>3.9</v>
      </c>
      <c r="M723" s="1" t="s">
        <v>152</v>
      </c>
      <c r="N723" s="1" t="s">
        <v>58</v>
      </c>
      <c r="O723" s="1" t="s">
        <v>36</v>
      </c>
      <c r="P723" s="1" t="s">
        <v>152</v>
      </c>
      <c r="Q723" s="1" t="s">
        <v>152</v>
      </c>
      <c r="R723" s="1"/>
      <c r="S723" s="1" t="s">
        <v>37</v>
      </c>
      <c r="T723" s="1" t="s">
        <v>59</v>
      </c>
    </row>
    <row r="724" spans="1:20" ht="13" x14ac:dyDescent="0.15">
      <c r="A724" s="1">
        <v>723</v>
      </c>
      <c r="B724" s="47">
        <v>45609</v>
      </c>
      <c r="C724" s="1">
        <v>41</v>
      </c>
      <c r="D724" s="1" t="s">
        <v>153</v>
      </c>
      <c r="E724" s="1" t="s">
        <v>105</v>
      </c>
      <c r="F724" s="1" t="s">
        <v>31</v>
      </c>
      <c r="G724" s="1">
        <v>82</v>
      </c>
      <c r="H724" s="1" t="s">
        <v>88</v>
      </c>
      <c r="I724" s="1" t="s">
        <v>50</v>
      </c>
      <c r="J724" s="1" t="s">
        <v>79</v>
      </c>
      <c r="K724" s="1" t="s">
        <v>34</v>
      </c>
      <c r="L724" s="2">
        <v>5</v>
      </c>
      <c r="M724" s="1" t="s">
        <v>152</v>
      </c>
      <c r="N724" s="1" t="s">
        <v>74</v>
      </c>
      <c r="O724" s="1" t="s">
        <v>28</v>
      </c>
      <c r="P724" s="1" t="s">
        <v>152</v>
      </c>
      <c r="Q724" s="1" t="s">
        <v>152</v>
      </c>
      <c r="R724" s="1"/>
      <c r="S724" s="1" t="s">
        <v>58</v>
      </c>
      <c r="T724" s="1" t="s">
        <v>51</v>
      </c>
    </row>
    <row r="725" spans="1:20" ht="13" x14ac:dyDescent="0.15">
      <c r="A725" s="1">
        <v>724</v>
      </c>
      <c r="B725" s="47">
        <v>45345</v>
      </c>
      <c r="C725" s="1">
        <v>66</v>
      </c>
      <c r="D725" s="1" t="s">
        <v>153</v>
      </c>
      <c r="E725" s="1" t="s">
        <v>65</v>
      </c>
      <c r="F725" s="1" t="s">
        <v>31</v>
      </c>
      <c r="G725" s="1">
        <v>91</v>
      </c>
      <c r="H725" s="1" t="s">
        <v>144</v>
      </c>
      <c r="I725" s="1" t="s">
        <v>23</v>
      </c>
      <c r="J725" s="1" t="s">
        <v>83</v>
      </c>
      <c r="K725" s="1" t="s">
        <v>43</v>
      </c>
      <c r="L725" s="2">
        <v>2.8</v>
      </c>
      <c r="M725" s="1" t="s">
        <v>152</v>
      </c>
      <c r="N725" s="1" t="s">
        <v>45</v>
      </c>
      <c r="O725" s="1" t="s">
        <v>55</v>
      </c>
      <c r="P725" s="1" t="s">
        <v>152</v>
      </c>
      <c r="Q725" s="1" t="s">
        <v>152</v>
      </c>
      <c r="R725" s="1"/>
      <c r="S725" s="1" t="s">
        <v>58</v>
      </c>
      <c r="T725" s="1" t="s">
        <v>70</v>
      </c>
    </row>
    <row r="726" spans="1:20" ht="13" x14ac:dyDescent="0.15">
      <c r="A726" s="1">
        <v>725</v>
      </c>
      <c r="B726" s="47">
        <v>45388</v>
      </c>
      <c r="C726" s="1">
        <v>39</v>
      </c>
      <c r="D726" s="1" t="s">
        <v>153</v>
      </c>
      <c r="E726" s="1" t="s">
        <v>52</v>
      </c>
      <c r="F726" s="1" t="s">
        <v>31</v>
      </c>
      <c r="G726" s="1">
        <v>98</v>
      </c>
      <c r="H726" s="1" t="s">
        <v>99</v>
      </c>
      <c r="I726" s="1" t="s">
        <v>50</v>
      </c>
      <c r="J726" s="1" t="s">
        <v>24</v>
      </c>
      <c r="K726" s="1" t="s">
        <v>25</v>
      </c>
      <c r="L726" s="2">
        <v>4.5999999999999996</v>
      </c>
      <c r="M726" s="1" t="s">
        <v>152</v>
      </c>
      <c r="N726" s="1" t="s">
        <v>58</v>
      </c>
      <c r="O726" s="1" t="s">
        <v>44</v>
      </c>
      <c r="P726" s="1" t="s">
        <v>152</v>
      </c>
      <c r="Q726" s="1" t="s">
        <v>152</v>
      </c>
      <c r="R726" s="1"/>
      <c r="S726" s="1" t="s">
        <v>74</v>
      </c>
      <c r="T726" s="1" t="s">
        <v>38</v>
      </c>
    </row>
    <row r="727" spans="1:20" ht="13" x14ac:dyDescent="0.15">
      <c r="A727" s="1">
        <v>726</v>
      </c>
      <c r="B727" s="47">
        <v>45638</v>
      </c>
      <c r="C727" s="1">
        <v>56</v>
      </c>
      <c r="D727" s="1" t="s">
        <v>153</v>
      </c>
      <c r="E727" s="1" t="s">
        <v>135</v>
      </c>
      <c r="F727" s="1" t="s">
        <v>21</v>
      </c>
      <c r="G727" s="1">
        <v>40</v>
      </c>
      <c r="H727" s="1" t="s">
        <v>60</v>
      </c>
      <c r="I727" s="1" t="s">
        <v>67</v>
      </c>
      <c r="J727" s="1" t="s">
        <v>127</v>
      </c>
      <c r="K727" s="1" t="s">
        <v>34</v>
      </c>
      <c r="L727" s="2">
        <v>4.0999999999999996</v>
      </c>
      <c r="M727" s="1" t="s">
        <v>152</v>
      </c>
      <c r="N727" s="1" t="s">
        <v>74</v>
      </c>
      <c r="O727" s="1" t="s">
        <v>55</v>
      </c>
      <c r="P727" s="1" t="s">
        <v>152</v>
      </c>
      <c r="Q727" s="1" t="s">
        <v>152</v>
      </c>
      <c r="R727" s="1"/>
      <c r="S727" s="1" t="s">
        <v>58</v>
      </c>
      <c r="T727" s="1" t="s">
        <v>38</v>
      </c>
    </row>
    <row r="728" spans="1:20" ht="13" x14ac:dyDescent="0.15">
      <c r="A728" s="1">
        <v>727</v>
      </c>
      <c r="B728" s="47">
        <v>45607</v>
      </c>
      <c r="C728" s="1">
        <v>54</v>
      </c>
      <c r="D728" s="1" t="s">
        <v>153</v>
      </c>
      <c r="E728" s="1" t="s">
        <v>63</v>
      </c>
      <c r="F728" s="1" t="s">
        <v>48</v>
      </c>
      <c r="G728" s="1">
        <v>51</v>
      </c>
      <c r="H728" s="1" t="s">
        <v>76</v>
      </c>
      <c r="I728" s="1" t="s">
        <v>23</v>
      </c>
      <c r="J728" s="1" t="s">
        <v>79</v>
      </c>
      <c r="K728" s="1" t="s">
        <v>25</v>
      </c>
      <c r="L728" s="2">
        <v>3.8</v>
      </c>
      <c r="M728" s="1" t="s">
        <v>152</v>
      </c>
      <c r="N728" s="1" t="s">
        <v>27</v>
      </c>
      <c r="O728" s="1" t="s">
        <v>28</v>
      </c>
      <c r="P728" s="1" t="s">
        <v>152</v>
      </c>
      <c r="Q728" s="1" t="s">
        <v>152</v>
      </c>
      <c r="R728" s="1"/>
      <c r="S728" s="1" t="s">
        <v>35</v>
      </c>
      <c r="T728" s="1" t="s">
        <v>59</v>
      </c>
    </row>
    <row r="729" spans="1:20" ht="13" x14ac:dyDescent="0.15">
      <c r="A729" s="1">
        <v>728</v>
      </c>
      <c r="B729" s="47">
        <v>45563</v>
      </c>
      <c r="C729" s="1">
        <v>33</v>
      </c>
      <c r="D729" s="1" t="s">
        <v>153</v>
      </c>
      <c r="E729" s="1" t="s">
        <v>87</v>
      </c>
      <c r="F729" s="1" t="s">
        <v>48</v>
      </c>
      <c r="G729" s="1">
        <v>35</v>
      </c>
      <c r="H729" s="1" t="s">
        <v>106</v>
      </c>
      <c r="I729" s="1" t="s">
        <v>23</v>
      </c>
      <c r="J729" s="1" t="s">
        <v>132</v>
      </c>
      <c r="K729" s="1" t="s">
        <v>43</v>
      </c>
      <c r="L729" s="2">
        <v>3.4</v>
      </c>
      <c r="M729" s="1" t="s">
        <v>152</v>
      </c>
      <c r="N729" s="1" t="s">
        <v>74</v>
      </c>
      <c r="O729" s="1" t="s">
        <v>69</v>
      </c>
      <c r="P729" s="1" t="s">
        <v>152</v>
      </c>
      <c r="Q729" s="1" t="s">
        <v>152</v>
      </c>
      <c r="R729" s="1"/>
      <c r="S729" s="1" t="s">
        <v>27</v>
      </c>
      <c r="T729" s="1" t="s">
        <v>75</v>
      </c>
    </row>
    <row r="730" spans="1:20" ht="13" x14ac:dyDescent="0.15">
      <c r="A730" s="1">
        <v>729</v>
      </c>
      <c r="B730" s="47">
        <v>45406</v>
      </c>
      <c r="C730" s="1">
        <v>22</v>
      </c>
      <c r="D730" s="1" t="s">
        <v>153</v>
      </c>
      <c r="E730" s="1" t="s">
        <v>39</v>
      </c>
      <c r="F730" s="1" t="s">
        <v>40</v>
      </c>
      <c r="G730" s="1">
        <v>100</v>
      </c>
      <c r="H730" s="1" t="s">
        <v>103</v>
      </c>
      <c r="I730" s="1" t="s">
        <v>67</v>
      </c>
      <c r="J730" s="1" t="s">
        <v>86</v>
      </c>
      <c r="K730" s="1" t="s">
        <v>34</v>
      </c>
      <c r="L730" s="2">
        <v>3.1</v>
      </c>
      <c r="M730" s="1" t="s">
        <v>152</v>
      </c>
      <c r="N730" s="1" t="s">
        <v>74</v>
      </c>
      <c r="O730" s="1" t="s">
        <v>69</v>
      </c>
      <c r="P730" s="1" t="s">
        <v>152</v>
      </c>
      <c r="Q730" s="1" t="s">
        <v>152</v>
      </c>
      <c r="R730" s="1"/>
      <c r="S730" s="1" t="s">
        <v>58</v>
      </c>
      <c r="T730" s="1" t="s">
        <v>46</v>
      </c>
    </row>
    <row r="731" spans="1:20" ht="13" x14ac:dyDescent="0.15">
      <c r="A731" s="1">
        <v>730</v>
      </c>
      <c r="B731" s="47">
        <v>45582</v>
      </c>
      <c r="C731" s="1">
        <v>65</v>
      </c>
      <c r="D731" s="1" t="s">
        <v>153</v>
      </c>
      <c r="E731" s="1" t="s">
        <v>110</v>
      </c>
      <c r="F731" s="1" t="s">
        <v>31</v>
      </c>
      <c r="G731" s="1">
        <v>76</v>
      </c>
      <c r="H731" s="1" t="s">
        <v>95</v>
      </c>
      <c r="I731" s="1" t="s">
        <v>23</v>
      </c>
      <c r="J731" s="1" t="s">
        <v>83</v>
      </c>
      <c r="K731" s="1" t="s">
        <v>25</v>
      </c>
      <c r="L731" s="2">
        <v>2.8</v>
      </c>
      <c r="M731" s="1" t="s">
        <v>152</v>
      </c>
      <c r="N731" s="1" t="s">
        <v>58</v>
      </c>
      <c r="O731" s="1" t="s">
        <v>55</v>
      </c>
      <c r="P731" s="1" t="s">
        <v>152</v>
      </c>
      <c r="Q731" s="1" t="s">
        <v>152</v>
      </c>
      <c r="R731" s="1"/>
      <c r="S731" s="1" t="s">
        <v>74</v>
      </c>
      <c r="T731" s="1" t="s">
        <v>59</v>
      </c>
    </row>
    <row r="732" spans="1:20" ht="13" x14ac:dyDescent="0.15">
      <c r="A732" s="1">
        <v>731</v>
      </c>
      <c r="B732" s="47">
        <v>45448</v>
      </c>
      <c r="C732" s="1">
        <v>18</v>
      </c>
      <c r="D732" s="1" t="s">
        <v>153</v>
      </c>
      <c r="E732" s="1" t="s">
        <v>47</v>
      </c>
      <c r="F732" s="1" t="s">
        <v>48</v>
      </c>
      <c r="G732" s="1">
        <v>97</v>
      </c>
      <c r="H732" s="1" t="s">
        <v>93</v>
      </c>
      <c r="I732" s="1" t="s">
        <v>50</v>
      </c>
      <c r="J732" s="1" t="s">
        <v>57</v>
      </c>
      <c r="K732" s="1" t="s">
        <v>34</v>
      </c>
      <c r="L732" s="2">
        <v>4.3</v>
      </c>
      <c r="M732" s="1" t="s">
        <v>152</v>
      </c>
      <c r="N732" s="1" t="s">
        <v>37</v>
      </c>
      <c r="O732" s="1" t="s">
        <v>55</v>
      </c>
      <c r="P732" s="1" t="s">
        <v>152</v>
      </c>
      <c r="Q732" s="1" t="s">
        <v>152</v>
      </c>
      <c r="R732" s="1"/>
      <c r="S732" s="1" t="s">
        <v>37</v>
      </c>
      <c r="T732" s="1" t="s">
        <v>38</v>
      </c>
    </row>
    <row r="733" spans="1:20" ht="13" x14ac:dyDescent="0.15">
      <c r="A733" s="1">
        <v>732</v>
      </c>
      <c r="B733" s="47">
        <v>45413</v>
      </c>
      <c r="C733" s="1">
        <v>45</v>
      </c>
      <c r="D733" s="1" t="s">
        <v>153</v>
      </c>
      <c r="E733" s="1" t="s">
        <v>81</v>
      </c>
      <c r="F733" s="1" t="s">
        <v>31</v>
      </c>
      <c r="G733" s="1">
        <v>39</v>
      </c>
      <c r="H733" s="1" t="s">
        <v>95</v>
      </c>
      <c r="I733" s="1" t="s">
        <v>67</v>
      </c>
      <c r="J733" s="1" t="s">
        <v>101</v>
      </c>
      <c r="K733" s="1" t="s">
        <v>25</v>
      </c>
      <c r="L733" s="2">
        <v>2.7</v>
      </c>
      <c r="M733" s="1" t="s">
        <v>152</v>
      </c>
      <c r="N733" s="1" t="s">
        <v>27</v>
      </c>
      <c r="O733" s="1" t="s">
        <v>55</v>
      </c>
      <c r="P733" s="1" t="s">
        <v>152</v>
      </c>
      <c r="Q733" s="1" t="s">
        <v>152</v>
      </c>
      <c r="R733" s="1"/>
      <c r="S733" s="1" t="s">
        <v>58</v>
      </c>
      <c r="T733" s="1" t="s">
        <v>75</v>
      </c>
    </row>
    <row r="734" spans="1:20" ht="13" x14ac:dyDescent="0.15">
      <c r="A734" s="1">
        <v>733</v>
      </c>
      <c r="B734" s="47">
        <v>45605</v>
      </c>
      <c r="C734" s="1">
        <v>49</v>
      </c>
      <c r="D734" s="1" t="s">
        <v>153</v>
      </c>
      <c r="E734" s="1" t="s">
        <v>105</v>
      </c>
      <c r="F734" s="1" t="s">
        <v>31</v>
      </c>
      <c r="G734" s="1">
        <v>62</v>
      </c>
      <c r="H734" s="1" t="s">
        <v>144</v>
      </c>
      <c r="I734" s="1" t="s">
        <v>23</v>
      </c>
      <c r="J734" s="1" t="s">
        <v>134</v>
      </c>
      <c r="K734" s="1" t="s">
        <v>25</v>
      </c>
      <c r="L734" s="2">
        <v>3.9</v>
      </c>
      <c r="M734" s="1" t="s">
        <v>152</v>
      </c>
      <c r="N734" s="1" t="s">
        <v>58</v>
      </c>
      <c r="O734" s="1" t="s">
        <v>36</v>
      </c>
      <c r="P734" s="1" t="s">
        <v>152</v>
      </c>
      <c r="Q734" s="1" t="s">
        <v>152</v>
      </c>
      <c r="R734" s="1"/>
      <c r="S734" s="1" t="s">
        <v>27</v>
      </c>
      <c r="T734" s="1" t="s">
        <v>59</v>
      </c>
    </row>
    <row r="735" spans="1:20" ht="13" x14ac:dyDescent="0.15">
      <c r="A735" s="1">
        <v>734</v>
      </c>
      <c r="B735" s="47">
        <v>45401</v>
      </c>
      <c r="C735" s="1">
        <v>45</v>
      </c>
      <c r="D735" s="1" t="s">
        <v>153</v>
      </c>
      <c r="E735" s="1" t="s">
        <v>30</v>
      </c>
      <c r="F735" s="1" t="s">
        <v>31</v>
      </c>
      <c r="G735" s="1">
        <v>50</v>
      </c>
      <c r="H735" s="1" t="s">
        <v>140</v>
      </c>
      <c r="I735" s="1" t="s">
        <v>50</v>
      </c>
      <c r="J735" s="1" t="s">
        <v>24</v>
      </c>
      <c r="K735" s="1" t="s">
        <v>54</v>
      </c>
      <c r="L735" s="2">
        <v>3.3</v>
      </c>
      <c r="M735" s="1" t="s">
        <v>152</v>
      </c>
      <c r="N735" s="1" t="s">
        <v>35</v>
      </c>
      <c r="O735" s="1" t="s">
        <v>80</v>
      </c>
      <c r="P735" s="1" t="s">
        <v>152</v>
      </c>
      <c r="Q735" s="1" t="s">
        <v>152</v>
      </c>
      <c r="R735" s="1"/>
      <c r="S735" s="1" t="s">
        <v>35</v>
      </c>
      <c r="T735" s="1" t="s">
        <v>38</v>
      </c>
    </row>
    <row r="736" spans="1:20" ht="13" x14ac:dyDescent="0.15">
      <c r="A736" s="1">
        <v>735</v>
      </c>
      <c r="B736" s="47">
        <v>45632</v>
      </c>
      <c r="C736" s="1">
        <v>33</v>
      </c>
      <c r="D736" s="1" t="s">
        <v>153</v>
      </c>
      <c r="E736" s="1" t="s">
        <v>81</v>
      </c>
      <c r="F736" s="1" t="s">
        <v>31</v>
      </c>
      <c r="G736" s="1">
        <v>67</v>
      </c>
      <c r="H736" s="1" t="s">
        <v>147</v>
      </c>
      <c r="I736" s="1" t="s">
        <v>67</v>
      </c>
      <c r="J736" s="1" t="s">
        <v>57</v>
      </c>
      <c r="K736" s="1" t="s">
        <v>34</v>
      </c>
      <c r="L736" s="2">
        <v>3.9</v>
      </c>
      <c r="M736" s="1" t="s">
        <v>152</v>
      </c>
      <c r="N736" s="1" t="s">
        <v>37</v>
      </c>
      <c r="O736" s="1" t="s">
        <v>36</v>
      </c>
      <c r="P736" s="1" t="s">
        <v>152</v>
      </c>
      <c r="Q736" s="1" t="s">
        <v>152</v>
      </c>
      <c r="R736" s="1"/>
      <c r="S736" s="1" t="s">
        <v>45</v>
      </c>
      <c r="T736" s="1" t="s">
        <v>59</v>
      </c>
    </row>
    <row r="737" spans="1:20" ht="13" x14ac:dyDescent="0.15">
      <c r="A737" s="1">
        <v>736</v>
      </c>
      <c r="B737" s="47">
        <v>45430</v>
      </c>
      <c r="C737" s="1">
        <v>43</v>
      </c>
      <c r="D737" s="1" t="s">
        <v>153</v>
      </c>
      <c r="E737" s="1" t="s">
        <v>105</v>
      </c>
      <c r="F737" s="1" t="s">
        <v>31</v>
      </c>
      <c r="G737" s="1">
        <v>28</v>
      </c>
      <c r="H737" s="1" t="s">
        <v>94</v>
      </c>
      <c r="I737" s="1" t="s">
        <v>23</v>
      </c>
      <c r="J737" s="1" t="s">
        <v>57</v>
      </c>
      <c r="K737" s="1" t="s">
        <v>25</v>
      </c>
      <c r="L737" s="2">
        <v>3.5</v>
      </c>
      <c r="M737" s="1" t="s">
        <v>152</v>
      </c>
      <c r="N737" s="1" t="s">
        <v>74</v>
      </c>
      <c r="O737" s="1" t="s">
        <v>36</v>
      </c>
      <c r="P737" s="1" t="s">
        <v>152</v>
      </c>
      <c r="Q737" s="1" t="s">
        <v>152</v>
      </c>
      <c r="R737" s="1"/>
      <c r="S737" s="1" t="s">
        <v>45</v>
      </c>
      <c r="T737" s="1" t="s">
        <v>29</v>
      </c>
    </row>
    <row r="738" spans="1:20" ht="13" x14ac:dyDescent="0.15">
      <c r="A738" s="1">
        <v>737</v>
      </c>
      <c r="B738" s="47">
        <v>45609</v>
      </c>
      <c r="C738" s="1">
        <v>26</v>
      </c>
      <c r="D738" s="1" t="s">
        <v>153</v>
      </c>
      <c r="E738" s="1" t="s">
        <v>65</v>
      </c>
      <c r="F738" s="1" t="s">
        <v>31</v>
      </c>
      <c r="G738" s="1">
        <v>63</v>
      </c>
      <c r="H738" s="1" t="s">
        <v>136</v>
      </c>
      <c r="I738" s="1" t="s">
        <v>23</v>
      </c>
      <c r="J738" s="1" t="s">
        <v>108</v>
      </c>
      <c r="K738" s="1" t="s">
        <v>54</v>
      </c>
      <c r="L738" s="2">
        <v>4.5</v>
      </c>
      <c r="M738" s="1" t="s">
        <v>152</v>
      </c>
      <c r="N738" s="1" t="s">
        <v>45</v>
      </c>
      <c r="O738" s="1" t="s">
        <v>55</v>
      </c>
      <c r="P738" s="1" t="s">
        <v>152</v>
      </c>
      <c r="Q738" s="1" t="s">
        <v>152</v>
      </c>
      <c r="R738" s="1"/>
      <c r="S738" s="1" t="s">
        <v>35</v>
      </c>
      <c r="T738" s="1" t="s">
        <v>51</v>
      </c>
    </row>
    <row r="739" spans="1:20" ht="13" x14ac:dyDescent="0.15">
      <c r="A739" s="1">
        <v>738</v>
      </c>
      <c r="B739" s="47">
        <v>45657</v>
      </c>
      <c r="C739" s="1">
        <v>39</v>
      </c>
      <c r="D739" s="1" t="s">
        <v>153</v>
      </c>
      <c r="E739" s="1" t="s">
        <v>90</v>
      </c>
      <c r="F739" s="1" t="s">
        <v>48</v>
      </c>
      <c r="G739" s="1">
        <v>90</v>
      </c>
      <c r="H739" s="1" t="s">
        <v>136</v>
      </c>
      <c r="I739" s="1" t="s">
        <v>23</v>
      </c>
      <c r="J739" s="1" t="s">
        <v>101</v>
      </c>
      <c r="K739" s="1" t="s">
        <v>34</v>
      </c>
      <c r="L739" s="2">
        <v>4</v>
      </c>
      <c r="M739" s="1" t="s">
        <v>152</v>
      </c>
      <c r="N739" s="1" t="s">
        <v>35</v>
      </c>
      <c r="O739" s="1" t="s">
        <v>36</v>
      </c>
      <c r="P739" s="1" t="s">
        <v>152</v>
      </c>
      <c r="Q739" s="1" t="s">
        <v>152</v>
      </c>
      <c r="R739" s="1"/>
      <c r="S739" s="1" t="s">
        <v>35</v>
      </c>
      <c r="T739" s="1" t="s">
        <v>38</v>
      </c>
    </row>
    <row r="740" spans="1:20" ht="13" x14ac:dyDescent="0.15">
      <c r="A740" s="1">
        <v>739</v>
      </c>
      <c r="B740" s="47">
        <v>45611</v>
      </c>
      <c r="C740" s="1">
        <v>56</v>
      </c>
      <c r="D740" s="1" t="s">
        <v>153</v>
      </c>
      <c r="E740" s="1" t="s">
        <v>129</v>
      </c>
      <c r="F740" s="1" t="s">
        <v>48</v>
      </c>
      <c r="G740" s="1">
        <v>67</v>
      </c>
      <c r="H740" s="1" t="s">
        <v>99</v>
      </c>
      <c r="I740" s="1" t="s">
        <v>61</v>
      </c>
      <c r="J740" s="1" t="s">
        <v>104</v>
      </c>
      <c r="K740" s="1" t="s">
        <v>34</v>
      </c>
      <c r="L740" s="2">
        <v>3.4</v>
      </c>
      <c r="M740" s="1" t="s">
        <v>152</v>
      </c>
      <c r="N740" s="1" t="s">
        <v>27</v>
      </c>
      <c r="O740" s="1" t="s">
        <v>28</v>
      </c>
      <c r="P740" s="1" t="s">
        <v>152</v>
      </c>
      <c r="Q740" s="1" t="s">
        <v>152</v>
      </c>
      <c r="R740" s="1"/>
      <c r="S740" s="1" t="s">
        <v>37</v>
      </c>
      <c r="T740" s="1" t="s">
        <v>29</v>
      </c>
    </row>
    <row r="741" spans="1:20" ht="13" x14ac:dyDescent="0.15">
      <c r="A741" s="1">
        <v>740</v>
      </c>
      <c r="B741" s="47">
        <v>45430</v>
      </c>
      <c r="C741" s="1">
        <v>29</v>
      </c>
      <c r="D741" s="1" t="s">
        <v>153</v>
      </c>
      <c r="E741" s="1" t="s">
        <v>87</v>
      </c>
      <c r="F741" s="1" t="s">
        <v>48</v>
      </c>
      <c r="G741" s="1">
        <v>37</v>
      </c>
      <c r="H741" s="1" t="s">
        <v>94</v>
      </c>
      <c r="I741" s="1" t="s">
        <v>23</v>
      </c>
      <c r="J741" s="1" t="s">
        <v>132</v>
      </c>
      <c r="K741" s="1" t="s">
        <v>54</v>
      </c>
      <c r="L741" s="2">
        <v>4.5999999999999996</v>
      </c>
      <c r="M741" s="1" t="s">
        <v>152</v>
      </c>
      <c r="N741" s="1" t="s">
        <v>37</v>
      </c>
      <c r="O741" s="1" t="s">
        <v>55</v>
      </c>
      <c r="P741" s="1" t="s">
        <v>152</v>
      </c>
      <c r="Q741" s="1" t="s">
        <v>152</v>
      </c>
      <c r="R741" s="1"/>
      <c r="S741" s="1" t="s">
        <v>27</v>
      </c>
      <c r="T741" s="1" t="s">
        <v>38</v>
      </c>
    </row>
    <row r="742" spans="1:20" ht="13" x14ac:dyDescent="0.15">
      <c r="A742" s="1">
        <v>741</v>
      </c>
      <c r="B742" s="47">
        <v>45473</v>
      </c>
      <c r="C742" s="1">
        <v>65</v>
      </c>
      <c r="D742" s="1" t="s">
        <v>153</v>
      </c>
      <c r="E742" s="1" t="s">
        <v>112</v>
      </c>
      <c r="F742" s="1" t="s">
        <v>21</v>
      </c>
      <c r="G742" s="1">
        <v>88</v>
      </c>
      <c r="H742" s="1" t="s">
        <v>49</v>
      </c>
      <c r="I742" s="1" t="s">
        <v>23</v>
      </c>
      <c r="J742" s="1" t="s">
        <v>68</v>
      </c>
      <c r="K742" s="1" t="s">
        <v>54</v>
      </c>
      <c r="L742" s="2">
        <v>4.5</v>
      </c>
      <c r="M742" s="1" t="s">
        <v>152</v>
      </c>
      <c r="N742" s="1" t="s">
        <v>45</v>
      </c>
      <c r="O742" s="1" t="s">
        <v>44</v>
      </c>
      <c r="P742" s="1" t="s">
        <v>152</v>
      </c>
      <c r="Q742" s="1" t="s">
        <v>152</v>
      </c>
      <c r="R742" s="1"/>
      <c r="S742" s="1" t="s">
        <v>27</v>
      </c>
      <c r="T742" s="1" t="s">
        <v>29</v>
      </c>
    </row>
    <row r="743" spans="1:20" ht="13" x14ac:dyDescent="0.15">
      <c r="A743" s="1">
        <v>742</v>
      </c>
      <c r="B743" s="47">
        <v>45641</v>
      </c>
      <c r="C743" s="1">
        <v>40</v>
      </c>
      <c r="D743" s="1" t="s">
        <v>153</v>
      </c>
      <c r="E743" s="1" t="s">
        <v>77</v>
      </c>
      <c r="F743" s="1" t="s">
        <v>31</v>
      </c>
      <c r="G743" s="1">
        <v>47</v>
      </c>
      <c r="H743" s="1" t="s">
        <v>66</v>
      </c>
      <c r="I743" s="1" t="s">
        <v>67</v>
      </c>
      <c r="J743" s="1" t="s">
        <v>111</v>
      </c>
      <c r="K743" s="1" t="s">
        <v>25</v>
      </c>
      <c r="L743" s="2">
        <v>3.5</v>
      </c>
      <c r="M743" s="1" t="s">
        <v>152</v>
      </c>
      <c r="N743" s="1" t="s">
        <v>74</v>
      </c>
      <c r="O743" s="1" t="s">
        <v>69</v>
      </c>
      <c r="P743" s="1" t="s">
        <v>152</v>
      </c>
      <c r="Q743" s="1" t="s">
        <v>152</v>
      </c>
      <c r="R743" s="1"/>
      <c r="S743" s="1" t="s">
        <v>37</v>
      </c>
      <c r="T743" s="1" t="s">
        <v>75</v>
      </c>
    </row>
    <row r="744" spans="1:20" ht="13" x14ac:dyDescent="0.15">
      <c r="A744" s="1">
        <v>743</v>
      </c>
      <c r="B744" s="47">
        <v>45466</v>
      </c>
      <c r="C744" s="1">
        <v>28</v>
      </c>
      <c r="D744" s="1" t="s">
        <v>153</v>
      </c>
      <c r="E744" s="1" t="s">
        <v>39</v>
      </c>
      <c r="F744" s="1" t="s">
        <v>40</v>
      </c>
      <c r="G744" s="1">
        <v>100</v>
      </c>
      <c r="H744" s="1" t="s">
        <v>99</v>
      </c>
      <c r="I744" s="1" t="s">
        <v>67</v>
      </c>
      <c r="J744" s="1" t="s">
        <v>53</v>
      </c>
      <c r="K744" s="1" t="s">
        <v>34</v>
      </c>
      <c r="L744" s="2">
        <v>4.3</v>
      </c>
      <c r="M744" s="1" t="s">
        <v>152</v>
      </c>
      <c r="N744" s="1" t="s">
        <v>37</v>
      </c>
      <c r="O744" s="1" t="s">
        <v>55</v>
      </c>
      <c r="P744" s="1" t="s">
        <v>152</v>
      </c>
      <c r="Q744" s="1" t="s">
        <v>152</v>
      </c>
      <c r="R744" s="1"/>
      <c r="S744" s="1" t="s">
        <v>35</v>
      </c>
      <c r="T744" s="1" t="s">
        <v>38</v>
      </c>
    </row>
    <row r="745" spans="1:20" ht="13" x14ac:dyDescent="0.15">
      <c r="A745" s="1">
        <v>744</v>
      </c>
      <c r="B745" s="47">
        <v>45581</v>
      </c>
      <c r="C745" s="1">
        <v>51</v>
      </c>
      <c r="D745" s="1" t="s">
        <v>153</v>
      </c>
      <c r="E745" s="1" t="s">
        <v>114</v>
      </c>
      <c r="F745" s="1" t="s">
        <v>31</v>
      </c>
      <c r="G745" s="1">
        <v>26</v>
      </c>
      <c r="H745" s="1" t="s">
        <v>113</v>
      </c>
      <c r="I745" s="1" t="s">
        <v>23</v>
      </c>
      <c r="J745" s="1" t="s">
        <v>62</v>
      </c>
      <c r="K745" s="1" t="s">
        <v>54</v>
      </c>
      <c r="L745" s="2">
        <v>3.6</v>
      </c>
      <c r="M745" s="1" t="s">
        <v>152</v>
      </c>
      <c r="N745" s="1" t="s">
        <v>37</v>
      </c>
      <c r="O745" s="1" t="s">
        <v>69</v>
      </c>
      <c r="P745" s="1" t="s">
        <v>152</v>
      </c>
      <c r="Q745" s="1" t="s">
        <v>152</v>
      </c>
      <c r="R745" s="1"/>
      <c r="S745" s="1" t="s">
        <v>45</v>
      </c>
      <c r="T745" s="1" t="s">
        <v>29</v>
      </c>
    </row>
    <row r="746" spans="1:20" ht="13" x14ac:dyDescent="0.15">
      <c r="A746" s="1">
        <v>745</v>
      </c>
      <c r="B746" s="47">
        <v>45294</v>
      </c>
      <c r="C746" s="1">
        <v>32</v>
      </c>
      <c r="D746" s="1" t="s">
        <v>153</v>
      </c>
      <c r="E746" s="1" t="s">
        <v>90</v>
      </c>
      <c r="F746" s="1" t="s">
        <v>48</v>
      </c>
      <c r="G746" s="1">
        <v>79</v>
      </c>
      <c r="H746" s="1" t="s">
        <v>124</v>
      </c>
      <c r="I746" s="1" t="s">
        <v>23</v>
      </c>
      <c r="J746" s="1" t="s">
        <v>121</v>
      </c>
      <c r="K746" s="1" t="s">
        <v>54</v>
      </c>
      <c r="L746" s="2">
        <v>4.4000000000000004</v>
      </c>
      <c r="M746" s="1" t="s">
        <v>152</v>
      </c>
      <c r="N746" s="1" t="s">
        <v>45</v>
      </c>
      <c r="O746" s="1" t="s">
        <v>55</v>
      </c>
      <c r="P746" s="1" t="s">
        <v>152</v>
      </c>
      <c r="Q746" s="1" t="s">
        <v>152</v>
      </c>
      <c r="R746" s="1"/>
      <c r="S746" s="1" t="s">
        <v>45</v>
      </c>
      <c r="T746" s="1" t="s">
        <v>75</v>
      </c>
    </row>
    <row r="747" spans="1:20" ht="13" x14ac:dyDescent="0.15">
      <c r="A747" s="1">
        <v>746</v>
      </c>
      <c r="B747" s="47">
        <v>45628</v>
      </c>
      <c r="C747" s="1">
        <v>26</v>
      </c>
      <c r="D747" s="1" t="s">
        <v>153</v>
      </c>
      <c r="E747" s="1" t="s">
        <v>97</v>
      </c>
      <c r="F747" s="1" t="s">
        <v>48</v>
      </c>
      <c r="G747" s="1">
        <v>77</v>
      </c>
      <c r="H747" s="1" t="s">
        <v>138</v>
      </c>
      <c r="I747" s="1" t="s">
        <v>67</v>
      </c>
      <c r="J747" s="1" t="s">
        <v>96</v>
      </c>
      <c r="K747" s="1" t="s">
        <v>54</v>
      </c>
      <c r="L747" s="2">
        <v>4.0999999999999996</v>
      </c>
      <c r="M747" s="1" t="s">
        <v>152</v>
      </c>
      <c r="N747" s="1" t="s">
        <v>37</v>
      </c>
      <c r="O747" s="1" t="s">
        <v>44</v>
      </c>
      <c r="P747" s="1" t="s">
        <v>152</v>
      </c>
      <c r="Q747" s="1" t="s">
        <v>152</v>
      </c>
      <c r="R747" s="1"/>
      <c r="S747" s="1" t="s">
        <v>35</v>
      </c>
      <c r="T747" s="1" t="s">
        <v>59</v>
      </c>
    </row>
    <row r="748" spans="1:20" ht="13" x14ac:dyDescent="0.15">
      <c r="A748" s="1">
        <v>747</v>
      </c>
      <c r="B748" s="47">
        <v>45653</v>
      </c>
      <c r="C748" s="1">
        <v>58</v>
      </c>
      <c r="D748" s="1" t="s">
        <v>153</v>
      </c>
      <c r="E748" s="1" t="s">
        <v>81</v>
      </c>
      <c r="F748" s="1" t="s">
        <v>31</v>
      </c>
      <c r="G748" s="1">
        <v>73</v>
      </c>
      <c r="H748" s="1" t="s">
        <v>93</v>
      </c>
      <c r="I748" s="1" t="s">
        <v>67</v>
      </c>
      <c r="J748" s="1" t="s">
        <v>104</v>
      </c>
      <c r="K748" s="1" t="s">
        <v>54</v>
      </c>
      <c r="L748" s="2">
        <v>3</v>
      </c>
      <c r="M748" s="1" t="s">
        <v>152</v>
      </c>
      <c r="N748" s="1" t="s">
        <v>74</v>
      </c>
      <c r="O748" s="1" t="s">
        <v>69</v>
      </c>
      <c r="P748" s="1" t="s">
        <v>152</v>
      </c>
      <c r="Q748" s="1" t="s">
        <v>152</v>
      </c>
      <c r="R748" s="1"/>
      <c r="S748" s="1" t="s">
        <v>35</v>
      </c>
      <c r="T748" s="1" t="s">
        <v>70</v>
      </c>
    </row>
    <row r="749" spans="1:20" ht="13" x14ac:dyDescent="0.15">
      <c r="A749" s="1">
        <v>748</v>
      </c>
      <c r="B749" s="47">
        <v>45412</v>
      </c>
      <c r="C749" s="1">
        <v>34</v>
      </c>
      <c r="D749" s="1" t="s">
        <v>153</v>
      </c>
      <c r="E749" s="1" t="s">
        <v>146</v>
      </c>
      <c r="F749" s="1" t="s">
        <v>31</v>
      </c>
      <c r="G749" s="1">
        <v>87</v>
      </c>
      <c r="H749" s="1" t="s">
        <v>94</v>
      </c>
      <c r="I749" s="1" t="s">
        <v>67</v>
      </c>
      <c r="J749" s="1" t="s">
        <v>104</v>
      </c>
      <c r="K749" s="1" t="s">
        <v>54</v>
      </c>
      <c r="L749" s="2">
        <v>3.8</v>
      </c>
      <c r="M749" s="1" t="s">
        <v>152</v>
      </c>
      <c r="N749" s="1" t="s">
        <v>37</v>
      </c>
      <c r="O749" s="1" t="s">
        <v>80</v>
      </c>
      <c r="P749" s="1" t="s">
        <v>152</v>
      </c>
      <c r="Q749" s="1" t="s">
        <v>152</v>
      </c>
      <c r="R749" s="1"/>
      <c r="S749" s="1" t="s">
        <v>74</v>
      </c>
      <c r="T749" s="1" t="s">
        <v>70</v>
      </c>
    </row>
    <row r="750" spans="1:20" ht="13" x14ac:dyDescent="0.15">
      <c r="A750" s="1">
        <v>749</v>
      </c>
      <c r="B750" s="47">
        <v>45374</v>
      </c>
      <c r="C750" s="1">
        <v>28</v>
      </c>
      <c r="D750" s="1" t="s">
        <v>153</v>
      </c>
      <c r="E750" s="1" t="s">
        <v>30</v>
      </c>
      <c r="F750" s="1" t="s">
        <v>31</v>
      </c>
      <c r="G750" s="1">
        <v>38</v>
      </c>
      <c r="H750" s="1" t="s">
        <v>22</v>
      </c>
      <c r="I750" s="1" t="s">
        <v>23</v>
      </c>
      <c r="J750" s="1" t="s">
        <v>42</v>
      </c>
      <c r="K750" s="1" t="s">
        <v>25</v>
      </c>
      <c r="L750" s="2">
        <v>2.9</v>
      </c>
      <c r="M750" s="1" t="s">
        <v>152</v>
      </c>
      <c r="N750" s="1" t="s">
        <v>27</v>
      </c>
      <c r="O750" s="1" t="s">
        <v>28</v>
      </c>
      <c r="P750" s="1" t="s">
        <v>152</v>
      </c>
      <c r="Q750" s="1" t="s">
        <v>152</v>
      </c>
      <c r="R750" s="1"/>
      <c r="S750" s="1" t="s">
        <v>74</v>
      </c>
      <c r="T750" s="1" t="s">
        <v>29</v>
      </c>
    </row>
    <row r="751" spans="1:20" ht="13" x14ac:dyDescent="0.15">
      <c r="A751" s="1">
        <v>750</v>
      </c>
      <c r="B751" s="47">
        <v>45303</v>
      </c>
      <c r="C751" s="1">
        <v>45</v>
      </c>
      <c r="D751" s="1" t="s">
        <v>153</v>
      </c>
      <c r="E751" s="1" t="s">
        <v>97</v>
      </c>
      <c r="F751" s="1" t="s">
        <v>48</v>
      </c>
      <c r="G751" s="1">
        <v>49</v>
      </c>
      <c r="H751" s="1" t="s">
        <v>76</v>
      </c>
      <c r="I751" s="1" t="s">
        <v>23</v>
      </c>
      <c r="J751" s="1" t="s">
        <v>57</v>
      </c>
      <c r="K751" s="1" t="s">
        <v>43</v>
      </c>
      <c r="L751" s="2">
        <v>2.6</v>
      </c>
      <c r="M751" s="1" t="s">
        <v>152</v>
      </c>
      <c r="N751" s="1" t="s">
        <v>35</v>
      </c>
      <c r="O751" s="1" t="s">
        <v>28</v>
      </c>
      <c r="P751" s="1" t="s">
        <v>152</v>
      </c>
      <c r="Q751" s="1" t="s">
        <v>152</v>
      </c>
      <c r="R751" s="1"/>
      <c r="S751" s="1" t="s">
        <v>27</v>
      </c>
      <c r="T751" s="1" t="s">
        <v>59</v>
      </c>
    </row>
    <row r="752" spans="1:20" ht="13" x14ac:dyDescent="0.15">
      <c r="A752" s="1">
        <v>751</v>
      </c>
      <c r="B752" s="47">
        <v>45533</v>
      </c>
      <c r="C752" s="1">
        <v>47</v>
      </c>
      <c r="D752" s="1" t="s">
        <v>153</v>
      </c>
      <c r="E752" s="1" t="s">
        <v>129</v>
      </c>
      <c r="F752" s="1" t="s">
        <v>48</v>
      </c>
      <c r="G752" s="1">
        <v>34</v>
      </c>
      <c r="H752" s="1" t="s">
        <v>78</v>
      </c>
      <c r="I752" s="1" t="s">
        <v>23</v>
      </c>
      <c r="J752" s="1" t="s">
        <v>139</v>
      </c>
      <c r="K752" s="1" t="s">
        <v>43</v>
      </c>
      <c r="L752" s="2">
        <v>4.8</v>
      </c>
      <c r="M752" s="1" t="s">
        <v>152</v>
      </c>
      <c r="N752" s="1" t="s">
        <v>35</v>
      </c>
      <c r="O752" s="1" t="s">
        <v>36</v>
      </c>
      <c r="P752" s="1" t="s">
        <v>152</v>
      </c>
      <c r="Q752" s="1" t="s">
        <v>152</v>
      </c>
      <c r="R752" s="1"/>
      <c r="S752" s="1" t="s">
        <v>35</v>
      </c>
      <c r="T752" s="1" t="s">
        <v>59</v>
      </c>
    </row>
    <row r="753" spans="1:20" ht="13" x14ac:dyDescent="0.15">
      <c r="A753" s="1">
        <v>752</v>
      </c>
      <c r="B753" s="47">
        <v>45318</v>
      </c>
      <c r="C753" s="1">
        <v>46</v>
      </c>
      <c r="D753" s="1" t="s">
        <v>153</v>
      </c>
      <c r="E753" s="1" t="s">
        <v>120</v>
      </c>
      <c r="F753" s="1" t="s">
        <v>31</v>
      </c>
      <c r="G753" s="1">
        <v>43</v>
      </c>
      <c r="H753" s="1" t="s">
        <v>147</v>
      </c>
      <c r="I753" s="1" t="s">
        <v>50</v>
      </c>
      <c r="J753" s="1" t="s">
        <v>57</v>
      </c>
      <c r="K753" s="1" t="s">
        <v>54</v>
      </c>
      <c r="L753" s="2">
        <v>2.7</v>
      </c>
      <c r="M753" s="1" t="s">
        <v>152</v>
      </c>
      <c r="N753" s="1" t="s">
        <v>37</v>
      </c>
      <c r="O753" s="1" t="s">
        <v>80</v>
      </c>
      <c r="P753" s="1" t="s">
        <v>152</v>
      </c>
      <c r="Q753" s="1" t="s">
        <v>152</v>
      </c>
      <c r="R753" s="1"/>
      <c r="S753" s="1" t="s">
        <v>45</v>
      </c>
      <c r="T753" s="1" t="s">
        <v>51</v>
      </c>
    </row>
    <row r="754" spans="1:20" ht="13" x14ac:dyDescent="0.15">
      <c r="A754" s="1">
        <v>753</v>
      </c>
      <c r="B754" s="47">
        <v>45409</v>
      </c>
      <c r="C754" s="1">
        <v>19</v>
      </c>
      <c r="D754" s="1" t="s">
        <v>153</v>
      </c>
      <c r="E754" s="1" t="s">
        <v>105</v>
      </c>
      <c r="F754" s="1" t="s">
        <v>31</v>
      </c>
      <c r="G754" s="1">
        <v>61</v>
      </c>
      <c r="H754" s="1" t="s">
        <v>85</v>
      </c>
      <c r="I754" s="1" t="s">
        <v>67</v>
      </c>
      <c r="J754" s="1" t="s">
        <v>134</v>
      </c>
      <c r="K754" s="1" t="s">
        <v>43</v>
      </c>
      <c r="L754" s="2">
        <v>4.8</v>
      </c>
      <c r="M754" s="1" t="s">
        <v>152</v>
      </c>
      <c r="N754" s="1" t="s">
        <v>35</v>
      </c>
      <c r="O754" s="1" t="s">
        <v>69</v>
      </c>
      <c r="P754" s="1" t="s">
        <v>152</v>
      </c>
      <c r="Q754" s="1" t="s">
        <v>152</v>
      </c>
      <c r="R754" s="1"/>
      <c r="S754" s="1" t="s">
        <v>27</v>
      </c>
      <c r="T754" s="1" t="s">
        <v>38</v>
      </c>
    </row>
    <row r="755" spans="1:20" ht="13" x14ac:dyDescent="0.15">
      <c r="A755" s="1">
        <v>754</v>
      </c>
      <c r="B755" s="47">
        <v>45542</v>
      </c>
      <c r="C755" s="1">
        <v>55</v>
      </c>
      <c r="D755" s="1" t="s">
        <v>153</v>
      </c>
      <c r="E755" s="1" t="s">
        <v>135</v>
      </c>
      <c r="F755" s="1" t="s">
        <v>21</v>
      </c>
      <c r="G755" s="1">
        <v>50</v>
      </c>
      <c r="H755" s="1" t="s">
        <v>149</v>
      </c>
      <c r="I755" s="1" t="s">
        <v>23</v>
      </c>
      <c r="J755" s="1" t="s">
        <v>101</v>
      </c>
      <c r="K755" s="1" t="s">
        <v>54</v>
      </c>
      <c r="L755" s="2">
        <v>3.4</v>
      </c>
      <c r="M755" s="1" t="s">
        <v>152</v>
      </c>
      <c r="N755" s="1" t="s">
        <v>74</v>
      </c>
      <c r="O755" s="1" t="s">
        <v>80</v>
      </c>
      <c r="P755" s="1" t="s">
        <v>152</v>
      </c>
      <c r="Q755" s="1" t="s">
        <v>152</v>
      </c>
      <c r="R755" s="1"/>
      <c r="S755" s="1" t="s">
        <v>58</v>
      </c>
      <c r="T755" s="1" t="s">
        <v>59</v>
      </c>
    </row>
    <row r="756" spans="1:20" ht="13" x14ac:dyDescent="0.15">
      <c r="A756" s="1">
        <v>755</v>
      </c>
      <c r="B756" s="47">
        <v>45449</v>
      </c>
      <c r="C756" s="1">
        <v>22</v>
      </c>
      <c r="D756" s="1" t="s">
        <v>153</v>
      </c>
      <c r="E756" s="1" t="s">
        <v>65</v>
      </c>
      <c r="F756" s="1" t="s">
        <v>31</v>
      </c>
      <c r="G756" s="1">
        <v>39</v>
      </c>
      <c r="H756" s="1" t="s">
        <v>93</v>
      </c>
      <c r="I756" s="1" t="s">
        <v>23</v>
      </c>
      <c r="J756" s="1" t="s">
        <v>104</v>
      </c>
      <c r="K756" s="1" t="s">
        <v>25</v>
      </c>
      <c r="L756" s="2">
        <v>3.2</v>
      </c>
      <c r="M756" s="1" t="s">
        <v>152</v>
      </c>
      <c r="N756" s="1" t="s">
        <v>74</v>
      </c>
      <c r="O756" s="1" t="s">
        <v>55</v>
      </c>
      <c r="P756" s="1" t="s">
        <v>152</v>
      </c>
      <c r="Q756" s="1" t="s">
        <v>152</v>
      </c>
      <c r="R756" s="1"/>
      <c r="S756" s="1" t="s">
        <v>58</v>
      </c>
      <c r="T756" s="1" t="s">
        <v>70</v>
      </c>
    </row>
    <row r="757" spans="1:20" ht="13" x14ac:dyDescent="0.15">
      <c r="A757" s="1">
        <v>756</v>
      </c>
      <c r="B757" s="47">
        <v>45408</v>
      </c>
      <c r="C757" s="1">
        <v>69</v>
      </c>
      <c r="D757" s="1" t="s">
        <v>153</v>
      </c>
      <c r="E757" s="1" t="s">
        <v>142</v>
      </c>
      <c r="F757" s="1" t="s">
        <v>48</v>
      </c>
      <c r="G757" s="1">
        <v>20</v>
      </c>
      <c r="H757" s="1" t="s">
        <v>91</v>
      </c>
      <c r="I757" s="1" t="s">
        <v>50</v>
      </c>
      <c r="J757" s="1" t="s">
        <v>89</v>
      </c>
      <c r="K757" s="1" t="s">
        <v>25</v>
      </c>
      <c r="L757" s="2">
        <v>3.1</v>
      </c>
      <c r="M757" s="1" t="s">
        <v>152</v>
      </c>
      <c r="N757" s="1" t="s">
        <v>58</v>
      </c>
      <c r="O757" s="1" t="s">
        <v>36</v>
      </c>
      <c r="P757" s="1" t="s">
        <v>152</v>
      </c>
      <c r="Q757" s="1" t="s">
        <v>152</v>
      </c>
      <c r="R757" s="1"/>
      <c r="S757" s="1" t="s">
        <v>35</v>
      </c>
      <c r="T757" s="1" t="s">
        <v>59</v>
      </c>
    </row>
    <row r="758" spans="1:20" ht="13" x14ac:dyDescent="0.15">
      <c r="A758" s="1">
        <v>757</v>
      </c>
      <c r="B758" s="47">
        <v>45433</v>
      </c>
      <c r="C758" s="1">
        <v>35</v>
      </c>
      <c r="D758" s="1" t="s">
        <v>153</v>
      </c>
      <c r="E758" s="1" t="s">
        <v>129</v>
      </c>
      <c r="F758" s="1" t="s">
        <v>48</v>
      </c>
      <c r="G758" s="1">
        <v>32</v>
      </c>
      <c r="H758" s="1" t="s">
        <v>91</v>
      </c>
      <c r="I758" s="1" t="s">
        <v>50</v>
      </c>
      <c r="J758" s="1" t="s">
        <v>68</v>
      </c>
      <c r="K758" s="1" t="s">
        <v>25</v>
      </c>
      <c r="L758" s="2">
        <v>3.5</v>
      </c>
      <c r="M758" s="1" t="s">
        <v>152</v>
      </c>
      <c r="N758" s="1" t="s">
        <v>37</v>
      </c>
      <c r="O758" s="1" t="s">
        <v>55</v>
      </c>
      <c r="P758" s="1" t="s">
        <v>152</v>
      </c>
      <c r="Q758" s="1" t="s">
        <v>152</v>
      </c>
      <c r="R758" s="1"/>
      <c r="S758" s="1" t="s">
        <v>45</v>
      </c>
      <c r="T758" s="1" t="s">
        <v>75</v>
      </c>
    </row>
    <row r="759" spans="1:20" ht="13" x14ac:dyDescent="0.15">
      <c r="A759" s="1">
        <v>758</v>
      </c>
      <c r="B759" s="47">
        <v>45405</v>
      </c>
      <c r="C759" s="1">
        <v>41</v>
      </c>
      <c r="D759" s="1" t="s">
        <v>153</v>
      </c>
      <c r="E759" s="1" t="s">
        <v>81</v>
      </c>
      <c r="F759" s="1" t="s">
        <v>31</v>
      </c>
      <c r="G759" s="1">
        <v>43</v>
      </c>
      <c r="H759" s="1" t="s">
        <v>49</v>
      </c>
      <c r="I759" s="1" t="s">
        <v>67</v>
      </c>
      <c r="J759" s="1" t="s">
        <v>108</v>
      </c>
      <c r="K759" s="1" t="s">
        <v>43</v>
      </c>
      <c r="L759" s="2">
        <v>2.6</v>
      </c>
      <c r="M759" s="1" t="s">
        <v>152</v>
      </c>
      <c r="N759" s="1" t="s">
        <v>58</v>
      </c>
      <c r="O759" s="1" t="s">
        <v>36</v>
      </c>
      <c r="P759" s="1" t="s">
        <v>152</v>
      </c>
      <c r="Q759" s="1" t="s">
        <v>152</v>
      </c>
      <c r="R759" s="1"/>
      <c r="S759" s="1" t="s">
        <v>58</v>
      </c>
      <c r="T759" s="1" t="s">
        <v>38</v>
      </c>
    </row>
    <row r="760" spans="1:20" ht="13" x14ac:dyDescent="0.15">
      <c r="A760" s="1">
        <v>759</v>
      </c>
      <c r="B760" s="47">
        <v>45339</v>
      </c>
      <c r="C760" s="1">
        <v>41</v>
      </c>
      <c r="D760" s="1" t="s">
        <v>153</v>
      </c>
      <c r="E760" s="1" t="s">
        <v>20</v>
      </c>
      <c r="F760" s="1" t="s">
        <v>21</v>
      </c>
      <c r="G760" s="1">
        <v>41</v>
      </c>
      <c r="H760" s="1" t="s">
        <v>107</v>
      </c>
      <c r="I760" s="1" t="s">
        <v>23</v>
      </c>
      <c r="J760" s="1" t="s">
        <v>33</v>
      </c>
      <c r="K760" s="1" t="s">
        <v>25</v>
      </c>
      <c r="L760" s="2">
        <v>4</v>
      </c>
      <c r="M760" s="1" t="s">
        <v>152</v>
      </c>
      <c r="N760" s="1" t="s">
        <v>74</v>
      </c>
      <c r="O760" s="1" t="s">
        <v>80</v>
      </c>
      <c r="P760" s="1" t="s">
        <v>152</v>
      </c>
      <c r="Q760" s="1" t="s">
        <v>152</v>
      </c>
      <c r="R760" s="1"/>
      <c r="S760" s="1" t="s">
        <v>45</v>
      </c>
      <c r="T760" s="1" t="s">
        <v>70</v>
      </c>
    </row>
    <row r="761" spans="1:20" ht="13" x14ac:dyDescent="0.15">
      <c r="A761" s="1">
        <v>760</v>
      </c>
      <c r="B761" s="47">
        <v>45414</v>
      </c>
      <c r="C761" s="1">
        <v>19</v>
      </c>
      <c r="D761" s="1" t="s">
        <v>153</v>
      </c>
      <c r="E761" s="1" t="s">
        <v>47</v>
      </c>
      <c r="F761" s="1" t="s">
        <v>48</v>
      </c>
      <c r="G761" s="1">
        <v>82</v>
      </c>
      <c r="H761" s="1" t="s">
        <v>94</v>
      </c>
      <c r="I761" s="1" t="s">
        <v>61</v>
      </c>
      <c r="J761" s="1" t="s">
        <v>96</v>
      </c>
      <c r="K761" s="1" t="s">
        <v>54</v>
      </c>
      <c r="L761" s="2">
        <v>3.7</v>
      </c>
      <c r="M761" s="1" t="s">
        <v>152</v>
      </c>
      <c r="N761" s="1" t="s">
        <v>37</v>
      </c>
      <c r="O761" s="1" t="s">
        <v>28</v>
      </c>
      <c r="P761" s="1" t="s">
        <v>152</v>
      </c>
      <c r="Q761" s="1" t="s">
        <v>152</v>
      </c>
      <c r="R761" s="1"/>
      <c r="S761" s="1" t="s">
        <v>27</v>
      </c>
      <c r="T761" s="1" t="s">
        <v>51</v>
      </c>
    </row>
    <row r="762" spans="1:20" ht="13" x14ac:dyDescent="0.15">
      <c r="A762" s="1">
        <v>761</v>
      </c>
      <c r="B762" s="47">
        <v>45654</v>
      </c>
      <c r="C762" s="1">
        <v>27</v>
      </c>
      <c r="D762" s="1" t="s">
        <v>153</v>
      </c>
      <c r="E762" s="1" t="s">
        <v>97</v>
      </c>
      <c r="F762" s="1" t="s">
        <v>48</v>
      </c>
      <c r="G762" s="1">
        <v>78</v>
      </c>
      <c r="H762" s="1" t="s">
        <v>56</v>
      </c>
      <c r="I762" s="1" t="s">
        <v>23</v>
      </c>
      <c r="J762" s="1" t="s">
        <v>121</v>
      </c>
      <c r="K762" s="1" t="s">
        <v>43</v>
      </c>
      <c r="L762" s="2">
        <v>3</v>
      </c>
      <c r="M762" s="1" t="s">
        <v>152</v>
      </c>
      <c r="N762" s="1" t="s">
        <v>74</v>
      </c>
      <c r="O762" s="1" t="s">
        <v>28</v>
      </c>
      <c r="P762" s="1" t="s">
        <v>152</v>
      </c>
      <c r="Q762" s="1" t="s">
        <v>152</v>
      </c>
      <c r="R762" s="1"/>
      <c r="S762" s="1" t="s">
        <v>58</v>
      </c>
      <c r="T762" s="1" t="s">
        <v>59</v>
      </c>
    </row>
    <row r="763" spans="1:20" ht="13" x14ac:dyDescent="0.15">
      <c r="A763" s="1">
        <v>762</v>
      </c>
      <c r="B763" s="47">
        <v>45583</v>
      </c>
      <c r="C763" s="1">
        <v>32</v>
      </c>
      <c r="D763" s="1" t="s">
        <v>153</v>
      </c>
      <c r="E763" s="1" t="s">
        <v>142</v>
      </c>
      <c r="F763" s="1" t="s">
        <v>48</v>
      </c>
      <c r="G763" s="1">
        <v>32</v>
      </c>
      <c r="H763" s="1" t="s">
        <v>98</v>
      </c>
      <c r="I763" s="1" t="s">
        <v>23</v>
      </c>
      <c r="J763" s="1" t="s">
        <v>139</v>
      </c>
      <c r="K763" s="1" t="s">
        <v>54</v>
      </c>
      <c r="L763" s="2">
        <v>2.9</v>
      </c>
      <c r="M763" s="1" t="s">
        <v>152</v>
      </c>
      <c r="N763" s="1" t="s">
        <v>74</v>
      </c>
      <c r="O763" s="1" t="s">
        <v>69</v>
      </c>
      <c r="P763" s="1" t="s">
        <v>152</v>
      </c>
      <c r="Q763" s="1" t="s">
        <v>152</v>
      </c>
      <c r="R763" s="1"/>
      <c r="S763" s="1" t="s">
        <v>58</v>
      </c>
      <c r="T763" s="1" t="s">
        <v>70</v>
      </c>
    </row>
    <row r="764" spans="1:20" ht="13" x14ac:dyDescent="0.15">
      <c r="A764" s="1">
        <v>763</v>
      </c>
      <c r="B764" s="47">
        <v>45537</v>
      </c>
      <c r="C764" s="1">
        <v>26</v>
      </c>
      <c r="D764" s="1" t="s">
        <v>153</v>
      </c>
      <c r="E764" s="1" t="s">
        <v>30</v>
      </c>
      <c r="F764" s="1" t="s">
        <v>31</v>
      </c>
      <c r="G764" s="1">
        <v>30</v>
      </c>
      <c r="H764" s="1" t="s">
        <v>143</v>
      </c>
      <c r="I764" s="1" t="s">
        <v>23</v>
      </c>
      <c r="J764" s="1" t="s">
        <v>83</v>
      </c>
      <c r="K764" s="1" t="s">
        <v>34</v>
      </c>
      <c r="L764" s="2">
        <v>4.5</v>
      </c>
      <c r="M764" s="1" t="s">
        <v>152</v>
      </c>
      <c r="N764" s="1" t="s">
        <v>58</v>
      </c>
      <c r="O764" s="1" t="s">
        <v>44</v>
      </c>
      <c r="P764" s="1" t="s">
        <v>152</v>
      </c>
      <c r="Q764" s="1" t="s">
        <v>152</v>
      </c>
      <c r="R764" s="1"/>
      <c r="S764" s="1" t="s">
        <v>35</v>
      </c>
      <c r="T764" s="1" t="s">
        <v>51</v>
      </c>
    </row>
    <row r="765" spans="1:20" ht="13" x14ac:dyDescent="0.15">
      <c r="A765" s="1">
        <v>764</v>
      </c>
      <c r="B765" s="47">
        <v>45342</v>
      </c>
      <c r="C765" s="1">
        <v>58</v>
      </c>
      <c r="D765" s="1" t="s">
        <v>153</v>
      </c>
      <c r="E765" s="1" t="s">
        <v>30</v>
      </c>
      <c r="F765" s="1" t="s">
        <v>31</v>
      </c>
      <c r="G765" s="1">
        <v>45</v>
      </c>
      <c r="H765" s="1" t="s">
        <v>76</v>
      </c>
      <c r="I765" s="1" t="s">
        <v>61</v>
      </c>
      <c r="J765" s="1" t="s">
        <v>62</v>
      </c>
      <c r="K765" s="1" t="s">
        <v>43</v>
      </c>
      <c r="L765" s="2">
        <v>2.9</v>
      </c>
      <c r="M765" s="1" t="s">
        <v>152</v>
      </c>
      <c r="N765" s="1" t="s">
        <v>37</v>
      </c>
      <c r="O765" s="1" t="s">
        <v>69</v>
      </c>
      <c r="P765" s="1" t="s">
        <v>152</v>
      </c>
      <c r="Q765" s="1" t="s">
        <v>152</v>
      </c>
      <c r="R765" s="1"/>
      <c r="S765" s="1" t="s">
        <v>45</v>
      </c>
      <c r="T765" s="1" t="s">
        <v>75</v>
      </c>
    </row>
    <row r="766" spans="1:20" ht="13" x14ac:dyDescent="0.15">
      <c r="A766" s="1">
        <v>765</v>
      </c>
      <c r="B766" s="47">
        <v>45653</v>
      </c>
      <c r="C766" s="1">
        <v>54</v>
      </c>
      <c r="D766" s="1" t="s">
        <v>153</v>
      </c>
      <c r="E766" s="1" t="s">
        <v>114</v>
      </c>
      <c r="F766" s="1" t="s">
        <v>31</v>
      </c>
      <c r="G766" s="1">
        <v>91</v>
      </c>
      <c r="H766" s="1" t="s">
        <v>84</v>
      </c>
      <c r="I766" s="1" t="s">
        <v>23</v>
      </c>
      <c r="J766" s="1" t="s">
        <v>24</v>
      </c>
      <c r="K766" s="1" t="s">
        <v>25</v>
      </c>
      <c r="L766" s="2">
        <v>2.8</v>
      </c>
      <c r="M766" s="1" t="s">
        <v>152</v>
      </c>
      <c r="N766" s="1" t="s">
        <v>37</v>
      </c>
      <c r="O766" s="1" t="s">
        <v>69</v>
      </c>
      <c r="P766" s="1" t="s">
        <v>152</v>
      </c>
      <c r="Q766" s="1" t="s">
        <v>152</v>
      </c>
      <c r="R766" s="1"/>
      <c r="S766" s="1" t="s">
        <v>58</v>
      </c>
      <c r="T766" s="1" t="s">
        <v>59</v>
      </c>
    </row>
    <row r="767" spans="1:20" ht="13" x14ac:dyDescent="0.15">
      <c r="A767" s="1">
        <v>766</v>
      </c>
      <c r="B767" s="47">
        <v>45323</v>
      </c>
      <c r="C767" s="1">
        <v>31</v>
      </c>
      <c r="D767" s="1" t="s">
        <v>153</v>
      </c>
      <c r="E767" s="1" t="s">
        <v>150</v>
      </c>
      <c r="F767" s="1" t="s">
        <v>31</v>
      </c>
      <c r="G767" s="1">
        <v>53</v>
      </c>
      <c r="H767" s="1" t="s">
        <v>123</v>
      </c>
      <c r="I767" s="1" t="s">
        <v>61</v>
      </c>
      <c r="J767" s="1" t="s">
        <v>62</v>
      </c>
      <c r="K767" s="1" t="s">
        <v>43</v>
      </c>
      <c r="L767" s="2">
        <v>4.5</v>
      </c>
      <c r="M767" s="1" t="s">
        <v>152</v>
      </c>
      <c r="N767" s="1" t="s">
        <v>35</v>
      </c>
      <c r="O767" s="1" t="s">
        <v>28</v>
      </c>
      <c r="P767" s="1" t="s">
        <v>152</v>
      </c>
      <c r="Q767" s="1" t="s">
        <v>152</v>
      </c>
      <c r="R767" s="1"/>
      <c r="S767" s="1" t="s">
        <v>45</v>
      </c>
      <c r="T767" s="1" t="s">
        <v>46</v>
      </c>
    </row>
    <row r="768" spans="1:20" ht="13" x14ac:dyDescent="0.15">
      <c r="A768" s="1">
        <v>767</v>
      </c>
      <c r="B768" s="47">
        <v>45426</v>
      </c>
      <c r="C768" s="1">
        <v>36</v>
      </c>
      <c r="D768" s="1" t="s">
        <v>153</v>
      </c>
      <c r="E768" s="1" t="s">
        <v>129</v>
      </c>
      <c r="F768" s="1" t="s">
        <v>48</v>
      </c>
      <c r="G768" s="1">
        <v>31</v>
      </c>
      <c r="H768" s="1" t="s">
        <v>49</v>
      </c>
      <c r="I768" s="1" t="s">
        <v>23</v>
      </c>
      <c r="J768" s="1" t="s">
        <v>132</v>
      </c>
      <c r="K768" s="1" t="s">
        <v>34</v>
      </c>
      <c r="L768" s="2">
        <v>4.5</v>
      </c>
      <c r="M768" s="1" t="s">
        <v>152</v>
      </c>
      <c r="N768" s="1" t="s">
        <v>37</v>
      </c>
      <c r="O768" s="1" t="s">
        <v>80</v>
      </c>
      <c r="P768" s="1" t="s">
        <v>152</v>
      </c>
      <c r="Q768" s="1" t="s">
        <v>152</v>
      </c>
      <c r="R768" s="1"/>
      <c r="S768" s="1" t="s">
        <v>58</v>
      </c>
      <c r="T768" s="1" t="s">
        <v>51</v>
      </c>
    </row>
    <row r="769" spans="1:20" ht="13" x14ac:dyDescent="0.15">
      <c r="A769" s="1">
        <v>768</v>
      </c>
      <c r="B769" s="47">
        <v>45595</v>
      </c>
      <c r="C769" s="1">
        <v>38</v>
      </c>
      <c r="D769" s="1" t="s">
        <v>153</v>
      </c>
      <c r="E769" s="1" t="s">
        <v>117</v>
      </c>
      <c r="F769" s="1" t="s">
        <v>48</v>
      </c>
      <c r="G769" s="1">
        <v>22</v>
      </c>
      <c r="H769" s="1" t="s">
        <v>147</v>
      </c>
      <c r="I769" s="1" t="s">
        <v>23</v>
      </c>
      <c r="J769" s="1" t="s">
        <v>89</v>
      </c>
      <c r="K769" s="1" t="s">
        <v>34</v>
      </c>
      <c r="L769" s="2">
        <v>4.7</v>
      </c>
      <c r="M769" s="1" t="s">
        <v>152</v>
      </c>
      <c r="N769" s="1" t="s">
        <v>74</v>
      </c>
      <c r="O769" s="1" t="s">
        <v>28</v>
      </c>
      <c r="P769" s="1" t="s">
        <v>152</v>
      </c>
      <c r="Q769" s="1" t="s">
        <v>152</v>
      </c>
      <c r="R769" s="1"/>
      <c r="S769" s="1" t="s">
        <v>74</v>
      </c>
      <c r="T769" s="1" t="s">
        <v>38</v>
      </c>
    </row>
    <row r="770" spans="1:20" ht="13" x14ac:dyDescent="0.15">
      <c r="A770" s="1">
        <v>769</v>
      </c>
      <c r="B770" s="47">
        <v>45396</v>
      </c>
      <c r="C770" s="1">
        <v>31</v>
      </c>
      <c r="D770" s="1" t="s">
        <v>153</v>
      </c>
      <c r="E770" s="1" t="s">
        <v>105</v>
      </c>
      <c r="F770" s="1" t="s">
        <v>31</v>
      </c>
      <c r="G770" s="1">
        <v>34</v>
      </c>
      <c r="H770" s="1" t="s">
        <v>119</v>
      </c>
      <c r="I770" s="1" t="s">
        <v>23</v>
      </c>
      <c r="J770" s="1" t="s">
        <v>62</v>
      </c>
      <c r="K770" s="1" t="s">
        <v>25</v>
      </c>
      <c r="L770" s="2">
        <v>3.6</v>
      </c>
      <c r="M770" s="1" t="s">
        <v>152</v>
      </c>
      <c r="N770" s="1" t="s">
        <v>35</v>
      </c>
      <c r="O770" s="1" t="s">
        <v>44</v>
      </c>
      <c r="P770" s="1" t="s">
        <v>152</v>
      </c>
      <c r="Q770" s="1" t="s">
        <v>152</v>
      </c>
      <c r="R770" s="1"/>
      <c r="S770" s="1" t="s">
        <v>27</v>
      </c>
      <c r="T770" s="1" t="s">
        <v>29</v>
      </c>
    </row>
    <row r="771" spans="1:20" ht="13" x14ac:dyDescent="0.15">
      <c r="A771" s="1">
        <v>770</v>
      </c>
      <c r="B771" s="47">
        <v>45593</v>
      </c>
      <c r="C771" s="1">
        <v>52</v>
      </c>
      <c r="D771" s="1" t="s">
        <v>153</v>
      </c>
      <c r="E771" s="1" t="s">
        <v>129</v>
      </c>
      <c r="F771" s="1" t="s">
        <v>48</v>
      </c>
      <c r="G771" s="1">
        <v>63</v>
      </c>
      <c r="H771" s="1" t="s">
        <v>106</v>
      </c>
      <c r="I771" s="1" t="s">
        <v>67</v>
      </c>
      <c r="J771" s="1" t="s">
        <v>109</v>
      </c>
      <c r="K771" s="1" t="s">
        <v>25</v>
      </c>
      <c r="L771" s="2">
        <v>4.4000000000000004</v>
      </c>
      <c r="M771" s="1" t="s">
        <v>152</v>
      </c>
      <c r="N771" s="1" t="s">
        <v>45</v>
      </c>
      <c r="O771" s="1" t="s">
        <v>55</v>
      </c>
      <c r="P771" s="1" t="s">
        <v>152</v>
      </c>
      <c r="Q771" s="1" t="s">
        <v>152</v>
      </c>
      <c r="R771" s="1"/>
      <c r="S771" s="1" t="s">
        <v>45</v>
      </c>
      <c r="T771" s="1" t="s">
        <v>75</v>
      </c>
    </row>
    <row r="772" spans="1:20" ht="13" x14ac:dyDescent="0.15">
      <c r="A772" s="1">
        <v>771</v>
      </c>
      <c r="B772" s="47">
        <v>45304</v>
      </c>
      <c r="C772" s="1">
        <v>61</v>
      </c>
      <c r="D772" s="1" t="s">
        <v>153</v>
      </c>
      <c r="E772" s="1" t="s">
        <v>52</v>
      </c>
      <c r="F772" s="1" t="s">
        <v>31</v>
      </c>
      <c r="G772" s="1">
        <v>83</v>
      </c>
      <c r="H772" s="1" t="s">
        <v>140</v>
      </c>
      <c r="I772" s="1" t="s">
        <v>23</v>
      </c>
      <c r="J772" s="1" t="s">
        <v>79</v>
      </c>
      <c r="K772" s="1" t="s">
        <v>43</v>
      </c>
      <c r="L772" s="2">
        <v>3.1</v>
      </c>
      <c r="M772" s="1" t="s">
        <v>152</v>
      </c>
      <c r="N772" s="1" t="s">
        <v>58</v>
      </c>
      <c r="O772" s="1" t="s">
        <v>55</v>
      </c>
      <c r="P772" s="1" t="s">
        <v>152</v>
      </c>
      <c r="Q772" s="1" t="s">
        <v>152</v>
      </c>
      <c r="R772" s="1"/>
      <c r="S772" s="1" t="s">
        <v>35</v>
      </c>
      <c r="T772" s="1" t="s">
        <v>51</v>
      </c>
    </row>
    <row r="773" spans="1:20" ht="13" x14ac:dyDescent="0.15">
      <c r="A773" s="1">
        <v>772</v>
      </c>
      <c r="B773" s="47">
        <v>45310</v>
      </c>
      <c r="C773" s="1">
        <v>22</v>
      </c>
      <c r="D773" s="1" t="s">
        <v>153</v>
      </c>
      <c r="E773" s="1" t="s">
        <v>146</v>
      </c>
      <c r="F773" s="1" t="s">
        <v>31</v>
      </c>
      <c r="G773" s="1">
        <v>91</v>
      </c>
      <c r="H773" s="1" t="s">
        <v>107</v>
      </c>
      <c r="I773" s="1" t="s">
        <v>50</v>
      </c>
      <c r="J773" s="1" t="s">
        <v>24</v>
      </c>
      <c r="K773" s="1" t="s">
        <v>43</v>
      </c>
      <c r="L773" s="2">
        <v>4.0999999999999996</v>
      </c>
      <c r="M773" s="1" t="s">
        <v>152</v>
      </c>
      <c r="N773" s="1" t="s">
        <v>74</v>
      </c>
      <c r="O773" s="1" t="s">
        <v>80</v>
      </c>
      <c r="P773" s="1" t="s">
        <v>152</v>
      </c>
      <c r="Q773" s="1" t="s">
        <v>152</v>
      </c>
      <c r="R773" s="1"/>
      <c r="S773" s="1" t="s">
        <v>35</v>
      </c>
      <c r="T773" s="1" t="s">
        <v>59</v>
      </c>
    </row>
    <row r="774" spans="1:20" ht="13" x14ac:dyDescent="0.15">
      <c r="A774" s="1">
        <v>773</v>
      </c>
      <c r="B774" s="47">
        <v>45450</v>
      </c>
      <c r="C774" s="1">
        <v>42</v>
      </c>
      <c r="D774" s="1" t="s">
        <v>153</v>
      </c>
      <c r="E774" s="1" t="s">
        <v>135</v>
      </c>
      <c r="F774" s="1" t="s">
        <v>21</v>
      </c>
      <c r="G774" s="1">
        <v>67</v>
      </c>
      <c r="H774" s="1" t="s">
        <v>140</v>
      </c>
      <c r="I774" s="1" t="s">
        <v>23</v>
      </c>
      <c r="J774" s="1" t="s">
        <v>73</v>
      </c>
      <c r="K774" s="1" t="s">
        <v>43</v>
      </c>
      <c r="L774" s="2">
        <v>2.6</v>
      </c>
      <c r="M774" s="1" t="s">
        <v>152</v>
      </c>
      <c r="N774" s="1" t="s">
        <v>45</v>
      </c>
      <c r="O774" s="1" t="s">
        <v>36</v>
      </c>
      <c r="P774" s="1" t="s">
        <v>152</v>
      </c>
      <c r="Q774" s="1" t="s">
        <v>152</v>
      </c>
      <c r="R774" s="1"/>
      <c r="S774" s="1" t="s">
        <v>58</v>
      </c>
      <c r="T774" s="1" t="s">
        <v>75</v>
      </c>
    </row>
    <row r="775" spans="1:20" ht="13" x14ac:dyDescent="0.15">
      <c r="A775" s="1">
        <v>774</v>
      </c>
      <c r="B775" s="47">
        <v>45587</v>
      </c>
      <c r="C775" s="1">
        <v>57</v>
      </c>
      <c r="D775" s="1" t="s">
        <v>153</v>
      </c>
      <c r="E775" s="1" t="s">
        <v>39</v>
      </c>
      <c r="F775" s="1" t="s">
        <v>40</v>
      </c>
      <c r="G775" s="1">
        <v>48</v>
      </c>
      <c r="H775" s="1" t="s">
        <v>133</v>
      </c>
      <c r="I775" s="1" t="s">
        <v>50</v>
      </c>
      <c r="J775" s="1" t="s">
        <v>108</v>
      </c>
      <c r="K775" s="1" t="s">
        <v>25</v>
      </c>
      <c r="L775" s="2">
        <v>3.6</v>
      </c>
      <c r="M775" s="1" t="s">
        <v>152</v>
      </c>
      <c r="N775" s="1" t="s">
        <v>45</v>
      </c>
      <c r="O775" s="1" t="s">
        <v>55</v>
      </c>
      <c r="P775" s="1" t="s">
        <v>152</v>
      </c>
      <c r="Q775" s="1" t="s">
        <v>152</v>
      </c>
      <c r="R775" s="1"/>
      <c r="S775" s="1" t="s">
        <v>58</v>
      </c>
      <c r="T775" s="1" t="s">
        <v>29</v>
      </c>
    </row>
    <row r="776" spans="1:20" ht="13" x14ac:dyDescent="0.15">
      <c r="A776" s="1">
        <v>775</v>
      </c>
      <c r="B776" s="47">
        <v>45337</v>
      </c>
      <c r="C776" s="1">
        <v>57</v>
      </c>
      <c r="D776" s="1" t="s">
        <v>153</v>
      </c>
      <c r="E776" s="1" t="s">
        <v>52</v>
      </c>
      <c r="F776" s="1" t="s">
        <v>31</v>
      </c>
      <c r="G776" s="1">
        <v>40</v>
      </c>
      <c r="H776" s="1" t="s">
        <v>92</v>
      </c>
      <c r="I776" s="1" t="s">
        <v>67</v>
      </c>
      <c r="J776" s="1" t="s">
        <v>111</v>
      </c>
      <c r="K776" s="1" t="s">
        <v>34</v>
      </c>
      <c r="L776" s="2">
        <v>4</v>
      </c>
      <c r="M776" s="1" t="s">
        <v>152</v>
      </c>
      <c r="N776" s="1" t="s">
        <v>27</v>
      </c>
      <c r="O776" s="1" t="s">
        <v>44</v>
      </c>
      <c r="P776" s="1" t="s">
        <v>152</v>
      </c>
      <c r="Q776" s="1" t="s">
        <v>152</v>
      </c>
      <c r="R776" s="1"/>
      <c r="S776" s="1" t="s">
        <v>58</v>
      </c>
      <c r="T776" s="1" t="s">
        <v>59</v>
      </c>
    </row>
    <row r="777" spans="1:20" ht="13" x14ac:dyDescent="0.15">
      <c r="A777" s="1">
        <v>776</v>
      </c>
      <c r="B777" s="47">
        <v>45384</v>
      </c>
      <c r="C777" s="1">
        <v>52</v>
      </c>
      <c r="D777" s="1" t="s">
        <v>153</v>
      </c>
      <c r="E777" s="1" t="s">
        <v>135</v>
      </c>
      <c r="F777" s="1" t="s">
        <v>21</v>
      </c>
      <c r="G777" s="1">
        <v>49</v>
      </c>
      <c r="H777" s="1" t="s">
        <v>60</v>
      </c>
      <c r="I777" s="1" t="s">
        <v>67</v>
      </c>
      <c r="J777" s="1" t="s">
        <v>89</v>
      </c>
      <c r="K777" s="1" t="s">
        <v>34</v>
      </c>
      <c r="L777" s="2">
        <v>2.8</v>
      </c>
      <c r="M777" s="1" t="s">
        <v>152</v>
      </c>
      <c r="N777" s="1" t="s">
        <v>37</v>
      </c>
      <c r="O777" s="1" t="s">
        <v>69</v>
      </c>
      <c r="P777" s="1" t="s">
        <v>152</v>
      </c>
      <c r="Q777" s="1" t="s">
        <v>152</v>
      </c>
      <c r="R777" s="1"/>
      <c r="S777" s="1" t="s">
        <v>35</v>
      </c>
      <c r="T777" s="1" t="s">
        <v>59</v>
      </c>
    </row>
    <row r="778" spans="1:20" ht="13" x14ac:dyDescent="0.15">
      <c r="A778" s="1">
        <v>777</v>
      </c>
      <c r="B778" s="47">
        <v>45544</v>
      </c>
      <c r="C778" s="1">
        <v>34</v>
      </c>
      <c r="D778" s="1" t="s">
        <v>153</v>
      </c>
      <c r="E778" s="1" t="s">
        <v>115</v>
      </c>
      <c r="F778" s="1" t="s">
        <v>21</v>
      </c>
      <c r="G778" s="1">
        <v>36</v>
      </c>
      <c r="H778" s="1" t="s">
        <v>133</v>
      </c>
      <c r="I778" s="1" t="s">
        <v>67</v>
      </c>
      <c r="J778" s="1" t="s">
        <v>73</v>
      </c>
      <c r="K778" s="1" t="s">
        <v>54</v>
      </c>
      <c r="L778" s="2">
        <v>3.4</v>
      </c>
      <c r="M778" s="1" t="s">
        <v>152</v>
      </c>
      <c r="N778" s="1" t="s">
        <v>37</v>
      </c>
      <c r="O778" s="1" t="s">
        <v>36</v>
      </c>
      <c r="P778" s="1" t="s">
        <v>152</v>
      </c>
      <c r="Q778" s="1" t="s">
        <v>152</v>
      </c>
      <c r="R778" s="1"/>
      <c r="S778" s="1" t="s">
        <v>45</v>
      </c>
      <c r="T778" s="1" t="s">
        <v>75</v>
      </c>
    </row>
    <row r="779" spans="1:20" ht="13" x14ac:dyDescent="0.15">
      <c r="A779" s="1">
        <v>778</v>
      </c>
      <c r="B779" s="47">
        <v>45503</v>
      </c>
      <c r="C779" s="1">
        <v>24</v>
      </c>
      <c r="D779" s="1" t="s">
        <v>153</v>
      </c>
      <c r="E779" s="1" t="s">
        <v>129</v>
      </c>
      <c r="F779" s="1" t="s">
        <v>48</v>
      </c>
      <c r="G779" s="1">
        <v>74</v>
      </c>
      <c r="H779" s="1" t="s">
        <v>72</v>
      </c>
      <c r="I779" s="1" t="s">
        <v>23</v>
      </c>
      <c r="J779" s="1" t="s">
        <v>62</v>
      </c>
      <c r="K779" s="1" t="s">
        <v>43</v>
      </c>
      <c r="L779" s="2">
        <v>3.4</v>
      </c>
      <c r="M779" s="1" t="s">
        <v>152</v>
      </c>
      <c r="N779" s="1" t="s">
        <v>74</v>
      </c>
      <c r="O779" s="1" t="s">
        <v>36</v>
      </c>
      <c r="P779" s="1" t="s">
        <v>152</v>
      </c>
      <c r="Q779" s="1" t="s">
        <v>152</v>
      </c>
      <c r="R779" s="1"/>
      <c r="S779" s="1" t="s">
        <v>58</v>
      </c>
      <c r="T779" s="1" t="s">
        <v>51</v>
      </c>
    </row>
    <row r="780" spans="1:20" ht="13" x14ac:dyDescent="0.15">
      <c r="A780" s="1">
        <v>779</v>
      </c>
      <c r="B780" s="47">
        <v>45594</v>
      </c>
      <c r="C780" s="1">
        <v>61</v>
      </c>
      <c r="D780" s="1" t="s">
        <v>153</v>
      </c>
      <c r="E780" s="1" t="s">
        <v>87</v>
      </c>
      <c r="F780" s="1" t="s">
        <v>48</v>
      </c>
      <c r="G780" s="1">
        <v>68</v>
      </c>
      <c r="H780" s="1" t="s">
        <v>126</v>
      </c>
      <c r="I780" s="1" t="s">
        <v>61</v>
      </c>
      <c r="J780" s="1" t="s">
        <v>96</v>
      </c>
      <c r="K780" s="1" t="s">
        <v>43</v>
      </c>
      <c r="L780" s="2">
        <v>4.5</v>
      </c>
      <c r="M780" s="1" t="s">
        <v>152</v>
      </c>
      <c r="N780" s="1" t="s">
        <v>27</v>
      </c>
      <c r="O780" s="1" t="s">
        <v>80</v>
      </c>
      <c r="P780" s="1" t="s">
        <v>152</v>
      </c>
      <c r="Q780" s="1" t="s">
        <v>152</v>
      </c>
      <c r="R780" s="1"/>
      <c r="S780" s="1" t="s">
        <v>37</v>
      </c>
      <c r="T780" s="1" t="s">
        <v>59</v>
      </c>
    </row>
    <row r="781" spans="1:20" ht="13" x14ac:dyDescent="0.15">
      <c r="A781" s="1">
        <v>780</v>
      </c>
      <c r="B781" s="47">
        <v>45415</v>
      </c>
      <c r="C781" s="1">
        <v>53</v>
      </c>
      <c r="D781" s="1" t="s">
        <v>153</v>
      </c>
      <c r="E781" s="1" t="s">
        <v>120</v>
      </c>
      <c r="F781" s="1" t="s">
        <v>31</v>
      </c>
      <c r="G781" s="1">
        <v>56</v>
      </c>
      <c r="H781" s="1" t="s">
        <v>147</v>
      </c>
      <c r="I781" s="1" t="s">
        <v>50</v>
      </c>
      <c r="J781" s="1" t="s">
        <v>83</v>
      </c>
      <c r="K781" s="1" t="s">
        <v>25</v>
      </c>
      <c r="L781" s="2">
        <v>3.9</v>
      </c>
      <c r="M781" s="1" t="s">
        <v>152</v>
      </c>
      <c r="N781" s="1" t="s">
        <v>58</v>
      </c>
      <c r="O781" s="1" t="s">
        <v>36</v>
      </c>
      <c r="P781" s="1" t="s">
        <v>152</v>
      </c>
      <c r="Q781" s="1" t="s">
        <v>152</v>
      </c>
      <c r="R781" s="1"/>
      <c r="S781" s="1" t="s">
        <v>74</v>
      </c>
      <c r="T781" s="1" t="s">
        <v>46</v>
      </c>
    </row>
    <row r="782" spans="1:20" ht="13" x14ac:dyDescent="0.15">
      <c r="A782" s="1">
        <v>781</v>
      </c>
      <c r="B782" s="47">
        <v>45549</v>
      </c>
      <c r="C782" s="1">
        <v>63</v>
      </c>
      <c r="D782" s="1" t="s">
        <v>153</v>
      </c>
      <c r="E782" s="1" t="s">
        <v>105</v>
      </c>
      <c r="F782" s="1" t="s">
        <v>31</v>
      </c>
      <c r="G782" s="1">
        <v>36</v>
      </c>
      <c r="H782" s="1" t="s">
        <v>56</v>
      </c>
      <c r="I782" s="1" t="s">
        <v>67</v>
      </c>
      <c r="J782" s="1" t="s">
        <v>57</v>
      </c>
      <c r="K782" s="1" t="s">
        <v>43</v>
      </c>
      <c r="L782" s="2">
        <v>2.5</v>
      </c>
      <c r="M782" s="1" t="s">
        <v>152</v>
      </c>
      <c r="N782" s="1" t="s">
        <v>35</v>
      </c>
      <c r="O782" s="1" t="s">
        <v>69</v>
      </c>
      <c r="P782" s="1" t="s">
        <v>152</v>
      </c>
      <c r="Q782" s="1" t="s">
        <v>152</v>
      </c>
      <c r="R782" s="1"/>
      <c r="S782" s="1" t="s">
        <v>37</v>
      </c>
      <c r="T782" s="1" t="s">
        <v>70</v>
      </c>
    </row>
    <row r="783" spans="1:20" ht="13" x14ac:dyDescent="0.15">
      <c r="A783" s="1">
        <v>782</v>
      </c>
      <c r="B783" s="47">
        <v>45570</v>
      </c>
      <c r="C783" s="1">
        <v>29</v>
      </c>
      <c r="D783" s="1" t="s">
        <v>153</v>
      </c>
      <c r="E783" s="1" t="s">
        <v>146</v>
      </c>
      <c r="F783" s="1" t="s">
        <v>31</v>
      </c>
      <c r="G783" s="1">
        <v>96</v>
      </c>
      <c r="H783" s="1" t="s">
        <v>128</v>
      </c>
      <c r="I783" s="1" t="s">
        <v>23</v>
      </c>
      <c r="J783" s="1" t="s">
        <v>89</v>
      </c>
      <c r="K783" s="1" t="s">
        <v>54</v>
      </c>
      <c r="L783" s="2">
        <v>2.5</v>
      </c>
      <c r="M783" s="1" t="s">
        <v>152</v>
      </c>
      <c r="N783" s="1" t="s">
        <v>45</v>
      </c>
      <c r="O783" s="1" t="s">
        <v>55</v>
      </c>
      <c r="P783" s="1" t="s">
        <v>152</v>
      </c>
      <c r="Q783" s="1" t="s">
        <v>152</v>
      </c>
      <c r="R783" s="1"/>
      <c r="S783" s="1" t="s">
        <v>35</v>
      </c>
      <c r="T783" s="1" t="s">
        <v>51</v>
      </c>
    </row>
    <row r="784" spans="1:20" ht="13" x14ac:dyDescent="0.15">
      <c r="A784" s="1">
        <v>783</v>
      </c>
      <c r="B784" s="47">
        <v>45342</v>
      </c>
      <c r="C784" s="1">
        <v>24</v>
      </c>
      <c r="D784" s="1" t="s">
        <v>153</v>
      </c>
      <c r="E784" s="1" t="s">
        <v>77</v>
      </c>
      <c r="F784" s="1" t="s">
        <v>31</v>
      </c>
      <c r="G784" s="1">
        <v>65</v>
      </c>
      <c r="H784" s="1" t="s">
        <v>136</v>
      </c>
      <c r="I784" s="1" t="s">
        <v>23</v>
      </c>
      <c r="J784" s="1" t="s">
        <v>24</v>
      </c>
      <c r="K784" s="1" t="s">
        <v>25</v>
      </c>
      <c r="L784" s="2">
        <v>4.5</v>
      </c>
      <c r="M784" s="1" t="s">
        <v>152</v>
      </c>
      <c r="N784" s="1" t="s">
        <v>58</v>
      </c>
      <c r="O784" s="1" t="s">
        <v>44</v>
      </c>
      <c r="P784" s="1" t="s">
        <v>152</v>
      </c>
      <c r="Q784" s="1" t="s">
        <v>152</v>
      </c>
      <c r="R784" s="1"/>
      <c r="S784" s="1" t="s">
        <v>27</v>
      </c>
      <c r="T784" s="1" t="s">
        <v>59</v>
      </c>
    </row>
    <row r="785" spans="1:20" ht="13" x14ac:dyDescent="0.15">
      <c r="A785" s="1">
        <v>784</v>
      </c>
      <c r="B785" s="47">
        <v>45375</v>
      </c>
      <c r="C785" s="1">
        <v>23</v>
      </c>
      <c r="D785" s="1" t="s">
        <v>153</v>
      </c>
      <c r="E785" s="1" t="s">
        <v>146</v>
      </c>
      <c r="F785" s="1" t="s">
        <v>31</v>
      </c>
      <c r="G785" s="1">
        <v>81</v>
      </c>
      <c r="H785" s="1" t="s">
        <v>149</v>
      </c>
      <c r="I785" s="1" t="s">
        <v>50</v>
      </c>
      <c r="J785" s="1" t="s">
        <v>131</v>
      </c>
      <c r="K785" s="1" t="s">
        <v>34</v>
      </c>
      <c r="L785" s="2">
        <v>2.8</v>
      </c>
      <c r="M785" s="1" t="s">
        <v>152</v>
      </c>
      <c r="N785" s="1" t="s">
        <v>74</v>
      </c>
      <c r="O785" s="1" t="s">
        <v>69</v>
      </c>
      <c r="P785" s="1" t="s">
        <v>152</v>
      </c>
      <c r="Q785" s="1" t="s">
        <v>152</v>
      </c>
      <c r="R785" s="1"/>
      <c r="S785" s="1" t="s">
        <v>45</v>
      </c>
      <c r="T785" s="1" t="s">
        <v>59</v>
      </c>
    </row>
    <row r="786" spans="1:20" ht="13" x14ac:dyDescent="0.15">
      <c r="A786" s="1">
        <v>785</v>
      </c>
      <c r="B786" s="47">
        <v>45563</v>
      </c>
      <c r="C786" s="1">
        <v>65</v>
      </c>
      <c r="D786" s="1" t="s">
        <v>153</v>
      </c>
      <c r="E786" s="1" t="s">
        <v>47</v>
      </c>
      <c r="F786" s="1" t="s">
        <v>48</v>
      </c>
      <c r="G786" s="1">
        <v>77</v>
      </c>
      <c r="H786" s="1" t="s">
        <v>122</v>
      </c>
      <c r="I786" s="1" t="s">
        <v>50</v>
      </c>
      <c r="J786" s="1" t="s">
        <v>139</v>
      </c>
      <c r="K786" s="1" t="s">
        <v>54</v>
      </c>
      <c r="L786" s="2">
        <v>4.5</v>
      </c>
      <c r="M786" s="1" t="s">
        <v>152</v>
      </c>
      <c r="N786" s="1" t="s">
        <v>35</v>
      </c>
      <c r="O786" s="1" t="s">
        <v>80</v>
      </c>
      <c r="P786" s="1" t="s">
        <v>152</v>
      </c>
      <c r="Q786" s="1" t="s">
        <v>152</v>
      </c>
      <c r="R786" s="1"/>
      <c r="S786" s="1" t="s">
        <v>37</v>
      </c>
      <c r="T786" s="1" t="s">
        <v>38</v>
      </c>
    </row>
    <row r="787" spans="1:20" ht="13" x14ac:dyDescent="0.15">
      <c r="A787" s="1">
        <v>786</v>
      </c>
      <c r="B787" s="47">
        <v>45634</v>
      </c>
      <c r="C787" s="1">
        <v>67</v>
      </c>
      <c r="D787" s="1" t="s">
        <v>153</v>
      </c>
      <c r="E787" s="1" t="s">
        <v>81</v>
      </c>
      <c r="F787" s="1" t="s">
        <v>31</v>
      </c>
      <c r="G787" s="1">
        <v>82</v>
      </c>
      <c r="H787" s="1" t="s">
        <v>147</v>
      </c>
      <c r="I787" s="1" t="s">
        <v>50</v>
      </c>
      <c r="J787" s="1" t="s">
        <v>62</v>
      </c>
      <c r="K787" s="1" t="s">
        <v>25</v>
      </c>
      <c r="L787" s="2">
        <v>4</v>
      </c>
      <c r="M787" s="1" t="s">
        <v>152</v>
      </c>
      <c r="N787" s="1" t="s">
        <v>58</v>
      </c>
      <c r="O787" s="1" t="s">
        <v>36</v>
      </c>
      <c r="P787" s="1" t="s">
        <v>152</v>
      </c>
      <c r="Q787" s="1" t="s">
        <v>152</v>
      </c>
      <c r="R787" s="1"/>
      <c r="S787" s="1" t="s">
        <v>58</v>
      </c>
      <c r="T787" s="1" t="s">
        <v>59</v>
      </c>
    </row>
    <row r="788" spans="1:20" ht="13" x14ac:dyDescent="0.15">
      <c r="A788" s="1">
        <v>787</v>
      </c>
      <c r="B788" s="47">
        <v>45353</v>
      </c>
      <c r="C788" s="1">
        <v>52</v>
      </c>
      <c r="D788" s="1" t="s">
        <v>153</v>
      </c>
      <c r="E788" s="1" t="s">
        <v>110</v>
      </c>
      <c r="F788" s="1" t="s">
        <v>31</v>
      </c>
      <c r="G788" s="1">
        <v>26</v>
      </c>
      <c r="H788" s="1" t="s">
        <v>66</v>
      </c>
      <c r="I788" s="1" t="s">
        <v>61</v>
      </c>
      <c r="J788" s="1" t="s">
        <v>109</v>
      </c>
      <c r="K788" s="1" t="s">
        <v>43</v>
      </c>
      <c r="L788" s="2">
        <v>2.8</v>
      </c>
      <c r="M788" s="1" t="s">
        <v>152</v>
      </c>
      <c r="N788" s="1" t="s">
        <v>74</v>
      </c>
      <c r="O788" s="1" t="s">
        <v>80</v>
      </c>
      <c r="P788" s="1" t="s">
        <v>152</v>
      </c>
      <c r="Q788" s="1" t="s">
        <v>152</v>
      </c>
      <c r="R788" s="1"/>
      <c r="S788" s="1" t="s">
        <v>58</v>
      </c>
      <c r="T788" s="1" t="s">
        <v>38</v>
      </c>
    </row>
    <row r="789" spans="1:20" ht="13" x14ac:dyDescent="0.15">
      <c r="A789" s="1">
        <v>788</v>
      </c>
      <c r="B789" s="47">
        <v>45449</v>
      </c>
      <c r="C789" s="1">
        <v>69</v>
      </c>
      <c r="D789" s="1" t="s">
        <v>153</v>
      </c>
      <c r="E789" s="1" t="s">
        <v>129</v>
      </c>
      <c r="F789" s="1" t="s">
        <v>48</v>
      </c>
      <c r="G789" s="1">
        <v>93</v>
      </c>
      <c r="H789" s="1" t="s">
        <v>76</v>
      </c>
      <c r="I789" s="1" t="s">
        <v>23</v>
      </c>
      <c r="J789" s="1" t="s">
        <v>108</v>
      </c>
      <c r="K789" s="1" t="s">
        <v>54</v>
      </c>
      <c r="L789" s="2">
        <v>3.9</v>
      </c>
      <c r="M789" s="1" t="s">
        <v>152</v>
      </c>
      <c r="N789" s="1" t="s">
        <v>27</v>
      </c>
      <c r="O789" s="1" t="s">
        <v>55</v>
      </c>
      <c r="P789" s="1" t="s">
        <v>152</v>
      </c>
      <c r="Q789" s="1" t="s">
        <v>152</v>
      </c>
      <c r="R789" s="1"/>
      <c r="S789" s="1" t="s">
        <v>45</v>
      </c>
      <c r="T789" s="1" t="s">
        <v>46</v>
      </c>
    </row>
    <row r="790" spans="1:20" ht="13" x14ac:dyDescent="0.15">
      <c r="A790" s="1">
        <v>789</v>
      </c>
      <c r="B790" s="47">
        <v>45518</v>
      </c>
      <c r="C790" s="1">
        <v>40</v>
      </c>
      <c r="D790" s="1" t="s">
        <v>153</v>
      </c>
      <c r="E790" s="1" t="s">
        <v>63</v>
      </c>
      <c r="F790" s="1" t="s">
        <v>48</v>
      </c>
      <c r="G790" s="1">
        <v>60</v>
      </c>
      <c r="H790" s="1" t="s">
        <v>136</v>
      </c>
      <c r="I790" s="1" t="s">
        <v>67</v>
      </c>
      <c r="J790" s="1" t="s">
        <v>86</v>
      </c>
      <c r="K790" s="1" t="s">
        <v>54</v>
      </c>
      <c r="L790" s="2">
        <v>3</v>
      </c>
      <c r="M790" s="1" t="s">
        <v>152</v>
      </c>
      <c r="N790" s="1" t="s">
        <v>35</v>
      </c>
      <c r="O790" s="1" t="s">
        <v>28</v>
      </c>
      <c r="P790" s="1" t="s">
        <v>152</v>
      </c>
      <c r="Q790" s="1" t="s">
        <v>152</v>
      </c>
      <c r="R790" s="1"/>
      <c r="S790" s="1" t="s">
        <v>74</v>
      </c>
      <c r="T790" s="1" t="s">
        <v>51</v>
      </c>
    </row>
    <row r="791" spans="1:20" ht="13" x14ac:dyDescent="0.15">
      <c r="A791" s="1">
        <v>790</v>
      </c>
      <c r="B791" s="47">
        <v>45572</v>
      </c>
      <c r="C791" s="1">
        <v>44</v>
      </c>
      <c r="D791" s="1" t="s">
        <v>153</v>
      </c>
      <c r="E791" s="1" t="s">
        <v>47</v>
      </c>
      <c r="F791" s="1" t="s">
        <v>48</v>
      </c>
      <c r="G791" s="1">
        <v>64</v>
      </c>
      <c r="H791" s="1" t="s">
        <v>118</v>
      </c>
      <c r="I791" s="1" t="s">
        <v>67</v>
      </c>
      <c r="J791" s="1" t="s">
        <v>42</v>
      </c>
      <c r="K791" s="1" t="s">
        <v>54</v>
      </c>
      <c r="L791" s="2">
        <v>4.5999999999999996</v>
      </c>
      <c r="M791" s="1" t="s">
        <v>152</v>
      </c>
      <c r="N791" s="1" t="s">
        <v>45</v>
      </c>
      <c r="O791" s="1" t="s">
        <v>44</v>
      </c>
      <c r="P791" s="1" t="s">
        <v>152</v>
      </c>
      <c r="Q791" s="1" t="s">
        <v>152</v>
      </c>
      <c r="R791" s="1"/>
      <c r="S791" s="1" t="s">
        <v>35</v>
      </c>
      <c r="T791" s="1" t="s">
        <v>59</v>
      </c>
    </row>
    <row r="792" spans="1:20" ht="13" x14ac:dyDescent="0.15">
      <c r="A792" s="1">
        <v>791</v>
      </c>
      <c r="B792" s="47">
        <v>45466</v>
      </c>
      <c r="C792" s="1">
        <v>46</v>
      </c>
      <c r="D792" s="1" t="s">
        <v>153</v>
      </c>
      <c r="E792" s="1" t="s">
        <v>114</v>
      </c>
      <c r="F792" s="1" t="s">
        <v>31</v>
      </c>
      <c r="G792" s="1">
        <v>71</v>
      </c>
      <c r="H792" s="1" t="s">
        <v>91</v>
      </c>
      <c r="I792" s="1" t="s">
        <v>67</v>
      </c>
      <c r="J792" s="1" t="s">
        <v>24</v>
      </c>
      <c r="K792" s="1" t="s">
        <v>25</v>
      </c>
      <c r="L792" s="2">
        <v>3.2</v>
      </c>
      <c r="M792" s="1" t="s">
        <v>152</v>
      </c>
      <c r="N792" s="1" t="s">
        <v>27</v>
      </c>
      <c r="O792" s="1" t="s">
        <v>44</v>
      </c>
      <c r="P792" s="1" t="s">
        <v>152</v>
      </c>
      <c r="Q792" s="1" t="s">
        <v>152</v>
      </c>
      <c r="R792" s="1"/>
      <c r="S792" s="1" t="s">
        <v>58</v>
      </c>
      <c r="T792" s="1" t="s">
        <v>38</v>
      </c>
    </row>
    <row r="793" spans="1:20" ht="13" x14ac:dyDescent="0.15">
      <c r="A793" s="1">
        <v>792</v>
      </c>
      <c r="B793" s="47">
        <v>45369</v>
      </c>
      <c r="C793" s="1">
        <v>51</v>
      </c>
      <c r="D793" s="1" t="s">
        <v>153</v>
      </c>
      <c r="E793" s="1" t="s">
        <v>97</v>
      </c>
      <c r="F793" s="1" t="s">
        <v>48</v>
      </c>
      <c r="G793" s="1">
        <v>96</v>
      </c>
      <c r="H793" s="1" t="s">
        <v>92</v>
      </c>
      <c r="I793" s="1" t="s">
        <v>67</v>
      </c>
      <c r="J793" s="1" t="s">
        <v>53</v>
      </c>
      <c r="K793" s="1" t="s">
        <v>34</v>
      </c>
      <c r="L793" s="2">
        <v>3.3</v>
      </c>
      <c r="M793" s="1" t="s">
        <v>152</v>
      </c>
      <c r="N793" s="1" t="s">
        <v>74</v>
      </c>
      <c r="O793" s="1" t="s">
        <v>55</v>
      </c>
      <c r="P793" s="1" t="s">
        <v>152</v>
      </c>
      <c r="Q793" s="1" t="s">
        <v>152</v>
      </c>
      <c r="R793" s="1"/>
      <c r="S793" s="1" t="s">
        <v>27</v>
      </c>
      <c r="T793" s="1" t="s">
        <v>70</v>
      </c>
    </row>
    <row r="794" spans="1:20" ht="13" x14ac:dyDescent="0.15">
      <c r="A794" s="1">
        <v>793</v>
      </c>
      <c r="B794" s="47">
        <v>45568</v>
      </c>
      <c r="C794" s="1">
        <v>22</v>
      </c>
      <c r="D794" s="1" t="s">
        <v>153</v>
      </c>
      <c r="E794" s="1" t="s">
        <v>142</v>
      </c>
      <c r="F794" s="1" t="s">
        <v>48</v>
      </c>
      <c r="G794" s="1">
        <v>76</v>
      </c>
      <c r="H794" s="1" t="s">
        <v>147</v>
      </c>
      <c r="I794" s="1" t="s">
        <v>50</v>
      </c>
      <c r="J794" s="1" t="s">
        <v>83</v>
      </c>
      <c r="K794" s="1" t="s">
        <v>43</v>
      </c>
      <c r="L794" s="2">
        <v>3.6</v>
      </c>
      <c r="M794" s="1" t="s">
        <v>152</v>
      </c>
      <c r="N794" s="1" t="s">
        <v>35</v>
      </c>
      <c r="O794" s="1" t="s">
        <v>44</v>
      </c>
      <c r="P794" s="1" t="s">
        <v>152</v>
      </c>
      <c r="Q794" s="1" t="s">
        <v>152</v>
      </c>
      <c r="R794" s="1"/>
      <c r="S794" s="1" t="s">
        <v>74</v>
      </c>
      <c r="T794" s="1" t="s">
        <v>38</v>
      </c>
    </row>
    <row r="795" spans="1:20" ht="13" x14ac:dyDescent="0.15">
      <c r="A795" s="1">
        <v>794</v>
      </c>
      <c r="B795" s="47">
        <v>45450</v>
      </c>
      <c r="C795" s="1">
        <v>52</v>
      </c>
      <c r="D795" s="1" t="s">
        <v>153</v>
      </c>
      <c r="E795" s="1" t="s">
        <v>112</v>
      </c>
      <c r="F795" s="1" t="s">
        <v>21</v>
      </c>
      <c r="G795" s="1">
        <v>26</v>
      </c>
      <c r="H795" s="1" t="s">
        <v>49</v>
      </c>
      <c r="I795" s="1" t="s">
        <v>61</v>
      </c>
      <c r="J795" s="1" t="s">
        <v>86</v>
      </c>
      <c r="K795" s="1" t="s">
        <v>34</v>
      </c>
      <c r="L795" s="2">
        <v>2.6</v>
      </c>
      <c r="M795" s="1" t="s">
        <v>152</v>
      </c>
      <c r="N795" s="1" t="s">
        <v>35</v>
      </c>
      <c r="O795" s="1" t="s">
        <v>36</v>
      </c>
      <c r="P795" s="1" t="s">
        <v>152</v>
      </c>
      <c r="Q795" s="1" t="s">
        <v>152</v>
      </c>
      <c r="R795" s="1"/>
      <c r="S795" s="1" t="s">
        <v>27</v>
      </c>
      <c r="T795" s="1" t="s">
        <v>51</v>
      </c>
    </row>
    <row r="796" spans="1:20" ht="13" x14ac:dyDescent="0.15">
      <c r="A796" s="1">
        <v>795</v>
      </c>
      <c r="B796" s="47">
        <v>45394</v>
      </c>
      <c r="C796" s="1">
        <v>26</v>
      </c>
      <c r="D796" s="1" t="s">
        <v>153</v>
      </c>
      <c r="E796" s="1" t="s">
        <v>129</v>
      </c>
      <c r="F796" s="1" t="s">
        <v>48</v>
      </c>
      <c r="G796" s="1">
        <v>98</v>
      </c>
      <c r="H796" s="1" t="s">
        <v>141</v>
      </c>
      <c r="I796" s="1" t="s">
        <v>67</v>
      </c>
      <c r="J796" s="1" t="s">
        <v>109</v>
      </c>
      <c r="K796" s="1" t="s">
        <v>25</v>
      </c>
      <c r="L796" s="2">
        <v>3.1</v>
      </c>
      <c r="M796" s="1" t="s">
        <v>152</v>
      </c>
      <c r="N796" s="1" t="s">
        <v>45</v>
      </c>
      <c r="O796" s="1" t="s">
        <v>55</v>
      </c>
      <c r="P796" s="1" t="s">
        <v>152</v>
      </c>
      <c r="Q796" s="1" t="s">
        <v>152</v>
      </c>
      <c r="R796" s="1"/>
      <c r="S796" s="1" t="s">
        <v>27</v>
      </c>
      <c r="T796" s="1" t="s">
        <v>38</v>
      </c>
    </row>
    <row r="797" spans="1:20" ht="13" x14ac:dyDescent="0.15">
      <c r="A797" s="1">
        <v>796</v>
      </c>
      <c r="B797" s="47">
        <v>45514</v>
      </c>
      <c r="C797" s="1">
        <v>46</v>
      </c>
      <c r="D797" s="1" t="s">
        <v>153</v>
      </c>
      <c r="E797" s="1" t="s">
        <v>87</v>
      </c>
      <c r="F797" s="1" t="s">
        <v>48</v>
      </c>
      <c r="G797" s="1">
        <v>37</v>
      </c>
      <c r="H797" s="1" t="s">
        <v>147</v>
      </c>
      <c r="I797" s="1" t="s">
        <v>50</v>
      </c>
      <c r="J797" s="1" t="s">
        <v>121</v>
      </c>
      <c r="K797" s="1" t="s">
        <v>25</v>
      </c>
      <c r="L797" s="2">
        <v>3.2</v>
      </c>
      <c r="M797" s="1" t="s">
        <v>152</v>
      </c>
      <c r="N797" s="1" t="s">
        <v>74</v>
      </c>
      <c r="O797" s="1" t="s">
        <v>69</v>
      </c>
      <c r="P797" s="1" t="s">
        <v>152</v>
      </c>
      <c r="Q797" s="1" t="s">
        <v>152</v>
      </c>
      <c r="R797" s="1"/>
      <c r="S797" s="1" t="s">
        <v>27</v>
      </c>
      <c r="T797" s="1" t="s">
        <v>70</v>
      </c>
    </row>
    <row r="798" spans="1:20" ht="13" x14ac:dyDescent="0.15">
      <c r="A798" s="1">
        <v>797</v>
      </c>
      <c r="B798" s="47">
        <v>45484</v>
      </c>
      <c r="C798" s="1">
        <v>68</v>
      </c>
      <c r="D798" s="1" t="s">
        <v>153</v>
      </c>
      <c r="E798" s="1" t="s">
        <v>65</v>
      </c>
      <c r="F798" s="1" t="s">
        <v>31</v>
      </c>
      <c r="G798" s="1">
        <v>81</v>
      </c>
      <c r="H798" s="1" t="s">
        <v>93</v>
      </c>
      <c r="I798" s="1" t="s">
        <v>67</v>
      </c>
      <c r="J798" s="1" t="s">
        <v>89</v>
      </c>
      <c r="K798" s="1" t="s">
        <v>43</v>
      </c>
      <c r="L798" s="2">
        <v>3.4</v>
      </c>
      <c r="M798" s="1" t="s">
        <v>152</v>
      </c>
      <c r="N798" s="1" t="s">
        <v>74</v>
      </c>
      <c r="O798" s="1" t="s">
        <v>80</v>
      </c>
      <c r="P798" s="1" t="s">
        <v>152</v>
      </c>
      <c r="Q798" s="1" t="s">
        <v>152</v>
      </c>
      <c r="R798" s="1"/>
      <c r="S798" s="1" t="s">
        <v>58</v>
      </c>
      <c r="T798" s="1" t="s">
        <v>75</v>
      </c>
    </row>
    <row r="799" spans="1:20" ht="13" x14ac:dyDescent="0.15">
      <c r="A799" s="1">
        <v>798</v>
      </c>
      <c r="B799" s="47">
        <v>45544</v>
      </c>
      <c r="C799" s="1">
        <v>48</v>
      </c>
      <c r="D799" s="1" t="s">
        <v>153</v>
      </c>
      <c r="E799" s="1" t="s">
        <v>112</v>
      </c>
      <c r="F799" s="1" t="s">
        <v>21</v>
      </c>
      <c r="G799" s="1">
        <v>33</v>
      </c>
      <c r="H799" s="1" t="s">
        <v>41</v>
      </c>
      <c r="I799" s="1" t="s">
        <v>23</v>
      </c>
      <c r="J799" s="1" t="s">
        <v>73</v>
      </c>
      <c r="K799" s="1" t="s">
        <v>34</v>
      </c>
      <c r="L799" s="2">
        <v>3.7</v>
      </c>
      <c r="M799" s="1" t="s">
        <v>152</v>
      </c>
      <c r="N799" s="1" t="s">
        <v>35</v>
      </c>
      <c r="O799" s="1" t="s">
        <v>36</v>
      </c>
      <c r="P799" s="1" t="s">
        <v>152</v>
      </c>
      <c r="Q799" s="1" t="s">
        <v>152</v>
      </c>
      <c r="R799" s="1"/>
      <c r="S799" s="1" t="s">
        <v>74</v>
      </c>
      <c r="T799" s="1" t="s">
        <v>38</v>
      </c>
    </row>
    <row r="800" spans="1:20" ht="13" x14ac:dyDescent="0.15">
      <c r="A800" s="1">
        <v>799</v>
      </c>
      <c r="B800" s="47">
        <v>45299</v>
      </c>
      <c r="C800" s="1">
        <v>66</v>
      </c>
      <c r="D800" s="1" t="s">
        <v>153</v>
      </c>
      <c r="E800" s="1" t="s">
        <v>52</v>
      </c>
      <c r="F800" s="1" t="s">
        <v>31</v>
      </c>
      <c r="G800" s="1">
        <v>64</v>
      </c>
      <c r="H800" s="1" t="s">
        <v>124</v>
      </c>
      <c r="I800" s="1" t="s">
        <v>67</v>
      </c>
      <c r="J800" s="1" t="s">
        <v>83</v>
      </c>
      <c r="K800" s="1" t="s">
        <v>54</v>
      </c>
      <c r="L800" s="2">
        <v>3.3</v>
      </c>
      <c r="M800" s="1" t="s">
        <v>152</v>
      </c>
      <c r="N800" s="1" t="s">
        <v>74</v>
      </c>
      <c r="O800" s="1" t="s">
        <v>28</v>
      </c>
      <c r="P800" s="1" t="s">
        <v>152</v>
      </c>
      <c r="Q800" s="1" t="s">
        <v>152</v>
      </c>
      <c r="R800" s="1"/>
      <c r="S800" s="1" t="s">
        <v>74</v>
      </c>
      <c r="T800" s="1" t="s">
        <v>38</v>
      </c>
    </row>
    <row r="801" spans="1:20" ht="13" x14ac:dyDescent="0.15">
      <c r="A801" s="1">
        <v>800</v>
      </c>
      <c r="B801" s="47">
        <v>45436</v>
      </c>
      <c r="C801" s="1">
        <v>27</v>
      </c>
      <c r="D801" s="1" t="s">
        <v>153</v>
      </c>
      <c r="E801" s="1" t="s">
        <v>30</v>
      </c>
      <c r="F801" s="1" t="s">
        <v>31</v>
      </c>
      <c r="G801" s="1">
        <v>37</v>
      </c>
      <c r="H801" s="1" t="s">
        <v>84</v>
      </c>
      <c r="I801" s="1" t="s">
        <v>50</v>
      </c>
      <c r="J801" s="1" t="s">
        <v>109</v>
      </c>
      <c r="K801" s="1" t="s">
        <v>43</v>
      </c>
      <c r="L801" s="2">
        <v>3</v>
      </c>
      <c r="M801" s="1" t="s">
        <v>152</v>
      </c>
      <c r="N801" s="1" t="s">
        <v>27</v>
      </c>
      <c r="O801" s="1" t="s">
        <v>80</v>
      </c>
      <c r="P801" s="1" t="s">
        <v>152</v>
      </c>
      <c r="Q801" s="1" t="s">
        <v>152</v>
      </c>
      <c r="R801" s="1"/>
      <c r="S801" s="1" t="s">
        <v>74</v>
      </c>
      <c r="T801" s="1" t="s">
        <v>29</v>
      </c>
    </row>
    <row r="802" spans="1:20" ht="13" x14ac:dyDescent="0.15">
      <c r="A802" s="1">
        <v>801</v>
      </c>
      <c r="B802" s="47">
        <v>45530</v>
      </c>
      <c r="C802" s="1">
        <v>43</v>
      </c>
      <c r="D802" s="1" t="s">
        <v>153</v>
      </c>
      <c r="E802" s="1" t="s">
        <v>52</v>
      </c>
      <c r="F802" s="1" t="s">
        <v>31</v>
      </c>
      <c r="G802" s="1">
        <v>56</v>
      </c>
      <c r="H802" s="1" t="s">
        <v>126</v>
      </c>
      <c r="I802" s="1" t="s">
        <v>50</v>
      </c>
      <c r="J802" s="1" t="s">
        <v>125</v>
      </c>
      <c r="K802" s="1" t="s">
        <v>54</v>
      </c>
      <c r="L802" s="2">
        <v>5</v>
      </c>
      <c r="M802" s="1" t="s">
        <v>152</v>
      </c>
      <c r="N802" s="1" t="s">
        <v>27</v>
      </c>
      <c r="O802" s="1" t="s">
        <v>80</v>
      </c>
      <c r="P802" s="1" t="s">
        <v>152</v>
      </c>
      <c r="Q802" s="1" t="s">
        <v>152</v>
      </c>
      <c r="R802" s="1"/>
      <c r="S802" s="1" t="s">
        <v>35</v>
      </c>
      <c r="T802" s="1" t="s">
        <v>46</v>
      </c>
    </row>
    <row r="803" spans="1:20" ht="13" x14ac:dyDescent="0.15">
      <c r="A803" s="1">
        <v>802</v>
      </c>
      <c r="B803" s="47">
        <v>45363</v>
      </c>
      <c r="C803" s="1">
        <v>60</v>
      </c>
      <c r="D803" s="1" t="s">
        <v>153</v>
      </c>
      <c r="E803" s="1" t="s">
        <v>71</v>
      </c>
      <c r="F803" s="1" t="s">
        <v>40</v>
      </c>
      <c r="G803" s="1">
        <v>92</v>
      </c>
      <c r="H803" s="1" t="s">
        <v>84</v>
      </c>
      <c r="I803" s="1" t="s">
        <v>23</v>
      </c>
      <c r="J803" s="1" t="s">
        <v>33</v>
      </c>
      <c r="K803" s="1" t="s">
        <v>43</v>
      </c>
      <c r="L803" s="2">
        <v>4.3</v>
      </c>
      <c r="M803" s="1" t="s">
        <v>152</v>
      </c>
      <c r="N803" s="1" t="s">
        <v>58</v>
      </c>
      <c r="O803" s="1" t="s">
        <v>36</v>
      </c>
      <c r="P803" s="1" t="s">
        <v>152</v>
      </c>
      <c r="Q803" s="1" t="s">
        <v>152</v>
      </c>
      <c r="R803" s="1"/>
      <c r="S803" s="1" t="s">
        <v>74</v>
      </c>
      <c r="T803" s="1" t="s">
        <v>46</v>
      </c>
    </row>
    <row r="804" spans="1:20" ht="13" x14ac:dyDescent="0.15">
      <c r="A804" s="1">
        <v>803</v>
      </c>
      <c r="B804" s="47">
        <v>45399</v>
      </c>
      <c r="C804" s="1">
        <v>21</v>
      </c>
      <c r="D804" s="1" t="s">
        <v>153</v>
      </c>
      <c r="E804" s="1" t="s">
        <v>63</v>
      </c>
      <c r="F804" s="1" t="s">
        <v>48</v>
      </c>
      <c r="G804" s="1">
        <v>56</v>
      </c>
      <c r="H804" s="1" t="s">
        <v>149</v>
      </c>
      <c r="I804" s="1" t="s">
        <v>23</v>
      </c>
      <c r="J804" s="1" t="s">
        <v>108</v>
      </c>
      <c r="K804" s="1" t="s">
        <v>25</v>
      </c>
      <c r="L804" s="2">
        <v>4.7</v>
      </c>
      <c r="M804" s="1" t="s">
        <v>152</v>
      </c>
      <c r="N804" s="1" t="s">
        <v>45</v>
      </c>
      <c r="O804" s="1" t="s">
        <v>69</v>
      </c>
      <c r="P804" s="1" t="s">
        <v>152</v>
      </c>
      <c r="Q804" s="1" t="s">
        <v>152</v>
      </c>
      <c r="R804" s="1"/>
      <c r="S804" s="1" t="s">
        <v>45</v>
      </c>
      <c r="T804" s="1" t="s">
        <v>51</v>
      </c>
    </row>
    <row r="805" spans="1:20" ht="13" x14ac:dyDescent="0.15">
      <c r="A805" s="1">
        <v>804</v>
      </c>
      <c r="B805" s="47">
        <v>45364</v>
      </c>
      <c r="C805" s="1">
        <v>57</v>
      </c>
      <c r="D805" s="1" t="s">
        <v>153</v>
      </c>
      <c r="E805" s="1" t="s">
        <v>63</v>
      </c>
      <c r="F805" s="1" t="s">
        <v>48</v>
      </c>
      <c r="G805" s="1">
        <v>77</v>
      </c>
      <c r="H805" s="1" t="s">
        <v>107</v>
      </c>
      <c r="I805" s="1" t="s">
        <v>61</v>
      </c>
      <c r="J805" s="1" t="s">
        <v>86</v>
      </c>
      <c r="K805" s="1" t="s">
        <v>34</v>
      </c>
      <c r="L805" s="2">
        <v>3.3</v>
      </c>
      <c r="M805" s="1" t="s">
        <v>152</v>
      </c>
      <c r="N805" s="1" t="s">
        <v>27</v>
      </c>
      <c r="O805" s="1" t="s">
        <v>28</v>
      </c>
      <c r="P805" s="1" t="s">
        <v>152</v>
      </c>
      <c r="Q805" s="1" t="s">
        <v>152</v>
      </c>
      <c r="R805" s="1"/>
      <c r="S805" s="1" t="s">
        <v>45</v>
      </c>
      <c r="T805" s="1" t="s">
        <v>51</v>
      </c>
    </row>
    <row r="806" spans="1:20" ht="13" x14ac:dyDescent="0.15">
      <c r="A806" s="1">
        <v>805</v>
      </c>
      <c r="B806" s="47">
        <v>45428</v>
      </c>
      <c r="C806" s="1">
        <v>55</v>
      </c>
      <c r="D806" s="1" t="s">
        <v>153</v>
      </c>
      <c r="E806" s="1" t="s">
        <v>117</v>
      </c>
      <c r="F806" s="1" t="s">
        <v>48</v>
      </c>
      <c r="G806" s="1">
        <v>94</v>
      </c>
      <c r="H806" s="1" t="s">
        <v>56</v>
      </c>
      <c r="I806" s="1" t="s">
        <v>23</v>
      </c>
      <c r="J806" s="1" t="s">
        <v>134</v>
      </c>
      <c r="K806" s="1" t="s">
        <v>43</v>
      </c>
      <c r="L806" s="2">
        <v>3.4</v>
      </c>
      <c r="M806" s="1" t="s">
        <v>152</v>
      </c>
      <c r="N806" s="1" t="s">
        <v>58</v>
      </c>
      <c r="O806" s="1" t="s">
        <v>36</v>
      </c>
      <c r="P806" s="1" t="s">
        <v>152</v>
      </c>
      <c r="Q806" s="1" t="s">
        <v>152</v>
      </c>
      <c r="R806" s="1"/>
      <c r="S806" s="1" t="s">
        <v>58</v>
      </c>
      <c r="T806" s="1" t="s">
        <v>59</v>
      </c>
    </row>
    <row r="807" spans="1:20" ht="13" x14ac:dyDescent="0.15">
      <c r="A807" s="1">
        <v>806</v>
      </c>
      <c r="B807" s="47">
        <v>45597</v>
      </c>
      <c r="C807" s="1">
        <v>60</v>
      </c>
      <c r="D807" s="1" t="s">
        <v>153</v>
      </c>
      <c r="E807" s="1" t="s">
        <v>20</v>
      </c>
      <c r="F807" s="1" t="s">
        <v>21</v>
      </c>
      <c r="G807" s="1">
        <v>20</v>
      </c>
      <c r="H807" s="1" t="s">
        <v>94</v>
      </c>
      <c r="I807" s="1" t="s">
        <v>50</v>
      </c>
      <c r="J807" s="1" t="s">
        <v>83</v>
      </c>
      <c r="K807" s="1" t="s">
        <v>54</v>
      </c>
      <c r="L807" s="2">
        <v>4.7</v>
      </c>
      <c r="M807" s="1" t="s">
        <v>152</v>
      </c>
      <c r="N807" s="1" t="s">
        <v>27</v>
      </c>
      <c r="O807" s="1" t="s">
        <v>44</v>
      </c>
      <c r="P807" s="1" t="s">
        <v>152</v>
      </c>
      <c r="Q807" s="1" t="s">
        <v>152</v>
      </c>
      <c r="R807" s="1"/>
      <c r="S807" s="1" t="s">
        <v>45</v>
      </c>
      <c r="T807" s="1" t="s">
        <v>59</v>
      </c>
    </row>
    <row r="808" spans="1:20" ht="13" x14ac:dyDescent="0.15">
      <c r="A808" s="1">
        <v>807</v>
      </c>
      <c r="B808" s="47">
        <v>45657</v>
      </c>
      <c r="C808" s="1">
        <v>35</v>
      </c>
      <c r="D808" s="1" t="s">
        <v>153</v>
      </c>
      <c r="E808" s="1" t="s">
        <v>135</v>
      </c>
      <c r="F808" s="1" t="s">
        <v>21</v>
      </c>
      <c r="G808" s="1">
        <v>66</v>
      </c>
      <c r="H808" s="1" t="s">
        <v>91</v>
      </c>
      <c r="I808" s="1" t="s">
        <v>67</v>
      </c>
      <c r="J808" s="1" t="s">
        <v>33</v>
      </c>
      <c r="K808" s="1" t="s">
        <v>25</v>
      </c>
      <c r="L808" s="2">
        <v>4.4000000000000004</v>
      </c>
      <c r="M808" s="1" t="s">
        <v>152</v>
      </c>
      <c r="N808" s="1" t="s">
        <v>45</v>
      </c>
      <c r="O808" s="1" t="s">
        <v>69</v>
      </c>
      <c r="P808" s="1" t="s">
        <v>152</v>
      </c>
      <c r="Q808" s="1" t="s">
        <v>152</v>
      </c>
      <c r="R808" s="1"/>
      <c r="S808" s="1" t="s">
        <v>74</v>
      </c>
      <c r="T808" s="1" t="s">
        <v>29</v>
      </c>
    </row>
    <row r="809" spans="1:20" ht="13" x14ac:dyDescent="0.15">
      <c r="A809" s="1">
        <v>808</v>
      </c>
      <c r="B809" s="47">
        <v>45393</v>
      </c>
      <c r="C809" s="1">
        <v>68</v>
      </c>
      <c r="D809" s="1" t="s">
        <v>153</v>
      </c>
      <c r="E809" s="1" t="s">
        <v>112</v>
      </c>
      <c r="F809" s="1" t="s">
        <v>21</v>
      </c>
      <c r="G809" s="1">
        <v>85</v>
      </c>
      <c r="H809" s="1" t="s">
        <v>133</v>
      </c>
      <c r="I809" s="1" t="s">
        <v>67</v>
      </c>
      <c r="J809" s="1" t="s">
        <v>127</v>
      </c>
      <c r="K809" s="1" t="s">
        <v>25</v>
      </c>
      <c r="L809" s="2">
        <v>4.7</v>
      </c>
      <c r="M809" s="1" t="s">
        <v>152</v>
      </c>
      <c r="N809" s="1" t="s">
        <v>74</v>
      </c>
      <c r="O809" s="1" t="s">
        <v>36</v>
      </c>
      <c r="P809" s="1" t="s">
        <v>152</v>
      </c>
      <c r="Q809" s="1" t="s">
        <v>152</v>
      </c>
      <c r="R809" s="1"/>
      <c r="S809" s="1" t="s">
        <v>45</v>
      </c>
      <c r="T809" s="1" t="s">
        <v>46</v>
      </c>
    </row>
    <row r="810" spans="1:20" ht="13" x14ac:dyDescent="0.15">
      <c r="A810" s="1">
        <v>809</v>
      </c>
      <c r="B810" s="47">
        <v>45441</v>
      </c>
      <c r="C810" s="1">
        <v>47</v>
      </c>
      <c r="D810" s="1" t="s">
        <v>153</v>
      </c>
      <c r="E810" s="1" t="s">
        <v>81</v>
      </c>
      <c r="F810" s="1" t="s">
        <v>31</v>
      </c>
      <c r="G810" s="1">
        <v>95</v>
      </c>
      <c r="H810" s="1" t="s">
        <v>91</v>
      </c>
      <c r="I810" s="1" t="s">
        <v>67</v>
      </c>
      <c r="J810" s="1" t="s">
        <v>33</v>
      </c>
      <c r="K810" s="1" t="s">
        <v>34</v>
      </c>
      <c r="L810" s="2">
        <v>4.5999999999999996</v>
      </c>
      <c r="M810" s="1" t="s">
        <v>152</v>
      </c>
      <c r="N810" s="1" t="s">
        <v>45</v>
      </c>
      <c r="O810" s="1" t="s">
        <v>28</v>
      </c>
      <c r="P810" s="1" t="s">
        <v>152</v>
      </c>
      <c r="Q810" s="1" t="s">
        <v>152</v>
      </c>
      <c r="R810" s="1"/>
      <c r="S810" s="1" t="s">
        <v>37</v>
      </c>
      <c r="T810" s="1" t="s">
        <v>59</v>
      </c>
    </row>
    <row r="811" spans="1:20" ht="13" x14ac:dyDescent="0.15">
      <c r="A811" s="1">
        <v>810</v>
      </c>
      <c r="B811" s="47">
        <v>45591</v>
      </c>
      <c r="C811" s="1">
        <v>36</v>
      </c>
      <c r="D811" s="1" t="s">
        <v>153</v>
      </c>
      <c r="E811" s="1" t="s">
        <v>47</v>
      </c>
      <c r="F811" s="1" t="s">
        <v>48</v>
      </c>
      <c r="G811" s="1">
        <v>30</v>
      </c>
      <c r="H811" s="1" t="s">
        <v>98</v>
      </c>
      <c r="I811" s="1" t="s">
        <v>50</v>
      </c>
      <c r="J811" s="1" t="s">
        <v>109</v>
      </c>
      <c r="K811" s="1" t="s">
        <v>43</v>
      </c>
      <c r="L811" s="2">
        <v>4.9000000000000004</v>
      </c>
      <c r="M811" s="1" t="s">
        <v>152</v>
      </c>
      <c r="N811" s="1" t="s">
        <v>45</v>
      </c>
      <c r="O811" s="1" t="s">
        <v>44</v>
      </c>
      <c r="P811" s="1" t="s">
        <v>152</v>
      </c>
      <c r="Q811" s="1" t="s">
        <v>152</v>
      </c>
      <c r="R811" s="1"/>
      <c r="S811" s="1" t="s">
        <v>58</v>
      </c>
      <c r="T811" s="1" t="s">
        <v>51</v>
      </c>
    </row>
    <row r="812" spans="1:20" ht="13" x14ac:dyDescent="0.15">
      <c r="A812" s="1">
        <v>811</v>
      </c>
      <c r="B812" s="47">
        <v>45621</v>
      </c>
      <c r="C812" s="1">
        <v>52</v>
      </c>
      <c r="D812" s="1" t="s">
        <v>153</v>
      </c>
      <c r="E812" s="1" t="s">
        <v>77</v>
      </c>
      <c r="F812" s="1" t="s">
        <v>31</v>
      </c>
      <c r="G812" s="1">
        <v>64</v>
      </c>
      <c r="H812" s="1" t="s">
        <v>124</v>
      </c>
      <c r="I812" s="1" t="s">
        <v>67</v>
      </c>
      <c r="J812" s="1" t="s">
        <v>89</v>
      </c>
      <c r="K812" s="1" t="s">
        <v>34</v>
      </c>
      <c r="L812" s="2">
        <v>3.1</v>
      </c>
      <c r="M812" s="1" t="s">
        <v>152</v>
      </c>
      <c r="N812" s="1" t="s">
        <v>37</v>
      </c>
      <c r="O812" s="1" t="s">
        <v>80</v>
      </c>
      <c r="P812" s="1" t="s">
        <v>152</v>
      </c>
      <c r="Q812" s="1" t="s">
        <v>152</v>
      </c>
      <c r="R812" s="1"/>
      <c r="S812" s="1" t="s">
        <v>74</v>
      </c>
      <c r="T812" s="1" t="s">
        <v>38</v>
      </c>
    </row>
    <row r="813" spans="1:20" ht="13" x14ac:dyDescent="0.15">
      <c r="A813" s="1">
        <v>812</v>
      </c>
      <c r="B813" s="47">
        <v>45416</v>
      </c>
      <c r="C813" s="1">
        <v>56</v>
      </c>
      <c r="D813" s="1" t="s">
        <v>153</v>
      </c>
      <c r="E813" s="1" t="s">
        <v>150</v>
      </c>
      <c r="F813" s="1" t="s">
        <v>31</v>
      </c>
      <c r="G813" s="1">
        <v>88</v>
      </c>
      <c r="H813" s="1" t="s">
        <v>49</v>
      </c>
      <c r="I813" s="1" t="s">
        <v>67</v>
      </c>
      <c r="J813" s="1" t="s">
        <v>86</v>
      </c>
      <c r="K813" s="1" t="s">
        <v>34</v>
      </c>
      <c r="L813" s="2">
        <v>3.1</v>
      </c>
      <c r="M813" s="1" t="s">
        <v>152</v>
      </c>
      <c r="N813" s="1" t="s">
        <v>74</v>
      </c>
      <c r="O813" s="1" t="s">
        <v>28</v>
      </c>
      <c r="P813" s="1" t="s">
        <v>152</v>
      </c>
      <c r="Q813" s="1" t="s">
        <v>152</v>
      </c>
      <c r="R813" s="1"/>
      <c r="S813" s="1" t="s">
        <v>45</v>
      </c>
      <c r="T813" s="1" t="s">
        <v>46</v>
      </c>
    </row>
    <row r="814" spans="1:20" ht="13" x14ac:dyDescent="0.15">
      <c r="A814" s="1">
        <v>813</v>
      </c>
      <c r="B814" s="47">
        <v>45478</v>
      </c>
      <c r="C814" s="1">
        <v>30</v>
      </c>
      <c r="D814" s="1" t="s">
        <v>153</v>
      </c>
      <c r="E814" s="1" t="s">
        <v>129</v>
      </c>
      <c r="F814" s="1" t="s">
        <v>48</v>
      </c>
      <c r="G814" s="1">
        <v>77</v>
      </c>
      <c r="H814" s="1" t="s">
        <v>98</v>
      </c>
      <c r="I814" s="1" t="s">
        <v>23</v>
      </c>
      <c r="J814" s="1" t="s">
        <v>33</v>
      </c>
      <c r="K814" s="1" t="s">
        <v>43</v>
      </c>
      <c r="L814" s="2">
        <v>4.9000000000000004</v>
      </c>
      <c r="M814" s="1" t="s">
        <v>152</v>
      </c>
      <c r="N814" s="1" t="s">
        <v>27</v>
      </c>
      <c r="O814" s="1" t="s">
        <v>80</v>
      </c>
      <c r="P814" s="1" t="s">
        <v>152</v>
      </c>
      <c r="Q814" s="1" t="s">
        <v>152</v>
      </c>
      <c r="R814" s="1"/>
      <c r="S814" s="1" t="s">
        <v>58</v>
      </c>
      <c r="T814" s="1" t="s">
        <v>70</v>
      </c>
    </row>
    <row r="815" spans="1:20" ht="13" x14ac:dyDescent="0.15">
      <c r="A815" s="1">
        <v>814</v>
      </c>
      <c r="B815" s="47">
        <v>45445</v>
      </c>
      <c r="C815" s="1">
        <v>66</v>
      </c>
      <c r="D815" s="1" t="s">
        <v>153</v>
      </c>
      <c r="E815" s="1" t="s">
        <v>65</v>
      </c>
      <c r="F815" s="1" t="s">
        <v>31</v>
      </c>
      <c r="G815" s="1">
        <v>77</v>
      </c>
      <c r="H815" s="1" t="s">
        <v>82</v>
      </c>
      <c r="I815" s="1" t="s">
        <v>50</v>
      </c>
      <c r="J815" s="1" t="s">
        <v>131</v>
      </c>
      <c r="K815" s="1" t="s">
        <v>43</v>
      </c>
      <c r="L815" s="2">
        <v>4.2</v>
      </c>
      <c r="M815" s="1" t="s">
        <v>152</v>
      </c>
      <c r="N815" s="1" t="s">
        <v>37</v>
      </c>
      <c r="O815" s="1" t="s">
        <v>80</v>
      </c>
      <c r="P815" s="1" t="s">
        <v>152</v>
      </c>
      <c r="Q815" s="1" t="s">
        <v>152</v>
      </c>
      <c r="R815" s="1"/>
      <c r="S815" s="1" t="s">
        <v>37</v>
      </c>
      <c r="T815" s="1" t="s">
        <v>70</v>
      </c>
    </row>
    <row r="816" spans="1:20" ht="13" x14ac:dyDescent="0.15">
      <c r="A816" s="1">
        <v>815</v>
      </c>
      <c r="B816" s="47">
        <v>45295</v>
      </c>
      <c r="C816" s="1">
        <v>49</v>
      </c>
      <c r="D816" s="1" t="s">
        <v>153</v>
      </c>
      <c r="E816" s="1" t="s">
        <v>71</v>
      </c>
      <c r="F816" s="1" t="s">
        <v>40</v>
      </c>
      <c r="G816" s="1">
        <v>92</v>
      </c>
      <c r="H816" s="1" t="s">
        <v>103</v>
      </c>
      <c r="I816" s="1" t="s">
        <v>23</v>
      </c>
      <c r="J816" s="1" t="s">
        <v>96</v>
      </c>
      <c r="K816" s="1" t="s">
        <v>25</v>
      </c>
      <c r="L816" s="2">
        <v>3</v>
      </c>
      <c r="M816" s="1" t="s">
        <v>152</v>
      </c>
      <c r="N816" s="1" t="s">
        <v>27</v>
      </c>
      <c r="O816" s="1" t="s">
        <v>69</v>
      </c>
      <c r="P816" s="1" t="s">
        <v>152</v>
      </c>
      <c r="Q816" s="1" t="s">
        <v>152</v>
      </c>
      <c r="R816" s="1"/>
      <c r="S816" s="1" t="s">
        <v>74</v>
      </c>
      <c r="T816" s="1" t="s">
        <v>59</v>
      </c>
    </row>
    <row r="817" spans="1:20" ht="13" x14ac:dyDescent="0.15">
      <c r="A817" s="1">
        <v>816</v>
      </c>
      <c r="B817" s="47">
        <v>45472</v>
      </c>
      <c r="C817" s="1">
        <v>36</v>
      </c>
      <c r="D817" s="1" t="s">
        <v>153</v>
      </c>
      <c r="E817" s="1" t="s">
        <v>20</v>
      </c>
      <c r="F817" s="1" t="s">
        <v>21</v>
      </c>
      <c r="G817" s="1">
        <v>37</v>
      </c>
      <c r="H817" s="1" t="s">
        <v>149</v>
      </c>
      <c r="I817" s="1" t="s">
        <v>61</v>
      </c>
      <c r="J817" s="1" t="s">
        <v>125</v>
      </c>
      <c r="K817" s="1" t="s">
        <v>25</v>
      </c>
      <c r="L817" s="2">
        <v>4.5999999999999996</v>
      </c>
      <c r="M817" s="1" t="s">
        <v>152</v>
      </c>
      <c r="N817" s="1" t="s">
        <v>37</v>
      </c>
      <c r="O817" s="1" t="s">
        <v>80</v>
      </c>
      <c r="P817" s="1" t="s">
        <v>152</v>
      </c>
      <c r="Q817" s="1" t="s">
        <v>152</v>
      </c>
      <c r="R817" s="1"/>
      <c r="S817" s="1" t="s">
        <v>58</v>
      </c>
      <c r="T817" s="1" t="s">
        <v>70</v>
      </c>
    </row>
    <row r="818" spans="1:20" ht="13" x14ac:dyDescent="0.15">
      <c r="A818" s="1">
        <v>817</v>
      </c>
      <c r="B818" s="47">
        <v>45532</v>
      </c>
      <c r="C818" s="1">
        <v>18</v>
      </c>
      <c r="D818" s="1" t="s">
        <v>153</v>
      </c>
      <c r="E818" s="1" t="s">
        <v>63</v>
      </c>
      <c r="F818" s="1" t="s">
        <v>48</v>
      </c>
      <c r="G818" s="1">
        <v>88</v>
      </c>
      <c r="H818" s="1" t="s">
        <v>32</v>
      </c>
      <c r="I818" s="1" t="s">
        <v>67</v>
      </c>
      <c r="J818" s="1" t="s">
        <v>125</v>
      </c>
      <c r="K818" s="1" t="s">
        <v>34</v>
      </c>
      <c r="L818" s="2">
        <v>3.8</v>
      </c>
      <c r="M818" s="1" t="s">
        <v>152</v>
      </c>
      <c r="N818" s="1" t="s">
        <v>37</v>
      </c>
      <c r="O818" s="1" t="s">
        <v>55</v>
      </c>
      <c r="P818" s="1" t="s">
        <v>152</v>
      </c>
      <c r="Q818" s="1" t="s">
        <v>152</v>
      </c>
      <c r="R818" s="1"/>
      <c r="S818" s="1" t="s">
        <v>27</v>
      </c>
      <c r="T818" s="1" t="s">
        <v>29</v>
      </c>
    </row>
    <row r="819" spans="1:20" ht="13" x14ac:dyDescent="0.15">
      <c r="A819" s="1">
        <v>818</v>
      </c>
      <c r="B819" s="47">
        <v>45440</v>
      </c>
      <c r="C819" s="1">
        <v>38</v>
      </c>
      <c r="D819" s="1" t="s">
        <v>153</v>
      </c>
      <c r="E819" s="1" t="s">
        <v>129</v>
      </c>
      <c r="F819" s="1" t="s">
        <v>48</v>
      </c>
      <c r="G819" s="1">
        <v>93</v>
      </c>
      <c r="H819" s="1" t="s">
        <v>128</v>
      </c>
      <c r="I819" s="1" t="s">
        <v>50</v>
      </c>
      <c r="J819" s="1" t="s">
        <v>83</v>
      </c>
      <c r="K819" s="1" t="s">
        <v>43</v>
      </c>
      <c r="L819" s="2">
        <v>4.8</v>
      </c>
      <c r="M819" s="1" t="s">
        <v>152</v>
      </c>
      <c r="N819" s="1" t="s">
        <v>27</v>
      </c>
      <c r="O819" s="1" t="s">
        <v>69</v>
      </c>
      <c r="P819" s="1" t="s">
        <v>152</v>
      </c>
      <c r="Q819" s="1" t="s">
        <v>152</v>
      </c>
      <c r="R819" s="1"/>
      <c r="S819" s="1" t="s">
        <v>45</v>
      </c>
      <c r="T819" s="1" t="s">
        <v>75</v>
      </c>
    </row>
    <row r="820" spans="1:20" ht="13" x14ac:dyDescent="0.15">
      <c r="A820" s="1">
        <v>819</v>
      </c>
      <c r="B820" s="47">
        <v>45513</v>
      </c>
      <c r="C820" s="1">
        <v>42</v>
      </c>
      <c r="D820" s="1" t="s">
        <v>153</v>
      </c>
      <c r="E820" s="1" t="s">
        <v>81</v>
      </c>
      <c r="F820" s="1" t="s">
        <v>31</v>
      </c>
      <c r="G820" s="1">
        <v>59</v>
      </c>
      <c r="H820" s="1" t="s">
        <v>140</v>
      </c>
      <c r="I820" s="1" t="s">
        <v>23</v>
      </c>
      <c r="J820" s="1" t="s">
        <v>96</v>
      </c>
      <c r="K820" s="1" t="s">
        <v>43</v>
      </c>
      <c r="L820" s="2">
        <v>3.5</v>
      </c>
      <c r="M820" s="1" t="s">
        <v>152</v>
      </c>
      <c r="N820" s="1" t="s">
        <v>45</v>
      </c>
      <c r="O820" s="1" t="s">
        <v>55</v>
      </c>
      <c r="P820" s="1" t="s">
        <v>152</v>
      </c>
      <c r="Q820" s="1" t="s">
        <v>152</v>
      </c>
      <c r="R820" s="1"/>
      <c r="S820" s="1" t="s">
        <v>74</v>
      </c>
      <c r="T820" s="1" t="s">
        <v>70</v>
      </c>
    </row>
    <row r="821" spans="1:20" ht="13" x14ac:dyDescent="0.15">
      <c r="A821" s="1">
        <v>820</v>
      </c>
      <c r="B821" s="47">
        <v>45594</v>
      </c>
      <c r="C821" s="1">
        <v>62</v>
      </c>
      <c r="D821" s="1" t="s">
        <v>153</v>
      </c>
      <c r="E821" s="1" t="s">
        <v>110</v>
      </c>
      <c r="F821" s="1" t="s">
        <v>31</v>
      </c>
      <c r="G821" s="1">
        <v>68</v>
      </c>
      <c r="H821" s="1" t="s">
        <v>98</v>
      </c>
      <c r="I821" s="1" t="s">
        <v>61</v>
      </c>
      <c r="J821" s="1" t="s">
        <v>24</v>
      </c>
      <c r="K821" s="1" t="s">
        <v>43</v>
      </c>
      <c r="L821" s="2">
        <v>4.7</v>
      </c>
      <c r="M821" s="1" t="s">
        <v>152</v>
      </c>
      <c r="N821" s="1" t="s">
        <v>74</v>
      </c>
      <c r="O821" s="1" t="s">
        <v>69</v>
      </c>
      <c r="P821" s="1" t="s">
        <v>152</v>
      </c>
      <c r="Q821" s="1" t="s">
        <v>152</v>
      </c>
      <c r="R821" s="1"/>
      <c r="S821" s="1" t="s">
        <v>58</v>
      </c>
      <c r="T821" s="1" t="s">
        <v>59</v>
      </c>
    </row>
    <row r="822" spans="1:20" ht="13" x14ac:dyDescent="0.15">
      <c r="A822" s="1">
        <v>821</v>
      </c>
      <c r="B822" s="47">
        <v>45644</v>
      </c>
      <c r="C822" s="1">
        <v>61</v>
      </c>
      <c r="D822" s="1" t="s">
        <v>153</v>
      </c>
      <c r="E822" s="1" t="s">
        <v>117</v>
      </c>
      <c r="F822" s="1" t="s">
        <v>48</v>
      </c>
      <c r="G822" s="1">
        <v>94</v>
      </c>
      <c r="H822" s="1" t="s">
        <v>122</v>
      </c>
      <c r="I822" s="1" t="s">
        <v>67</v>
      </c>
      <c r="J822" s="1" t="s">
        <v>109</v>
      </c>
      <c r="K822" s="1" t="s">
        <v>43</v>
      </c>
      <c r="L822" s="2">
        <v>2.8</v>
      </c>
      <c r="M822" s="1" t="s">
        <v>152</v>
      </c>
      <c r="N822" s="1" t="s">
        <v>37</v>
      </c>
      <c r="O822" s="1" t="s">
        <v>36</v>
      </c>
      <c r="P822" s="1" t="s">
        <v>152</v>
      </c>
      <c r="Q822" s="1" t="s">
        <v>152</v>
      </c>
      <c r="R822" s="1"/>
      <c r="S822" s="1" t="s">
        <v>35</v>
      </c>
      <c r="T822" s="1" t="s">
        <v>29</v>
      </c>
    </row>
    <row r="823" spans="1:20" ht="13" x14ac:dyDescent="0.15">
      <c r="A823" s="1">
        <v>822</v>
      </c>
      <c r="B823" s="47">
        <v>45629</v>
      </c>
      <c r="C823" s="1">
        <v>65</v>
      </c>
      <c r="D823" s="1" t="s">
        <v>153</v>
      </c>
      <c r="E823" s="1" t="s">
        <v>87</v>
      </c>
      <c r="F823" s="1" t="s">
        <v>48</v>
      </c>
      <c r="G823" s="1">
        <v>37</v>
      </c>
      <c r="H823" s="1" t="s">
        <v>145</v>
      </c>
      <c r="I823" s="1" t="s">
        <v>67</v>
      </c>
      <c r="J823" s="1" t="s">
        <v>53</v>
      </c>
      <c r="K823" s="1" t="s">
        <v>34</v>
      </c>
      <c r="L823" s="2">
        <v>4.5</v>
      </c>
      <c r="M823" s="1" t="s">
        <v>152</v>
      </c>
      <c r="N823" s="1" t="s">
        <v>74</v>
      </c>
      <c r="O823" s="1" t="s">
        <v>55</v>
      </c>
      <c r="P823" s="1" t="s">
        <v>152</v>
      </c>
      <c r="Q823" s="1" t="s">
        <v>152</v>
      </c>
      <c r="R823" s="1"/>
      <c r="S823" s="1" t="s">
        <v>45</v>
      </c>
      <c r="T823" s="1" t="s">
        <v>75</v>
      </c>
    </row>
    <row r="824" spans="1:20" ht="13" x14ac:dyDescent="0.15">
      <c r="A824" s="1">
        <v>823</v>
      </c>
      <c r="B824" s="47">
        <v>45635</v>
      </c>
      <c r="C824" s="1">
        <v>40</v>
      </c>
      <c r="D824" s="1" t="s">
        <v>153</v>
      </c>
      <c r="E824" s="1" t="s">
        <v>110</v>
      </c>
      <c r="F824" s="1" t="s">
        <v>31</v>
      </c>
      <c r="G824" s="1">
        <v>24</v>
      </c>
      <c r="H824" s="1" t="s">
        <v>76</v>
      </c>
      <c r="I824" s="1" t="s">
        <v>61</v>
      </c>
      <c r="J824" s="1" t="s">
        <v>132</v>
      </c>
      <c r="K824" s="1" t="s">
        <v>34</v>
      </c>
      <c r="L824" s="2">
        <v>4.4000000000000004</v>
      </c>
      <c r="M824" s="1" t="s">
        <v>152</v>
      </c>
      <c r="N824" s="1" t="s">
        <v>35</v>
      </c>
      <c r="O824" s="1" t="s">
        <v>80</v>
      </c>
      <c r="P824" s="1" t="s">
        <v>152</v>
      </c>
      <c r="Q824" s="1" t="s">
        <v>152</v>
      </c>
      <c r="R824" s="1"/>
      <c r="S824" s="1" t="s">
        <v>74</v>
      </c>
      <c r="T824" s="1" t="s">
        <v>59</v>
      </c>
    </row>
    <row r="825" spans="1:20" ht="13" x14ac:dyDescent="0.15">
      <c r="A825" s="1">
        <v>824</v>
      </c>
      <c r="B825" s="47">
        <v>45557</v>
      </c>
      <c r="C825" s="1">
        <v>36</v>
      </c>
      <c r="D825" s="1" t="s">
        <v>153</v>
      </c>
      <c r="E825" s="1" t="s">
        <v>135</v>
      </c>
      <c r="F825" s="1" t="s">
        <v>21</v>
      </c>
      <c r="G825" s="1">
        <v>52</v>
      </c>
      <c r="H825" s="1" t="s">
        <v>92</v>
      </c>
      <c r="I825" s="1" t="s">
        <v>23</v>
      </c>
      <c r="J825" s="1" t="s">
        <v>68</v>
      </c>
      <c r="K825" s="1" t="s">
        <v>43</v>
      </c>
      <c r="L825" s="2">
        <v>3</v>
      </c>
      <c r="M825" s="1" t="s">
        <v>152</v>
      </c>
      <c r="N825" s="1" t="s">
        <v>35</v>
      </c>
      <c r="O825" s="1" t="s">
        <v>36</v>
      </c>
      <c r="P825" s="1" t="s">
        <v>152</v>
      </c>
      <c r="Q825" s="1" t="s">
        <v>152</v>
      </c>
      <c r="R825" s="1"/>
      <c r="S825" s="1" t="s">
        <v>27</v>
      </c>
      <c r="T825" s="1" t="s">
        <v>70</v>
      </c>
    </row>
    <row r="826" spans="1:20" ht="13" x14ac:dyDescent="0.15">
      <c r="A826" s="1">
        <v>825</v>
      </c>
      <c r="B826" s="47">
        <v>45537</v>
      </c>
      <c r="C826" s="1">
        <v>61</v>
      </c>
      <c r="D826" s="1" t="s">
        <v>153</v>
      </c>
      <c r="E826" s="1" t="s">
        <v>129</v>
      </c>
      <c r="F826" s="1" t="s">
        <v>48</v>
      </c>
      <c r="G826" s="1">
        <v>30</v>
      </c>
      <c r="H826" s="1" t="s">
        <v>133</v>
      </c>
      <c r="I826" s="1" t="s">
        <v>67</v>
      </c>
      <c r="J826" s="1" t="s">
        <v>121</v>
      </c>
      <c r="K826" s="1" t="s">
        <v>43</v>
      </c>
      <c r="L826" s="2">
        <v>3.3</v>
      </c>
      <c r="M826" s="1" t="s">
        <v>152</v>
      </c>
      <c r="N826" s="1" t="s">
        <v>27</v>
      </c>
      <c r="O826" s="1" t="s">
        <v>80</v>
      </c>
      <c r="P826" s="1" t="s">
        <v>152</v>
      </c>
      <c r="Q826" s="1" t="s">
        <v>152</v>
      </c>
      <c r="R826" s="1"/>
      <c r="S826" s="1" t="s">
        <v>27</v>
      </c>
      <c r="T826" s="1" t="s">
        <v>29</v>
      </c>
    </row>
    <row r="827" spans="1:20" ht="13" x14ac:dyDescent="0.15">
      <c r="A827" s="1">
        <v>826</v>
      </c>
      <c r="B827" s="47">
        <v>45647</v>
      </c>
      <c r="C827" s="1">
        <v>64</v>
      </c>
      <c r="D827" s="1" t="s">
        <v>153</v>
      </c>
      <c r="E827" s="1" t="s">
        <v>112</v>
      </c>
      <c r="F827" s="1" t="s">
        <v>21</v>
      </c>
      <c r="G827" s="1">
        <v>31</v>
      </c>
      <c r="H827" s="1" t="s">
        <v>149</v>
      </c>
      <c r="I827" s="1" t="s">
        <v>67</v>
      </c>
      <c r="J827" s="1" t="s">
        <v>109</v>
      </c>
      <c r="K827" s="1" t="s">
        <v>34</v>
      </c>
      <c r="L827" s="2">
        <v>4.3</v>
      </c>
      <c r="M827" s="1" t="s">
        <v>152</v>
      </c>
      <c r="N827" s="1" t="s">
        <v>74</v>
      </c>
      <c r="O827" s="1" t="s">
        <v>55</v>
      </c>
      <c r="P827" s="1" t="s">
        <v>152</v>
      </c>
      <c r="Q827" s="1" t="s">
        <v>152</v>
      </c>
      <c r="R827" s="1"/>
      <c r="S827" s="1" t="s">
        <v>35</v>
      </c>
      <c r="T827" s="1" t="s">
        <v>75</v>
      </c>
    </row>
    <row r="828" spans="1:20" ht="13" x14ac:dyDescent="0.15">
      <c r="A828" s="1">
        <v>827</v>
      </c>
      <c r="B828" s="47">
        <v>45618</v>
      </c>
      <c r="C828" s="1">
        <v>30</v>
      </c>
      <c r="D828" s="1" t="s">
        <v>153</v>
      </c>
      <c r="E828" s="1" t="s">
        <v>150</v>
      </c>
      <c r="F828" s="1" t="s">
        <v>31</v>
      </c>
      <c r="G828" s="1">
        <v>67</v>
      </c>
      <c r="H828" s="1" t="s">
        <v>93</v>
      </c>
      <c r="I828" s="1" t="s">
        <v>23</v>
      </c>
      <c r="J828" s="1" t="s">
        <v>132</v>
      </c>
      <c r="K828" s="1" t="s">
        <v>54</v>
      </c>
      <c r="L828" s="2">
        <v>2.9</v>
      </c>
      <c r="M828" s="1" t="s">
        <v>152</v>
      </c>
      <c r="N828" s="1" t="s">
        <v>35</v>
      </c>
      <c r="O828" s="1" t="s">
        <v>44</v>
      </c>
      <c r="P828" s="1" t="s">
        <v>152</v>
      </c>
      <c r="Q828" s="1" t="s">
        <v>152</v>
      </c>
      <c r="R828" s="1"/>
      <c r="S828" s="1" t="s">
        <v>45</v>
      </c>
      <c r="T828" s="1" t="s">
        <v>51</v>
      </c>
    </row>
    <row r="829" spans="1:20" ht="13" x14ac:dyDescent="0.15">
      <c r="A829" s="1">
        <v>828</v>
      </c>
      <c r="B829" s="47">
        <v>45505</v>
      </c>
      <c r="C829" s="1">
        <v>44</v>
      </c>
      <c r="D829" s="1" t="s">
        <v>153</v>
      </c>
      <c r="E829" s="1" t="s">
        <v>47</v>
      </c>
      <c r="F829" s="1" t="s">
        <v>48</v>
      </c>
      <c r="G829" s="1">
        <v>58</v>
      </c>
      <c r="H829" s="1" t="s">
        <v>143</v>
      </c>
      <c r="I829" s="1" t="s">
        <v>23</v>
      </c>
      <c r="J829" s="1" t="s">
        <v>73</v>
      </c>
      <c r="K829" s="1" t="s">
        <v>34</v>
      </c>
      <c r="L829" s="2">
        <v>3.4</v>
      </c>
      <c r="M829" s="1" t="s">
        <v>152</v>
      </c>
      <c r="N829" s="1" t="s">
        <v>27</v>
      </c>
      <c r="O829" s="1" t="s">
        <v>44</v>
      </c>
      <c r="P829" s="1" t="s">
        <v>152</v>
      </c>
      <c r="Q829" s="1" t="s">
        <v>152</v>
      </c>
      <c r="R829" s="1"/>
      <c r="S829" s="1" t="s">
        <v>45</v>
      </c>
      <c r="T829" s="1" t="s">
        <v>29</v>
      </c>
    </row>
    <row r="830" spans="1:20" ht="13" x14ac:dyDescent="0.15">
      <c r="A830" s="1">
        <v>829</v>
      </c>
      <c r="B830" s="47">
        <v>45494</v>
      </c>
      <c r="C830" s="1">
        <v>37</v>
      </c>
      <c r="D830" s="1" t="s">
        <v>153</v>
      </c>
      <c r="E830" s="1" t="s">
        <v>105</v>
      </c>
      <c r="F830" s="1" t="s">
        <v>31</v>
      </c>
      <c r="G830" s="1">
        <v>34</v>
      </c>
      <c r="H830" s="1" t="s">
        <v>85</v>
      </c>
      <c r="I830" s="1" t="s">
        <v>23</v>
      </c>
      <c r="J830" s="1" t="s">
        <v>104</v>
      </c>
      <c r="K830" s="1" t="s">
        <v>34</v>
      </c>
      <c r="L830" s="2">
        <v>3.9</v>
      </c>
      <c r="M830" s="1" t="s">
        <v>152</v>
      </c>
      <c r="N830" s="1" t="s">
        <v>45</v>
      </c>
      <c r="O830" s="1" t="s">
        <v>44</v>
      </c>
      <c r="P830" s="1" t="s">
        <v>152</v>
      </c>
      <c r="Q830" s="1" t="s">
        <v>152</v>
      </c>
      <c r="R830" s="1"/>
      <c r="S830" s="1" t="s">
        <v>27</v>
      </c>
      <c r="T830" s="1" t="s">
        <v>70</v>
      </c>
    </row>
    <row r="831" spans="1:20" ht="13" x14ac:dyDescent="0.15">
      <c r="A831" s="1">
        <v>830</v>
      </c>
      <c r="B831" s="47">
        <v>45630</v>
      </c>
      <c r="C831" s="1">
        <v>57</v>
      </c>
      <c r="D831" s="1" t="s">
        <v>153</v>
      </c>
      <c r="E831" s="1" t="s">
        <v>39</v>
      </c>
      <c r="F831" s="1" t="s">
        <v>40</v>
      </c>
      <c r="G831" s="1">
        <v>40</v>
      </c>
      <c r="H831" s="1" t="s">
        <v>72</v>
      </c>
      <c r="I831" s="1" t="s">
        <v>67</v>
      </c>
      <c r="J831" s="1" t="s">
        <v>62</v>
      </c>
      <c r="K831" s="1" t="s">
        <v>54</v>
      </c>
      <c r="L831" s="2">
        <v>3.5</v>
      </c>
      <c r="M831" s="1" t="s">
        <v>152</v>
      </c>
      <c r="N831" s="1" t="s">
        <v>74</v>
      </c>
      <c r="O831" s="1" t="s">
        <v>80</v>
      </c>
      <c r="P831" s="1" t="s">
        <v>152</v>
      </c>
      <c r="Q831" s="1" t="s">
        <v>152</v>
      </c>
      <c r="R831" s="1"/>
      <c r="S831" s="1" t="s">
        <v>58</v>
      </c>
      <c r="T831" s="1" t="s">
        <v>29</v>
      </c>
    </row>
    <row r="832" spans="1:20" ht="13" x14ac:dyDescent="0.15">
      <c r="A832" s="1">
        <v>831</v>
      </c>
      <c r="B832" s="47">
        <v>45409</v>
      </c>
      <c r="C832" s="1">
        <v>57</v>
      </c>
      <c r="D832" s="1" t="s">
        <v>153</v>
      </c>
      <c r="E832" s="1" t="s">
        <v>115</v>
      </c>
      <c r="F832" s="1" t="s">
        <v>21</v>
      </c>
      <c r="G832" s="1">
        <v>71</v>
      </c>
      <c r="H832" s="1" t="s">
        <v>137</v>
      </c>
      <c r="I832" s="1" t="s">
        <v>61</v>
      </c>
      <c r="J832" s="1" t="s">
        <v>134</v>
      </c>
      <c r="K832" s="1" t="s">
        <v>25</v>
      </c>
      <c r="L832" s="2">
        <v>3.3</v>
      </c>
      <c r="M832" s="1" t="s">
        <v>152</v>
      </c>
      <c r="N832" s="1" t="s">
        <v>35</v>
      </c>
      <c r="O832" s="1" t="s">
        <v>28</v>
      </c>
      <c r="P832" s="1" t="s">
        <v>152</v>
      </c>
      <c r="Q832" s="1" t="s">
        <v>152</v>
      </c>
      <c r="R832" s="1"/>
      <c r="S832" s="1" t="s">
        <v>74</v>
      </c>
      <c r="T832" s="1" t="s">
        <v>46</v>
      </c>
    </row>
    <row r="833" spans="1:20" ht="13" x14ac:dyDescent="0.15">
      <c r="A833" s="1">
        <v>832</v>
      </c>
      <c r="B833" s="47">
        <v>45623</v>
      </c>
      <c r="C833" s="1">
        <v>28</v>
      </c>
      <c r="D833" s="1" t="s">
        <v>153</v>
      </c>
      <c r="E833" s="1" t="s">
        <v>87</v>
      </c>
      <c r="F833" s="1" t="s">
        <v>48</v>
      </c>
      <c r="G833" s="1">
        <v>69</v>
      </c>
      <c r="H833" s="1" t="s">
        <v>88</v>
      </c>
      <c r="I833" s="1" t="s">
        <v>61</v>
      </c>
      <c r="J833" s="1" t="s">
        <v>62</v>
      </c>
      <c r="K833" s="1" t="s">
        <v>34</v>
      </c>
      <c r="L833" s="2">
        <v>2.7</v>
      </c>
      <c r="M833" s="1" t="s">
        <v>152</v>
      </c>
      <c r="N833" s="1" t="s">
        <v>58</v>
      </c>
      <c r="O833" s="1" t="s">
        <v>36</v>
      </c>
      <c r="P833" s="1" t="s">
        <v>152</v>
      </c>
      <c r="Q833" s="1" t="s">
        <v>152</v>
      </c>
      <c r="R833" s="1"/>
      <c r="S833" s="1" t="s">
        <v>35</v>
      </c>
      <c r="T833" s="1" t="s">
        <v>38</v>
      </c>
    </row>
    <row r="834" spans="1:20" ht="13" x14ac:dyDescent="0.15">
      <c r="A834" s="1">
        <v>833</v>
      </c>
      <c r="B834" s="47">
        <v>45608</v>
      </c>
      <c r="C834" s="1">
        <v>49</v>
      </c>
      <c r="D834" s="1" t="s">
        <v>153</v>
      </c>
      <c r="E834" s="1" t="s">
        <v>115</v>
      </c>
      <c r="F834" s="1" t="s">
        <v>21</v>
      </c>
      <c r="G834" s="1">
        <v>49</v>
      </c>
      <c r="H834" s="1" t="s">
        <v>72</v>
      </c>
      <c r="I834" s="1" t="s">
        <v>23</v>
      </c>
      <c r="J834" s="1" t="s">
        <v>108</v>
      </c>
      <c r="K834" s="1" t="s">
        <v>54</v>
      </c>
      <c r="L834" s="2">
        <v>2.5</v>
      </c>
      <c r="M834" s="1" t="s">
        <v>152</v>
      </c>
      <c r="N834" s="1" t="s">
        <v>45</v>
      </c>
      <c r="O834" s="1" t="s">
        <v>28</v>
      </c>
      <c r="P834" s="1" t="s">
        <v>152</v>
      </c>
      <c r="Q834" s="1" t="s">
        <v>152</v>
      </c>
      <c r="R834" s="1"/>
      <c r="S834" s="1" t="s">
        <v>35</v>
      </c>
      <c r="T834" s="1" t="s">
        <v>75</v>
      </c>
    </row>
    <row r="835" spans="1:20" ht="13" x14ac:dyDescent="0.15">
      <c r="A835" s="1">
        <v>834</v>
      </c>
      <c r="B835" s="47">
        <v>45296</v>
      </c>
      <c r="C835" s="1">
        <v>65</v>
      </c>
      <c r="D835" s="1" t="s">
        <v>153</v>
      </c>
      <c r="E835" s="1" t="s">
        <v>114</v>
      </c>
      <c r="F835" s="1" t="s">
        <v>31</v>
      </c>
      <c r="G835" s="1">
        <v>81</v>
      </c>
      <c r="H835" s="1" t="s">
        <v>149</v>
      </c>
      <c r="I835" s="1" t="s">
        <v>23</v>
      </c>
      <c r="J835" s="1" t="s">
        <v>57</v>
      </c>
      <c r="K835" s="1" t="s">
        <v>34</v>
      </c>
      <c r="L835" s="2">
        <v>4.7</v>
      </c>
      <c r="M835" s="1" t="s">
        <v>152</v>
      </c>
      <c r="N835" s="1" t="s">
        <v>74</v>
      </c>
      <c r="O835" s="1" t="s">
        <v>44</v>
      </c>
      <c r="P835" s="1" t="s">
        <v>152</v>
      </c>
      <c r="Q835" s="1" t="s">
        <v>152</v>
      </c>
      <c r="R835" s="1"/>
      <c r="S835" s="1" t="s">
        <v>58</v>
      </c>
      <c r="T835" s="1" t="s">
        <v>75</v>
      </c>
    </row>
    <row r="836" spans="1:20" ht="13" x14ac:dyDescent="0.15">
      <c r="A836" s="1">
        <v>835</v>
      </c>
      <c r="B836" s="47">
        <v>45409</v>
      </c>
      <c r="C836" s="1">
        <v>22</v>
      </c>
      <c r="D836" s="1" t="s">
        <v>153</v>
      </c>
      <c r="E836" s="1" t="s">
        <v>77</v>
      </c>
      <c r="F836" s="1" t="s">
        <v>31</v>
      </c>
      <c r="G836" s="1">
        <v>79</v>
      </c>
      <c r="H836" s="1" t="s">
        <v>122</v>
      </c>
      <c r="I836" s="1" t="s">
        <v>50</v>
      </c>
      <c r="J836" s="1" t="s">
        <v>104</v>
      </c>
      <c r="K836" s="1" t="s">
        <v>54</v>
      </c>
      <c r="L836" s="2">
        <v>4.2</v>
      </c>
      <c r="M836" s="1" t="s">
        <v>152</v>
      </c>
      <c r="N836" s="1" t="s">
        <v>45</v>
      </c>
      <c r="O836" s="1" t="s">
        <v>36</v>
      </c>
      <c r="P836" s="1" t="s">
        <v>152</v>
      </c>
      <c r="Q836" s="1" t="s">
        <v>152</v>
      </c>
      <c r="R836" s="1"/>
      <c r="S836" s="1" t="s">
        <v>74</v>
      </c>
      <c r="T836" s="1" t="s">
        <v>38</v>
      </c>
    </row>
    <row r="837" spans="1:20" ht="13" x14ac:dyDescent="0.15">
      <c r="A837" s="1">
        <v>836</v>
      </c>
      <c r="B837" s="47">
        <v>45383</v>
      </c>
      <c r="C837" s="1">
        <v>25</v>
      </c>
      <c r="D837" s="1" t="s">
        <v>153</v>
      </c>
      <c r="E837" s="1" t="s">
        <v>39</v>
      </c>
      <c r="F837" s="1" t="s">
        <v>40</v>
      </c>
      <c r="G837" s="1">
        <v>20</v>
      </c>
      <c r="H837" s="1" t="s">
        <v>93</v>
      </c>
      <c r="I837" s="1" t="s">
        <v>23</v>
      </c>
      <c r="J837" s="1" t="s">
        <v>42</v>
      </c>
      <c r="K837" s="1" t="s">
        <v>43</v>
      </c>
      <c r="L837" s="2">
        <v>3.7</v>
      </c>
      <c r="M837" s="1" t="s">
        <v>152</v>
      </c>
      <c r="N837" s="1" t="s">
        <v>35</v>
      </c>
      <c r="O837" s="1" t="s">
        <v>55</v>
      </c>
      <c r="P837" s="1" t="s">
        <v>152</v>
      </c>
      <c r="Q837" s="1" t="s">
        <v>152</v>
      </c>
      <c r="R837" s="1"/>
      <c r="S837" s="1" t="s">
        <v>45</v>
      </c>
      <c r="T837" s="1" t="s">
        <v>38</v>
      </c>
    </row>
    <row r="838" spans="1:20" ht="13" x14ac:dyDescent="0.15">
      <c r="A838" s="1">
        <v>837</v>
      </c>
      <c r="B838" s="47">
        <v>45421</v>
      </c>
      <c r="C838" s="1">
        <v>69</v>
      </c>
      <c r="D838" s="1" t="s">
        <v>153</v>
      </c>
      <c r="E838" s="1" t="s">
        <v>20</v>
      </c>
      <c r="F838" s="1" t="s">
        <v>21</v>
      </c>
      <c r="G838" s="1">
        <v>21</v>
      </c>
      <c r="H838" s="1" t="s">
        <v>32</v>
      </c>
      <c r="I838" s="1" t="s">
        <v>67</v>
      </c>
      <c r="J838" s="1" t="s">
        <v>68</v>
      </c>
      <c r="K838" s="1" t="s">
        <v>25</v>
      </c>
      <c r="L838" s="2">
        <v>2.7</v>
      </c>
      <c r="M838" s="1" t="s">
        <v>152</v>
      </c>
      <c r="N838" s="1" t="s">
        <v>74</v>
      </c>
      <c r="O838" s="1" t="s">
        <v>69</v>
      </c>
      <c r="P838" s="1" t="s">
        <v>152</v>
      </c>
      <c r="Q838" s="1" t="s">
        <v>152</v>
      </c>
      <c r="R838" s="1"/>
      <c r="S838" s="1" t="s">
        <v>58</v>
      </c>
      <c r="T838" s="1" t="s">
        <v>46</v>
      </c>
    </row>
    <row r="839" spans="1:20" ht="13" x14ac:dyDescent="0.15">
      <c r="A839" s="1">
        <v>838</v>
      </c>
      <c r="B839" s="47">
        <v>45438</v>
      </c>
      <c r="C839" s="1">
        <v>60</v>
      </c>
      <c r="D839" s="1" t="s">
        <v>153</v>
      </c>
      <c r="E839" s="1" t="s">
        <v>47</v>
      </c>
      <c r="F839" s="1" t="s">
        <v>48</v>
      </c>
      <c r="G839" s="1">
        <v>26</v>
      </c>
      <c r="H839" s="1" t="s">
        <v>145</v>
      </c>
      <c r="I839" s="1" t="s">
        <v>67</v>
      </c>
      <c r="J839" s="1" t="s">
        <v>104</v>
      </c>
      <c r="K839" s="1" t="s">
        <v>43</v>
      </c>
      <c r="L839" s="2">
        <v>4.7</v>
      </c>
      <c r="M839" s="1" t="s">
        <v>152</v>
      </c>
      <c r="N839" s="1" t="s">
        <v>37</v>
      </c>
      <c r="O839" s="1" t="s">
        <v>36</v>
      </c>
      <c r="P839" s="1" t="s">
        <v>152</v>
      </c>
      <c r="Q839" s="1" t="s">
        <v>152</v>
      </c>
      <c r="R839" s="1"/>
      <c r="S839" s="1" t="s">
        <v>45</v>
      </c>
      <c r="T839" s="1" t="s">
        <v>59</v>
      </c>
    </row>
    <row r="840" spans="1:20" ht="13" x14ac:dyDescent="0.15">
      <c r="A840" s="1">
        <v>839</v>
      </c>
      <c r="B840" s="47">
        <v>45471</v>
      </c>
      <c r="C840" s="1">
        <v>44</v>
      </c>
      <c r="D840" s="1" t="s">
        <v>153</v>
      </c>
      <c r="E840" s="1" t="s">
        <v>30</v>
      </c>
      <c r="F840" s="1" t="s">
        <v>31</v>
      </c>
      <c r="G840" s="1">
        <v>98</v>
      </c>
      <c r="H840" s="1" t="s">
        <v>137</v>
      </c>
      <c r="I840" s="1" t="s">
        <v>23</v>
      </c>
      <c r="J840" s="1" t="s">
        <v>68</v>
      </c>
      <c r="K840" s="1" t="s">
        <v>34</v>
      </c>
      <c r="L840" s="2">
        <v>3.3</v>
      </c>
      <c r="M840" s="1" t="s">
        <v>152</v>
      </c>
      <c r="N840" s="1" t="s">
        <v>27</v>
      </c>
      <c r="O840" s="1" t="s">
        <v>44</v>
      </c>
      <c r="P840" s="1" t="s">
        <v>152</v>
      </c>
      <c r="Q840" s="1" t="s">
        <v>152</v>
      </c>
      <c r="R840" s="1"/>
      <c r="S840" s="1" t="s">
        <v>45</v>
      </c>
      <c r="T840" s="1" t="s">
        <v>59</v>
      </c>
    </row>
    <row r="841" spans="1:20" ht="13" x14ac:dyDescent="0.15">
      <c r="A841" s="1">
        <v>840</v>
      </c>
      <c r="B841" s="47">
        <v>45564</v>
      </c>
      <c r="C841" s="1">
        <v>48</v>
      </c>
      <c r="D841" s="1" t="s">
        <v>153</v>
      </c>
      <c r="E841" s="1" t="s">
        <v>142</v>
      </c>
      <c r="F841" s="1" t="s">
        <v>48</v>
      </c>
      <c r="G841" s="1">
        <v>52</v>
      </c>
      <c r="H841" s="1" t="s">
        <v>22</v>
      </c>
      <c r="I841" s="1" t="s">
        <v>67</v>
      </c>
      <c r="J841" s="1" t="s">
        <v>83</v>
      </c>
      <c r="K841" s="1" t="s">
        <v>43</v>
      </c>
      <c r="L841" s="2">
        <v>3.4</v>
      </c>
      <c r="M841" s="1" t="s">
        <v>152</v>
      </c>
      <c r="N841" s="1" t="s">
        <v>74</v>
      </c>
      <c r="O841" s="1" t="s">
        <v>69</v>
      </c>
      <c r="P841" s="1" t="s">
        <v>152</v>
      </c>
      <c r="Q841" s="1" t="s">
        <v>152</v>
      </c>
      <c r="R841" s="1"/>
      <c r="S841" s="1" t="s">
        <v>35</v>
      </c>
      <c r="T841" s="1" t="s">
        <v>29</v>
      </c>
    </row>
    <row r="842" spans="1:20" ht="13" x14ac:dyDescent="0.15">
      <c r="A842" s="1">
        <v>841</v>
      </c>
      <c r="B842" s="47">
        <v>45500</v>
      </c>
      <c r="C842" s="1">
        <v>28</v>
      </c>
      <c r="D842" s="1" t="s">
        <v>153</v>
      </c>
      <c r="E842" s="1" t="s">
        <v>52</v>
      </c>
      <c r="F842" s="1" t="s">
        <v>31</v>
      </c>
      <c r="G842" s="1">
        <v>50</v>
      </c>
      <c r="H842" s="1" t="s">
        <v>123</v>
      </c>
      <c r="I842" s="1" t="s">
        <v>50</v>
      </c>
      <c r="J842" s="1" t="s">
        <v>131</v>
      </c>
      <c r="K842" s="1" t="s">
        <v>43</v>
      </c>
      <c r="L842" s="2">
        <v>4</v>
      </c>
      <c r="M842" s="1" t="s">
        <v>152</v>
      </c>
      <c r="N842" s="1" t="s">
        <v>27</v>
      </c>
      <c r="O842" s="1" t="s">
        <v>44</v>
      </c>
      <c r="P842" s="1" t="s">
        <v>152</v>
      </c>
      <c r="Q842" s="1" t="s">
        <v>152</v>
      </c>
      <c r="R842" s="1"/>
      <c r="S842" s="1" t="s">
        <v>37</v>
      </c>
      <c r="T842" s="1" t="s">
        <v>51</v>
      </c>
    </row>
    <row r="843" spans="1:20" ht="13" x14ac:dyDescent="0.15">
      <c r="A843" s="1">
        <v>842</v>
      </c>
      <c r="B843" s="47">
        <v>45517</v>
      </c>
      <c r="C843" s="1">
        <v>37</v>
      </c>
      <c r="D843" s="1" t="s">
        <v>153</v>
      </c>
      <c r="E843" s="1" t="s">
        <v>110</v>
      </c>
      <c r="F843" s="1" t="s">
        <v>31</v>
      </c>
      <c r="G843" s="1">
        <v>45</v>
      </c>
      <c r="H843" s="1" t="s">
        <v>147</v>
      </c>
      <c r="I843" s="1" t="s">
        <v>67</v>
      </c>
      <c r="J843" s="1" t="s">
        <v>111</v>
      </c>
      <c r="K843" s="1" t="s">
        <v>43</v>
      </c>
      <c r="L843" s="2">
        <v>3</v>
      </c>
      <c r="M843" s="1" t="s">
        <v>152</v>
      </c>
      <c r="N843" s="1" t="s">
        <v>35</v>
      </c>
      <c r="O843" s="1" t="s">
        <v>69</v>
      </c>
      <c r="P843" s="1" t="s">
        <v>152</v>
      </c>
      <c r="Q843" s="1" t="s">
        <v>152</v>
      </c>
      <c r="R843" s="1"/>
      <c r="S843" s="1" t="s">
        <v>58</v>
      </c>
      <c r="T843" s="1" t="s">
        <v>38</v>
      </c>
    </row>
    <row r="844" spans="1:20" ht="13" x14ac:dyDescent="0.15">
      <c r="A844" s="1">
        <v>843</v>
      </c>
      <c r="B844" s="47">
        <v>45472</v>
      </c>
      <c r="C844" s="1">
        <v>59</v>
      </c>
      <c r="D844" s="1" t="s">
        <v>153</v>
      </c>
      <c r="E844" s="1" t="s">
        <v>150</v>
      </c>
      <c r="F844" s="1" t="s">
        <v>31</v>
      </c>
      <c r="G844" s="1">
        <v>25</v>
      </c>
      <c r="H844" s="1" t="s">
        <v>84</v>
      </c>
      <c r="I844" s="1" t="s">
        <v>23</v>
      </c>
      <c r="J844" s="1" t="s">
        <v>121</v>
      </c>
      <c r="K844" s="1" t="s">
        <v>43</v>
      </c>
      <c r="L844" s="2">
        <v>4.7</v>
      </c>
      <c r="M844" s="1" t="s">
        <v>152</v>
      </c>
      <c r="N844" s="1" t="s">
        <v>37</v>
      </c>
      <c r="O844" s="1" t="s">
        <v>44</v>
      </c>
      <c r="P844" s="1" t="s">
        <v>152</v>
      </c>
      <c r="Q844" s="1" t="s">
        <v>152</v>
      </c>
      <c r="R844" s="1"/>
      <c r="S844" s="1" t="s">
        <v>27</v>
      </c>
      <c r="T844" s="1" t="s">
        <v>75</v>
      </c>
    </row>
    <row r="845" spans="1:20" ht="13" x14ac:dyDescent="0.15">
      <c r="A845" s="1">
        <v>844</v>
      </c>
      <c r="B845" s="47">
        <v>45314</v>
      </c>
      <c r="C845" s="1">
        <v>39</v>
      </c>
      <c r="D845" s="1" t="s">
        <v>153</v>
      </c>
      <c r="E845" s="1" t="s">
        <v>87</v>
      </c>
      <c r="F845" s="1" t="s">
        <v>48</v>
      </c>
      <c r="G845" s="1">
        <v>99</v>
      </c>
      <c r="H845" s="1" t="s">
        <v>138</v>
      </c>
      <c r="I845" s="1" t="s">
        <v>23</v>
      </c>
      <c r="J845" s="1" t="s">
        <v>62</v>
      </c>
      <c r="K845" s="1" t="s">
        <v>54</v>
      </c>
      <c r="L845" s="2">
        <v>4</v>
      </c>
      <c r="M845" s="1" t="s">
        <v>152</v>
      </c>
      <c r="N845" s="1" t="s">
        <v>58</v>
      </c>
      <c r="O845" s="1" t="s">
        <v>69</v>
      </c>
      <c r="P845" s="1" t="s">
        <v>152</v>
      </c>
      <c r="Q845" s="1" t="s">
        <v>152</v>
      </c>
      <c r="R845" s="1"/>
      <c r="S845" s="1" t="s">
        <v>27</v>
      </c>
      <c r="T845" s="1" t="s">
        <v>59</v>
      </c>
    </row>
    <row r="846" spans="1:20" ht="13" x14ac:dyDescent="0.15">
      <c r="A846" s="1">
        <v>845</v>
      </c>
      <c r="B846" s="47">
        <v>45578</v>
      </c>
      <c r="C846" s="1">
        <v>27</v>
      </c>
      <c r="D846" s="1" t="s">
        <v>153</v>
      </c>
      <c r="E846" s="1" t="s">
        <v>52</v>
      </c>
      <c r="F846" s="1" t="s">
        <v>31</v>
      </c>
      <c r="G846" s="1">
        <v>69</v>
      </c>
      <c r="H846" s="1" t="s">
        <v>143</v>
      </c>
      <c r="I846" s="1" t="s">
        <v>67</v>
      </c>
      <c r="J846" s="1" t="s">
        <v>42</v>
      </c>
      <c r="K846" s="1" t="s">
        <v>43</v>
      </c>
      <c r="L846" s="2">
        <v>3.1</v>
      </c>
      <c r="M846" s="1" t="s">
        <v>152</v>
      </c>
      <c r="N846" s="1" t="s">
        <v>35</v>
      </c>
      <c r="O846" s="1" t="s">
        <v>36</v>
      </c>
      <c r="P846" s="1" t="s">
        <v>152</v>
      </c>
      <c r="Q846" s="1" t="s">
        <v>152</v>
      </c>
      <c r="R846" s="1"/>
      <c r="S846" s="1" t="s">
        <v>74</v>
      </c>
      <c r="T846" s="1" t="s">
        <v>75</v>
      </c>
    </row>
    <row r="847" spans="1:20" ht="13" x14ac:dyDescent="0.15">
      <c r="A847" s="1">
        <v>846</v>
      </c>
      <c r="B847" s="47">
        <v>45562</v>
      </c>
      <c r="C847" s="1">
        <v>24</v>
      </c>
      <c r="D847" s="1" t="s">
        <v>153</v>
      </c>
      <c r="E847" s="1" t="s">
        <v>105</v>
      </c>
      <c r="F847" s="1" t="s">
        <v>31</v>
      </c>
      <c r="G847" s="1">
        <v>63</v>
      </c>
      <c r="H847" s="1" t="s">
        <v>66</v>
      </c>
      <c r="I847" s="1" t="s">
        <v>67</v>
      </c>
      <c r="J847" s="1" t="s">
        <v>57</v>
      </c>
      <c r="K847" s="1" t="s">
        <v>25</v>
      </c>
      <c r="L847" s="2">
        <v>4.3</v>
      </c>
      <c r="M847" s="1" t="s">
        <v>152</v>
      </c>
      <c r="N847" s="1" t="s">
        <v>27</v>
      </c>
      <c r="O847" s="1" t="s">
        <v>80</v>
      </c>
      <c r="P847" s="1" t="s">
        <v>152</v>
      </c>
      <c r="Q847" s="1" t="s">
        <v>152</v>
      </c>
      <c r="R847" s="1"/>
      <c r="S847" s="1" t="s">
        <v>58</v>
      </c>
      <c r="T847" s="1" t="s">
        <v>29</v>
      </c>
    </row>
    <row r="848" spans="1:20" ht="13" x14ac:dyDescent="0.15">
      <c r="A848" s="1">
        <v>847</v>
      </c>
      <c r="B848" s="47">
        <v>45516</v>
      </c>
      <c r="C848" s="1">
        <v>19</v>
      </c>
      <c r="D848" s="1" t="s">
        <v>153</v>
      </c>
      <c r="E848" s="1" t="s">
        <v>39</v>
      </c>
      <c r="F848" s="1" t="s">
        <v>40</v>
      </c>
      <c r="G848" s="1">
        <v>91</v>
      </c>
      <c r="H848" s="1" t="s">
        <v>66</v>
      </c>
      <c r="I848" s="1" t="s">
        <v>23</v>
      </c>
      <c r="J848" s="1" t="s">
        <v>42</v>
      </c>
      <c r="K848" s="1" t="s">
        <v>25</v>
      </c>
      <c r="L848" s="2">
        <v>3.5</v>
      </c>
      <c r="M848" s="1" t="s">
        <v>152</v>
      </c>
      <c r="N848" s="1" t="s">
        <v>74</v>
      </c>
      <c r="O848" s="1" t="s">
        <v>80</v>
      </c>
      <c r="P848" s="1" t="s">
        <v>152</v>
      </c>
      <c r="Q848" s="1" t="s">
        <v>152</v>
      </c>
      <c r="R848" s="1"/>
      <c r="S848" s="1" t="s">
        <v>58</v>
      </c>
      <c r="T848" s="1" t="s">
        <v>46</v>
      </c>
    </row>
    <row r="849" spans="1:20" ht="13" x14ac:dyDescent="0.15">
      <c r="A849" s="1">
        <v>848</v>
      </c>
      <c r="B849" s="47">
        <v>45462</v>
      </c>
      <c r="C849" s="1">
        <v>20</v>
      </c>
      <c r="D849" s="1" t="s">
        <v>153</v>
      </c>
      <c r="E849" s="1" t="s">
        <v>81</v>
      </c>
      <c r="F849" s="1" t="s">
        <v>31</v>
      </c>
      <c r="G849" s="1">
        <v>23</v>
      </c>
      <c r="H849" s="1" t="s">
        <v>88</v>
      </c>
      <c r="I849" s="1" t="s">
        <v>23</v>
      </c>
      <c r="J849" s="1" t="s">
        <v>53</v>
      </c>
      <c r="K849" s="1" t="s">
        <v>25</v>
      </c>
      <c r="L849" s="2">
        <v>4.2</v>
      </c>
      <c r="M849" s="1" t="s">
        <v>152</v>
      </c>
      <c r="N849" s="1" t="s">
        <v>27</v>
      </c>
      <c r="O849" s="1" t="s">
        <v>28</v>
      </c>
      <c r="P849" s="1" t="s">
        <v>152</v>
      </c>
      <c r="Q849" s="1" t="s">
        <v>152</v>
      </c>
      <c r="R849" s="1"/>
      <c r="S849" s="1" t="s">
        <v>45</v>
      </c>
      <c r="T849" s="1" t="s">
        <v>38</v>
      </c>
    </row>
    <row r="850" spans="1:20" ht="13" x14ac:dyDescent="0.15">
      <c r="A850" s="1">
        <v>849</v>
      </c>
      <c r="B850" s="47">
        <v>45591</v>
      </c>
      <c r="C850" s="1">
        <v>67</v>
      </c>
      <c r="D850" s="1" t="s">
        <v>153</v>
      </c>
      <c r="E850" s="1" t="s">
        <v>142</v>
      </c>
      <c r="F850" s="1" t="s">
        <v>48</v>
      </c>
      <c r="G850" s="1">
        <v>82</v>
      </c>
      <c r="H850" s="1" t="s">
        <v>66</v>
      </c>
      <c r="I850" s="1" t="s">
        <v>23</v>
      </c>
      <c r="J850" s="1" t="s">
        <v>79</v>
      </c>
      <c r="K850" s="1" t="s">
        <v>34</v>
      </c>
      <c r="L850" s="2">
        <v>4.0999999999999996</v>
      </c>
      <c r="M850" s="1" t="s">
        <v>152</v>
      </c>
      <c r="N850" s="1" t="s">
        <v>58</v>
      </c>
      <c r="O850" s="1" t="s">
        <v>36</v>
      </c>
      <c r="P850" s="1" t="s">
        <v>152</v>
      </c>
      <c r="Q850" s="1" t="s">
        <v>152</v>
      </c>
      <c r="R850" s="1"/>
      <c r="S850" s="1" t="s">
        <v>27</v>
      </c>
      <c r="T850" s="1" t="s">
        <v>70</v>
      </c>
    </row>
    <row r="851" spans="1:20" ht="13" x14ac:dyDescent="0.15">
      <c r="A851" s="1">
        <v>850</v>
      </c>
      <c r="B851" s="47">
        <v>45340</v>
      </c>
      <c r="C851" s="1">
        <v>26</v>
      </c>
      <c r="D851" s="1" t="s">
        <v>153</v>
      </c>
      <c r="E851" s="1" t="s">
        <v>90</v>
      </c>
      <c r="F851" s="1" t="s">
        <v>48</v>
      </c>
      <c r="G851" s="1">
        <v>80</v>
      </c>
      <c r="H851" s="1" t="s">
        <v>60</v>
      </c>
      <c r="I851" s="1" t="s">
        <v>23</v>
      </c>
      <c r="J851" s="1" t="s">
        <v>131</v>
      </c>
      <c r="K851" s="1" t="s">
        <v>25</v>
      </c>
      <c r="L851" s="2">
        <v>4</v>
      </c>
      <c r="M851" s="1" t="s">
        <v>152</v>
      </c>
      <c r="N851" s="1" t="s">
        <v>35</v>
      </c>
      <c r="O851" s="1" t="s">
        <v>44</v>
      </c>
      <c r="P851" s="1" t="s">
        <v>152</v>
      </c>
      <c r="Q851" s="1" t="s">
        <v>152</v>
      </c>
      <c r="R851" s="1"/>
      <c r="S851" s="1" t="s">
        <v>74</v>
      </c>
      <c r="T851" s="1" t="s">
        <v>51</v>
      </c>
    </row>
    <row r="852" spans="1:20" ht="13" x14ac:dyDescent="0.15">
      <c r="A852" s="1">
        <v>851</v>
      </c>
      <c r="B852" s="47">
        <v>45418</v>
      </c>
      <c r="C852" s="1">
        <v>55</v>
      </c>
      <c r="D852" s="1" t="s">
        <v>153</v>
      </c>
      <c r="E852" s="1" t="s">
        <v>115</v>
      </c>
      <c r="F852" s="1" t="s">
        <v>21</v>
      </c>
      <c r="G852" s="1">
        <v>75</v>
      </c>
      <c r="H852" s="1" t="s">
        <v>56</v>
      </c>
      <c r="I852" s="1" t="s">
        <v>67</v>
      </c>
      <c r="J852" s="1" t="s">
        <v>57</v>
      </c>
      <c r="K852" s="1" t="s">
        <v>54</v>
      </c>
      <c r="L852" s="2">
        <v>3.9</v>
      </c>
      <c r="M852" s="1" t="s">
        <v>152</v>
      </c>
      <c r="N852" s="1" t="s">
        <v>45</v>
      </c>
      <c r="O852" s="1" t="s">
        <v>28</v>
      </c>
      <c r="P852" s="1" t="s">
        <v>152</v>
      </c>
      <c r="Q852" s="1" t="s">
        <v>152</v>
      </c>
      <c r="R852" s="1"/>
      <c r="S852" s="1" t="s">
        <v>37</v>
      </c>
      <c r="T852" s="1" t="s">
        <v>38</v>
      </c>
    </row>
    <row r="853" spans="1:20" ht="13" x14ac:dyDescent="0.15">
      <c r="A853" s="1">
        <v>852</v>
      </c>
      <c r="B853" s="47">
        <v>45420</v>
      </c>
      <c r="C853" s="1">
        <v>55</v>
      </c>
      <c r="D853" s="1" t="s">
        <v>153</v>
      </c>
      <c r="E853" s="1" t="s">
        <v>90</v>
      </c>
      <c r="F853" s="1" t="s">
        <v>48</v>
      </c>
      <c r="G853" s="1">
        <v>30</v>
      </c>
      <c r="H853" s="1" t="s">
        <v>72</v>
      </c>
      <c r="I853" s="1" t="s">
        <v>61</v>
      </c>
      <c r="J853" s="1" t="s">
        <v>57</v>
      </c>
      <c r="K853" s="1" t="s">
        <v>34</v>
      </c>
      <c r="L853" s="2">
        <v>3.9</v>
      </c>
      <c r="M853" s="1" t="s">
        <v>152</v>
      </c>
      <c r="N853" s="1" t="s">
        <v>37</v>
      </c>
      <c r="O853" s="1" t="s">
        <v>44</v>
      </c>
      <c r="P853" s="1" t="s">
        <v>152</v>
      </c>
      <c r="Q853" s="1" t="s">
        <v>152</v>
      </c>
      <c r="R853" s="1"/>
      <c r="S853" s="1" t="s">
        <v>58</v>
      </c>
      <c r="T853" s="1" t="s">
        <v>70</v>
      </c>
    </row>
    <row r="854" spans="1:20" ht="13" x14ac:dyDescent="0.15">
      <c r="A854" s="1">
        <v>853</v>
      </c>
      <c r="B854" s="47">
        <v>45398</v>
      </c>
      <c r="C854" s="1">
        <v>66</v>
      </c>
      <c r="D854" s="1" t="s">
        <v>153</v>
      </c>
      <c r="E854" s="1" t="s">
        <v>81</v>
      </c>
      <c r="F854" s="1" t="s">
        <v>31</v>
      </c>
      <c r="G854" s="1">
        <v>44</v>
      </c>
      <c r="H854" s="1" t="s">
        <v>84</v>
      </c>
      <c r="I854" s="1" t="s">
        <v>61</v>
      </c>
      <c r="J854" s="1" t="s">
        <v>73</v>
      </c>
      <c r="K854" s="1" t="s">
        <v>34</v>
      </c>
      <c r="L854" s="2">
        <v>4.2</v>
      </c>
      <c r="M854" s="1" t="s">
        <v>152</v>
      </c>
      <c r="N854" s="1" t="s">
        <v>37</v>
      </c>
      <c r="O854" s="1" t="s">
        <v>80</v>
      </c>
      <c r="P854" s="1" t="s">
        <v>152</v>
      </c>
      <c r="Q854" s="1" t="s">
        <v>152</v>
      </c>
      <c r="R854" s="1"/>
      <c r="S854" s="1" t="s">
        <v>37</v>
      </c>
      <c r="T854" s="1" t="s">
        <v>59</v>
      </c>
    </row>
    <row r="855" spans="1:20" ht="13" x14ac:dyDescent="0.15">
      <c r="A855" s="1">
        <v>854</v>
      </c>
      <c r="B855" s="47">
        <v>45634</v>
      </c>
      <c r="C855" s="1">
        <v>52</v>
      </c>
      <c r="D855" s="1" t="s">
        <v>153</v>
      </c>
      <c r="E855" s="1" t="s">
        <v>114</v>
      </c>
      <c r="F855" s="1" t="s">
        <v>31</v>
      </c>
      <c r="G855" s="1">
        <v>92</v>
      </c>
      <c r="H855" s="1" t="s">
        <v>133</v>
      </c>
      <c r="I855" s="1" t="s">
        <v>61</v>
      </c>
      <c r="J855" s="1" t="s">
        <v>89</v>
      </c>
      <c r="K855" s="1" t="s">
        <v>43</v>
      </c>
      <c r="L855" s="2">
        <v>4.5999999999999996</v>
      </c>
      <c r="M855" s="1" t="s">
        <v>152</v>
      </c>
      <c r="N855" s="1" t="s">
        <v>58</v>
      </c>
      <c r="O855" s="1" t="s">
        <v>28</v>
      </c>
      <c r="P855" s="1" t="s">
        <v>152</v>
      </c>
      <c r="Q855" s="1" t="s">
        <v>152</v>
      </c>
      <c r="R855" s="1"/>
      <c r="S855" s="1" t="s">
        <v>27</v>
      </c>
      <c r="T855" s="1" t="s">
        <v>29</v>
      </c>
    </row>
    <row r="856" spans="1:20" ht="13" x14ac:dyDescent="0.15">
      <c r="A856" s="1">
        <v>855</v>
      </c>
      <c r="B856" s="47">
        <v>45556</v>
      </c>
      <c r="C856" s="1">
        <v>37</v>
      </c>
      <c r="D856" s="1" t="s">
        <v>153</v>
      </c>
      <c r="E856" s="1" t="s">
        <v>77</v>
      </c>
      <c r="F856" s="1" t="s">
        <v>31</v>
      </c>
      <c r="G856" s="1">
        <v>32</v>
      </c>
      <c r="H856" s="1" t="s">
        <v>116</v>
      </c>
      <c r="I856" s="1" t="s">
        <v>50</v>
      </c>
      <c r="J856" s="1" t="s">
        <v>86</v>
      </c>
      <c r="K856" s="1" t="s">
        <v>34</v>
      </c>
      <c r="L856" s="2">
        <v>3.3</v>
      </c>
      <c r="M856" s="1" t="s">
        <v>152</v>
      </c>
      <c r="N856" s="1" t="s">
        <v>45</v>
      </c>
      <c r="O856" s="1" t="s">
        <v>55</v>
      </c>
      <c r="P856" s="1" t="s">
        <v>152</v>
      </c>
      <c r="Q856" s="1" t="s">
        <v>152</v>
      </c>
      <c r="R856" s="1"/>
      <c r="S856" s="1" t="s">
        <v>45</v>
      </c>
      <c r="T856" s="1" t="s">
        <v>29</v>
      </c>
    </row>
    <row r="857" spans="1:20" ht="13" x14ac:dyDescent="0.15">
      <c r="A857" s="1">
        <v>856</v>
      </c>
      <c r="B857" s="47">
        <v>45366</v>
      </c>
      <c r="C857" s="1">
        <v>38</v>
      </c>
      <c r="D857" s="1" t="s">
        <v>153</v>
      </c>
      <c r="E857" s="1" t="s">
        <v>115</v>
      </c>
      <c r="F857" s="1" t="s">
        <v>21</v>
      </c>
      <c r="G857" s="1">
        <v>96</v>
      </c>
      <c r="H857" s="1" t="s">
        <v>116</v>
      </c>
      <c r="I857" s="1" t="s">
        <v>23</v>
      </c>
      <c r="J857" s="1" t="s">
        <v>57</v>
      </c>
      <c r="K857" s="1" t="s">
        <v>25</v>
      </c>
      <c r="L857" s="2">
        <v>3.2</v>
      </c>
      <c r="M857" s="1" t="s">
        <v>152</v>
      </c>
      <c r="N857" s="1" t="s">
        <v>27</v>
      </c>
      <c r="O857" s="1" t="s">
        <v>80</v>
      </c>
      <c r="P857" s="1" t="s">
        <v>152</v>
      </c>
      <c r="Q857" s="1" t="s">
        <v>152</v>
      </c>
      <c r="R857" s="1"/>
      <c r="S857" s="1" t="s">
        <v>74</v>
      </c>
      <c r="T857" s="1" t="s">
        <v>38</v>
      </c>
    </row>
    <row r="858" spans="1:20" ht="13" x14ac:dyDescent="0.15">
      <c r="A858" s="1">
        <v>857</v>
      </c>
      <c r="B858" s="47">
        <v>45410</v>
      </c>
      <c r="C858" s="1">
        <v>55</v>
      </c>
      <c r="D858" s="1" t="s">
        <v>153</v>
      </c>
      <c r="E858" s="1" t="s">
        <v>47</v>
      </c>
      <c r="F858" s="1" t="s">
        <v>48</v>
      </c>
      <c r="G858" s="1">
        <v>58</v>
      </c>
      <c r="H858" s="1" t="s">
        <v>92</v>
      </c>
      <c r="I858" s="1" t="s">
        <v>23</v>
      </c>
      <c r="J858" s="1" t="s">
        <v>111</v>
      </c>
      <c r="K858" s="1" t="s">
        <v>54</v>
      </c>
      <c r="L858" s="2">
        <v>3.5</v>
      </c>
      <c r="M858" s="1" t="s">
        <v>152</v>
      </c>
      <c r="N858" s="1" t="s">
        <v>35</v>
      </c>
      <c r="O858" s="1" t="s">
        <v>36</v>
      </c>
      <c r="P858" s="1" t="s">
        <v>152</v>
      </c>
      <c r="Q858" s="1" t="s">
        <v>152</v>
      </c>
      <c r="R858" s="1"/>
      <c r="S858" s="1" t="s">
        <v>27</v>
      </c>
      <c r="T858" s="1" t="s">
        <v>38</v>
      </c>
    </row>
    <row r="859" spans="1:20" ht="13" x14ac:dyDescent="0.15">
      <c r="A859" s="1">
        <v>858</v>
      </c>
      <c r="B859" s="47">
        <v>45589</v>
      </c>
      <c r="C859" s="1">
        <v>44</v>
      </c>
      <c r="D859" s="1" t="s">
        <v>153</v>
      </c>
      <c r="E859" s="1" t="s">
        <v>90</v>
      </c>
      <c r="F859" s="1" t="s">
        <v>48</v>
      </c>
      <c r="G859" s="1">
        <v>94</v>
      </c>
      <c r="H859" s="1" t="s">
        <v>148</v>
      </c>
      <c r="I859" s="1" t="s">
        <v>61</v>
      </c>
      <c r="J859" s="1" t="s">
        <v>83</v>
      </c>
      <c r="K859" s="1" t="s">
        <v>43</v>
      </c>
      <c r="L859" s="2">
        <v>3.5</v>
      </c>
      <c r="M859" s="1" t="s">
        <v>152</v>
      </c>
      <c r="N859" s="1" t="s">
        <v>58</v>
      </c>
      <c r="O859" s="1" t="s">
        <v>44</v>
      </c>
      <c r="P859" s="1" t="s">
        <v>152</v>
      </c>
      <c r="Q859" s="1" t="s">
        <v>152</v>
      </c>
      <c r="R859" s="1"/>
      <c r="S859" s="1" t="s">
        <v>74</v>
      </c>
      <c r="T859" s="1" t="s">
        <v>38</v>
      </c>
    </row>
    <row r="860" spans="1:20" ht="13" x14ac:dyDescent="0.15">
      <c r="A860" s="1">
        <v>859</v>
      </c>
      <c r="B860" s="47">
        <v>45521</v>
      </c>
      <c r="C860" s="1">
        <v>23</v>
      </c>
      <c r="D860" s="1" t="s">
        <v>153</v>
      </c>
      <c r="E860" s="1" t="s">
        <v>71</v>
      </c>
      <c r="F860" s="1" t="s">
        <v>40</v>
      </c>
      <c r="G860" s="1">
        <v>23</v>
      </c>
      <c r="H860" s="1" t="s">
        <v>99</v>
      </c>
      <c r="I860" s="1" t="s">
        <v>67</v>
      </c>
      <c r="J860" s="1" t="s">
        <v>139</v>
      </c>
      <c r="K860" s="1" t="s">
        <v>43</v>
      </c>
      <c r="L860" s="2">
        <v>4.4000000000000004</v>
      </c>
      <c r="M860" s="1" t="s">
        <v>152</v>
      </c>
      <c r="N860" s="1" t="s">
        <v>74</v>
      </c>
      <c r="O860" s="1" t="s">
        <v>80</v>
      </c>
      <c r="P860" s="1" t="s">
        <v>152</v>
      </c>
      <c r="Q860" s="1" t="s">
        <v>152</v>
      </c>
      <c r="R860" s="1"/>
      <c r="S860" s="1" t="s">
        <v>74</v>
      </c>
      <c r="T860" s="1" t="s">
        <v>51</v>
      </c>
    </row>
    <row r="861" spans="1:20" ht="13" x14ac:dyDescent="0.15">
      <c r="A861" s="1">
        <v>860</v>
      </c>
      <c r="B861" s="47">
        <v>45638</v>
      </c>
      <c r="C861" s="1">
        <v>29</v>
      </c>
      <c r="D861" s="1" t="s">
        <v>153</v>
      </c>
      <c r="E861" s="1" t="s">
        <v>105</v>
      </c>
      <c r="F861" s="1" t="s">
        <v>31</v>
      </c>
      <c r="G861" s="1">
        <v>94</v>
      </c>
      <c r="H861" s="1" t="s">
        <v>137</v>
      </c>
      <c r="I861" s="1" t="s">
        <v>67</v>
      </c>
      <c r="J861" s="1" t="s">
        <v>62</v>
      </c>
      <c r="K861" s="1" t="s">
        <v>43</v>
      </c>
      <c r="L861" s="2">
        <v>2.9</v>
      </c>
      <c r="M861" s="1" t="s">
        <v>152</v>
      </c>
      <c r="N861" s="1" t="s">
        <v>45</v>
      </c>
      <c r="O861" s="1" t="s">
        <v>80</v>
      </c>
      <c r="P861" s="1" t="s">
        <v>152</v>
      </c>
      <c r="Q861" s="1" t="s">
        <v>152</v>
      </c>
      <c r="R861" s="1"/>
      <c r="S861" s="1" t="s">
        <v>58</v>
      </c>
      <c r="T861" s="1" t="s">
        <v>70</v>
      </c>
    </row>
    <row r="862" spans="1:20" ht="13" x14ac:dyDescent="0.15">
      <c r="A862" s="1">
        <v>861</v>
      </c>
      <c r="B862" s="47">
        <v>45501</v>
      </c>
      <c r="C862" s="1">
        <v>42</v>
      </c>
      <c r="D862" s="1" t="s">
        <v>153</v>
      </c>
      <c r="E862" s="1" t="s">
        <v>77</v>
      </c>
      <c r="F862" s="1" t="s">
        <v>31</v>
      </c>
      <c r="G862" s="1">
        <v>36</v>
      </c>
      <c r="H862" s="1" t="s">
        <v>128</v>
      </c>
      <c r="I862" s="1" t="s">
        <v>61</v>
      </c>
      <c r="J862" s="1" t="s">
        <v>24</v>
      </c>
      <c r="K862" s="1" t="s">
        <v>34</v>
      </c>
      <c r="L862" s="2">
        <v>4.4000000000000004</v>
      </c>
      <c r="M862" s="1" t="s">
        <v>152</v>
      </c>
      <c r="N862" s="1" t="s">
        <v>58</v>
      </c>
      <c r="O862" s="1" t="s">
        <v>36</v>
      </c>
      <c r="P862" s="1" t="s">
        <v>152</v>
      </c>
      <c r="Q862" s="1" t="s">
        <v>152</v>
      </c>
      <c r="R862" s="1"/>
      <c r="S862" s="1" t="s">
        <v>58</v>
      </c>
      <c r="T862" s="1" t="s">
        <v>46</v>
      </c>
    </row>
    <row r="863" spans="1:20" ht="13" x14ac:dyDescent="0.15">
      <c r="A863" s="1">
        <v>862</v>
      </c>
      <c r="B863" s="47">
        <v>45446</v>
      </c>
      <c r="C863" s="1">
        <v>66</v>
      </c>
      <c r="D863" s="1" t="s">
        <v>153</v>
      </c>
      <c r="E863" s="1" t="s">
        <v>71</v>
      </c>
      <c r="F863" s="1" t="s">
        <v>40</v>
      </c>
      <c r="G863" s="1">
        <v>81</v>
      </c>
      <c r="H863" s="1" t="s">
        <v>100</v>
      </c>
      <c r="I863" s="1" t="s">
        <v>23</v>
      </c>
      <c r="J863" s="1" t="s">
        <v>79</v>
      </c>
      <c r="K863" s="1" t="s">
        <v>25</v>
      </c>
      <c r="L863" s="2">
        <v>3.8</v>
      </c>
      <c r="M863" s="1" t="s">
        <v>152</v>
      </c>
      <c r="N863" s="1" t="s">
        <v>58</v>
      </c>
      <c r="O863" s="1" t="s">
        <v>36</v>
      </c>
      <c r="P863" s="1" t="s">
        <v>152</v>
      </c>
      <c r="Q863" s="1" t="s">
        <v>152</v>
      </c>
      <c r="R863" s="1"/>
      <c r="S863" s="1" t="s">
        <v>58</v>
      </c>
      <c r="T863" s="1" t="s">
        <v>29</v>
      </c>
    </row>
    <row r="864" spans="1:20" ht="13" x14ac:dyDescent="0.15">
      <c r="A864" s="1">
        <v>863</v>
      </c>
      <c r="B864" s="47">
        <v>45408</v>
      </c>
      <c r="C864" s="1">
        <v>22</v>
      </c>
      <c r="D864" s="1" t="s">
        <v>153</v>
      </c>
      <c r="E864" s="1" t="s">
        <v>71</v>
      </c>
      <c r="F864" s="1" t="s">
        <v>40</v>
      </c>
      <c r="G864" s="1">
        <v>81</v>
      </c>
      <c r="H864" s="1" t="s">
        <v>137</v>
      </c>
      <c r="I864" s="1" t="s">
        <v>23</v>
      </c>
      <c r="J864" s="1" t="s">
        <v>24</v>
      </c>
      <c r="K864" s="1" t="s">
        <v>25</v>
      </c>
      <c r="L864" s="2">
        <v>3.3</v>
      </c>
      <c r="M864" s="1" t="s">
        <v>152</v>
      </c>
      <c r="N864" s="1" t="s">
        <v>45</v>
      </c>
      <c r="O864" s="1" t="s">
        <v>80</v>
      </c>
      <c r="P864" s="1" t="s">
        <v>152</v>
      </c>
      <c r="Q864" s="1" t="s">
        <v>152</v>
      </c>
      <c r="R864" s="1"/>
      <c r="S864" s="1" t="s">
        <v>37</v>
      </c>
      <c r="T864" s="1" t="s">
        <v>59</v>
      </c>
    </row>
    <row r="865" spans="1:20" ht="13" x14ac:dyDescent="0.15">
      <c r="A865" s="1">
        <v>864</v>
      </c>
      <c r="B865" s="47">
        <v>45311</v>
      </c>
      <c r="C865" s="1">
        <v>47</v>
      </c>
      <c r="D865" s="1" t="s">
        <v>153</v>
      </c>
      <c r="E865" s="1" t="s">
        <v>112</v>
      </c>
      <c r="F865" s="1" t="s">
        <v>21</v>
      </c>
      <c r="G865" s="1">
        <v>26</v>
      </c>
      <c r="H865" s="1" t="s">
        <v>85</v>
      </c>
      <c r="I865" s="1" t="s">
        <v>23</v>
      </c>
      <c r="J865" s="1" t="s">
        <v>73</v>
      </c>
      <c r="K865" s="1" t="s">
        <v>25</v>
      </c>
      <c r="L865" s="2">
        <v>4.0999999999999996</v>
      </c>
      <c r="M865" s="1" t="s">
        <v>152</v>
      </c>
      <c r="N865" s="1" t="s">
        <v>58</v>
      </c>
      <c r="O865" s="1" t="s">
        <v>36</v>
      </c>
      <c r="P865" s="1" t="s">
        <v>152</v>
      </c>
      <c r="Q865" s="1" t="s">
        <v>152</v>
      </c>
      <c r="R865" s="1"/>
      <c r="S865" s="1" t="s">
        <v>58</v>
      </c>
      <c r="T865" s="1" t="s">
        <v>51</v>
      </c>
    </row>
    <row r="866" spans="1:20" ht="13" x14ac:dyDescent="0.15">
      <c r="A866" s="1">
        <v>865</v>
      </c>
      <c r="B866" s="47">
        <v>45495</v>
      </c>
      <c r="C866" s="1">
        <v>50</v>
      </c>
      <c r="D866" s="1" t="s">
        <v>153</v>
      </c>
      <c r="E866" s="1" t="s">
        <v>63</v>
      </c>
      <c r="F866" s="1" t="s">
        <v>48</v>
      </c>
      <c r="G866" s="1">
        <v>61</v>
      </c>
      <c r="H866" s="1" t="s">
        <v>144</v>
      </c>
      <c r="I866" s="1" t="s">
        <v>23</v>
      </c>
      <c r="J866" s="1" t="s">
        <v>33</v>
      </c>
      <c r="K866" s="1" t="s">
        <v>54</v>
      </c>
      <c r="L866" s="2">
        <v>3</v>
      </c>
      <c r="M866" s="1" t="s">
        <v>152</v>
      </c>
      <c r="N866" s="1" t="s">
        <v>58</v>
      </c>
      <c r="O866" s="1" t="s">
        <v>28</v>
      </c>
      <c r="P866" s="1" t="s">
        <v>152</v>
      </c>
      <c r="Q866" s="1" t="s">
        <v>152</v>
      </c>
      <c r="R866" s="1"/>
      <c r="S866" s="1" t="s">
        <v>45</v>
      </c>
      <c r="T866" s="1" t="s">
        <v>46</v>
      </c>
    </row>
    <row r="867" spans="1:20" ht="13" x14ac:dyDescent="0.15">
      <c r="A867" s="1">
        <v>866</v>
      </c>
      <c r="B867" s="47">
        <v>45637</v>
      </c>
      <c r="C867" s="1">
        <v>58</v>
      </c>
      <c r="D867" s="1" t="s">
        <v>153</v>
      </c>
      <c r="E867" s="1" t="s">
        <v>114</v>
      </c>
      <c r="F867" s="1" t="s">
        <v>31</v>
      </c>
      <c r="G867" s="1">
        <v>23</v>
      </c>
      <c r="H867" s="1" t="s">
        <v>92</v>
      </c>
      <c r="I867" s="1" t="s">
        <v>23</v>
      </c>
      <c r="J867" s="1" t="s">
        <v>125</v>
      </c>
      <c r="K867" s="1" t="s">
        <v>43</v>
      </c>
      <c r="L867" s="2">
        <v>3</v>
      </c>
      <c r="M867" s="1" t="s">
        <v>152</v>
      </c>
      <c r="N867" s="1" t="s">
        <v>27</v>
      </c>
      <c r="O867" s="1" t="s">
        <v>28</v>
      </c>
      <c r="P867" s="1" t="s">
        <v>152</v>
      </c>
      <c r="Q867" s="1" t="s">
        <v>152</v>
      </c>
      <c r="R867" s="1"/>
      <c r="S867" s="1" t="s">
        <v>74</v>
      </c>
      <c r="T867" s="1" t="s">
        <v>51</v>
      </c>
    </row>
    <row r="868" spans="1:20" ht="13" x14ac:dyDescent="0.15">
      <c r="A868" s="1">
        <v>867</v>
      </c>
      <c r="B868" s="47">
        <v>45491</v>
      </c>
      <c r="C868" s="1">
        <v>43</v>
      </c>
      <c r="D868" s="1" t="s">
        <v>153</v>
      </c>
      <c r="E868" s="1" t="s">
        <v>105</v>
      </c>
      <c r="F868" s="1" t="s">
        <v>31</v>
      </c>
      <c r="G868" s="1">
        <v>58</v>
      </c>
      <c r="H868" s="1" t="s">
        <v>144</v>
      </c>
      <c r="I868" s="1" t="s">
        <v>67</v>
      </c>
      <c r="J868" s="1" t="s">
        <v>104</v>
      </c>
      <c r="K868" s="1" t="s">
        <v>34</v>
      </c>
      <c r="L868" s="2">
        <v>3.9</v>
      </c>
      <c r="M868" s="1" t="s">
        <v>152</v>
      </c>
      <c r="N868" s="1" t="s">
        <v>74</v>
      </c>
      <c r="O868" s="1" t="s">
        <v>44</v>
      </c>
      <c r="P868" s="1" t="s">
        <v>152</v>
      </c>
      <c r="Q868" s="1" t="s">
        <v>152</v>
      </c>
      <c r="R868" s="1"/>
      <c r="S868" s="1" t="s">
        <v>58</v>
      </c>
      <c r="T868" s="1" t="s">
        <v>59</v>
      </c>
    </row>
    <row r="869" spans="1:20" ht="13" x14ac:dyDescent="0.15">
      <c r="A869" s="1">
        <v>868</v>
      </c>
      <c r="B869" s="47">
        <v>45474</v>
      </c>
      <c r="C869" s="1">
        <v>38</v>
      </c>
      <c r="D869" s="1" t="s">
        <v>153</v>
      </c>
      <c r="E869" s="1" t="s">
        <v>117</v>
      </c>
      <c r="F869" s="1" t="s">
        <v>48</v>
      </c>
      <c r="G869" s="1">
        <v>65</v>
      </c>
      <c r="H869" s="1" t="s">
        <v>64</v>
      </c>
      <c r="I869" s="1" t="s">
        <v>23</v>
      </c>
      <c r="J869" s="1" t="s">
        <v>86</v>
      </c>
      <c r="K869" s="1" t="s">
        <v>25</v>
      </c>
      <c r="L869" s="2">
        <v>3.6</v>
      </c>
      <c r="M869" s="1" t="s">
        <v>152</v>
      </c>
      <c r="N869" s="1" t="s">
        <v>45</v>
      </c>
      <c r="O869" s="1" t="s">
        <v>80</v>
      </c>
      <c r="P869" s="1" t="s">
        <v>152</v>
      </c>
      <c r="Q869" s="1" t="s">
        <v>152</v>
      </c>
      <c r="R869" s="1"/>
      <c r="S869" s="1" t="s">
        <v>35</v>
      </c>
      <c r="T869" s="1" t="s">
        <v>38</v>
      </c>
    </row>
    <row r="870" spans="1:20" ht="13" x14ac:dyDescent="0.15">
      <c r="A870" s="1">
        <v>869</v>
      </c>
      <c r="B870" s="47">
        <v>45582</v>
      </c>
      <c r="C870" s="1">
        <v>47</v>
      </c>
      <c r="D870" s="1" t="s">
        <v>153</v>
      </c>
      <c r="E870" s="1" t="s">
        <v>114</v>
      </c>
      <c r="F870" s="1" t="s">
        <v>31</v>
      </c>
      <c r="G870" s="1">
        <v>51</v>
      </c>
      <c r="H870" s="1" t="s">
        <v>123</v>
      </c>
      <c r="I870" s="1" t="s">
        <v>23</v>
      </c>
      <c r="J870" s="1" t="s">
        <v>121</v>
      </c>
      <c r="K870" s="1" t="s">
        <v>43</v>
      </c>
      <c r="L870" s="2">
        <v>3.8</v>
      </c>
      <c r="M870" s="1" t="s">
        <v>152</v>
      </c>
      <c r="N870" s="1" t="s">
        <v>35</v>
      </c>
      <c r="O870" s="1" t="s">
        <v>80</v>
      </c>
      <c r="P870" s="1" t="s">
        <v>152</v>
      </c>
      <c r="Q870" s="1" t="s">
        <v>152</v>
      </c>
      <c r="R870" s="1"/>
      <c r="S870" s="1" t="s">
        <v>37</v>
      </c>
      <c r="T870" s="1" t="s">
        <v>70</v>
      </c>
    </row>
    <row r="871" spans="1:20" ht="13" x14ac:dyDescent="0.15">
      <c r="A871" s="1">
        <v>870</v>
      </c>
      <c r="B871" s="47">
        <v>45458</v>
      </c>
      <c r="C871" s="1">
        <v>30</v>
      </c>
      <c r="D871" s="1" t="s">
        <v>153</v>
      </c>
      <c r="E871" s="1" t="s">
        <v>142</v>
      </c>
      <c r="F871" s="1" t="s">
        <v>48</v>
      </c>
      <c r="G871" s="1">
        <v>31</v>
      </c>
      <c r="H871" s="1" t="s">
        <v>84</v>
      </c>
      <c r="I871" s="1" t="s">
        <v>23</v>
      </c>
      <c r="J871" s="1" t="s">
        <v>131</v>
      </c>
      <c r="K871" s="1" t="s">
        <v>54</v>
      </c>
      <c r="L871" s="2">
        <v>2.8</v>
      </c>
      <c r="M871" s="1" t="s">
        <v>152</v>
      </c>
      <c r="N871" s="1" t="s">
        <v>45</v>
      </c>
      <c r="O871" s="1" t="s">
        <v>69</v>
      </c>
      <c r="P871" s="1" t="s">
        <v>152</v>
      </c>
      <c r="Q871" s="1" t="s">
        <v>152</v>
      </c>
      <c r="R871" s="1"/>
      <c r="S871" s="1" t="s">
        <v>37</v>
      </c>
      <c r="T871" s="1" t="s">
        <v>46</v>
      </c>
    </row>
    <row r="872" spans="1:20" ht="13" x14ac:dyDescent="0.15">
      <c r="A872" s="1">
        <v>871</v>
      </c>
      <c r="B872" s="47">
        <v>45300</v>
      </c>
      <c r="C872" s="1">
        <v>22</v>
      </c>
      <c r="D872" s="1" t="s">
        <v>153</v>
      </c>
      <c r="E872" s="1" t="s">
        <v>81</v>
      </c>
      <c r="F872" s="1" t="s">
        <v>31</v>
      </c>
      <c r="G872" s="1">
        <v>47</v>
      </c>
      <c r="H872" s="1" t="s">
        <v>93</v>
      </c>
      <c r="I872" s="1" t="s">
        <v>50</v>
      </c>
      <c r="J872" s="1" t="s">
        <v>96</v>
      </c>
      <c r="K872" s="1" t="s">
        <v>25</v>
      </c>
      <c r="L872" s="2">
        <v>3.7</v>
      </c>
      <c r="M872" s="1" t="s">
        <v>152</v>
      </c>
      <c r="N872" s="1" t="s">
        <v>35</v>
      </c>
      <c r="O872" s="1" t="s">
        <v>80</v>
      </c>
      <c r="P872" s="1" t="s">
        <v>152</v>
      </c>
      <c r="Q872" s="1" t="s">
        <v>152</v>
      </c>
      <c r="R872" s="1"/>
      <c r="S872" s="1" t="s">
        <v>35</v>
      </c>
      <c r="T872" s="1" t="s">
        <v>75</v>
      </c>
    </row>
    <row r="873" spans="1:20" ht="13" x14ac:dyDescent="0.15">
      <c r="A873" s="1">
        <v>872</v>
      </c>
      <c r="B873" s="47">
        <v>45502</v>
      </c>
      <c r="C873" s="1">
        <v>61</v>
      </c>
      <c r="D873" s="1" t="s">
        <v>153</v>
      </c>
      <c r="E873" s="1" t="s">
        <v>63</v>
      </c>
      <c r="F873" s="1" t="s">
        <v>48</v>
      </c>
      <c r="G873" s="1">
        <v>51</v>
      </c>
      <c r="H873" s="1" t="s">
        <v>144</v>
      </c>
      <c r="I873" s="1" t="s">
        <v>67</v>
      </c>
      <c r="J873" s="1" t="s">
        <v>125</v>
      </c>
      <c r="K873" s="1" t="s">
        <v>54</v>
      </c>
      <c r="L873" s="2">
        <v>5</v>
      </c>
      <c r="M873" s="1" t="s">
        <v>152</v>
      </c>
      <c r="N873" s="1" t="s">
        <v>35</v>
      </c>
      <c r="O873" s="1" t="s">
        <v>69</v>
      </c>
      <c r="P873" s="1" t="s">
        <v>152</v>
      </c>
      <c r="Q873" s="1" t="s">
        <v>152</v>
      </c>
      <c r="R873" s="1"/>
      <c r="S873" s="1" t="s">
        <v>37</v>
      </c>
      <c r="T873" s="1" t="s">
        <v>29</v>
      </c>
    </row>
    <row r="874" spans="1:20" ht="13" x14ac:dyDescent="0.15">
      <c r="A874" s="1">
        <v>873</v>
      </c>
      <c r="B874" s="47">
        <v>45442</v>
      </c>
      <c r="C874" s="1">
        <v>27</v>
      </c>
      <c r="D874" s="1" t="s">
        <v>153</v>
      </c>
      <c r="E874" s="1" t="s">
        <v>39</v>
      </c>
      <c r="F874" s="1" t="s">
        <v>40</v>
      </c>
      <c r="G874" s="1">
        <v>43</v>
      </c>
      <c r="H874" s="1" t="s">
        <v>41</v>
      </c>
      <c r="I874" s="1" t="s">
        <v>23</v>
      </c>
      <c r="J874" s="1" t="s">
        <v>111</v>
      </c>
      <c r="K874" s="1" t="s">
        <v>34</v>
      </c>
      <c r="L874" s="2">
        <v>2.6</v>
      </c>
      <c r="M874" s="1" t="s">
        <v>152</v>
      </c>
      <c r="N874" s="1" t="s">
        <v>58</v>
      </c>
      <c r="O874" s="1" t="s">
        <v>28</v>
      </c>
      <c r="P874" s="1" t="s">
        <v>152</v>
      </c>
      <c r="Q874" s="1" t="s">
        <v>152</v>
      </c>
      <c r="R874" s="1"/>
      <c r="S874" s="1" t="s">
        <v>45</v>
      </c>
      <c r="T874" s="1" t="s">
        <v>51</v>
      </c>
    </row>
    <row r="875" spans="1:20" ht="13" x14ac:dyDescent="0.15">
      <c r="A875" s="1">
        <v>874</v>
      </c>
      <c r="B875" s="47">
        <v>45336</v>
      </c>
      <c r="C875" s="1">
        <v>38</v>
      </c>
      <c r="D875" s="1" t="s">
        <v>153</v>
      </c>
      <c r="E875" s="1" t="s">
        <v>52</v>
      </c>
      <c r="F875" s="1" t="s">
        <v>31</v>
      </c>
      <c r="G875" s="1">
        <v>57</v>
      </c>
      <c r="H875" s="1" t="s">
        <v>64</v>
      </c>
      <c r="I875" s="1" t="s">
        <v>67</v>
      </c>
      <c r="J875" s="1" t="s">
        <v>24</v>
      </c>
      <c r="K875" s="1" t="s">
        <v>34</v>
      </c>
      <c r="L875" s="2">
        <v>3.8</v>
      </c>
      <c r="M875" s="1" t="s">
        <v>152</v>
      </c>
      <c r="N875" s="1" t="s">
        <v>58</v>
      </c>
      <c r="O875" s="1" t="s">
        <v>36</v>
      </c>
      <c r="P875" s="1" t="s">
        <v>152</v>
      </c>
      <c r="Q875" s="1" t="s">
        <v>152</v>
      </c>
      <c r="R875" s="1"/>
      <c r="S875" s="1" t="s">
        <v>45</v>
      </c>
      <c r="T875" s="1" t="s">
        <v>75</v>
      </c>
    </row>
    <row r="876" spans="1:20" ht="13" x14ac:dyDescent="0.15">
      <c r="A876" s="1">
        <v>875</v>
      </c>
      <c r="B876" s="47">
        <v>45511</v>
      </c>
      <c r="C876" s="1">
        <v>32</v>
      </c>
      <c r="D876" s="1" t="s">
        <v>153</v>
      </c>
      <c r="E876" s="1" t="s">
        <v>150</v>
      </c>
      <c r="F876" s="1" t="s">
        <v>31</v>
      </c>
      <c r="G876" s="1">
        <v>70</v>
      </c>
      <c r="H876" s="1" t="s">
        <v>143</v>
      </c>
      <c r="I876" s="1" t="s">
        <v>50</v>
      </c>
      <c r="J876" s="1" t="s">
        <v>86</v>
      </c>
      <c r="K876" s="1" t="s">
        <v>54</v>
      </c>
      <c r="L876" s="2">
        <v>3</v>
      </c>
      <c r="M876" s="1" t="s">
        <v>152</v>
      </c>
      <c r="N876" s="1" t="s">
        <v>58</v>
      </c>
      <c r="O876" s="1" t="s">
        <v>28</v>
      </c>
      <c r="P876" s="1" t="s">
        <v>152</v>
      </c>
      <c r="Q876" s="1" t="s">
        <v>152</v>
      </c>
      <c r="R876" s="1"/>
      <c r="S876" s="1" t="s">
        <v>27</v>
      </c>
      <c r="T876" s="1" t="s">
        <v>75</v>
      </c>
    </row>
    <row r="877" spans="1:20" ht="13" x14ac:dyDescent="0.15">
      <c r="A877" s="1">
        <v>876</v>
      </c>
      <c r="B877" s="47">
        <v>45506</v>
      </c>
      <c r="C877" s="1">
        <v>60</v>
      </c>
      <c r="D877" s="1" t="s">
        <v>153</v>
      </c>
      <c r="E877" s="1" t="s">
        <v>65</v>
      </c>
      <c r="F877" s="1" t="s">
        <v>31</v>
      </c>
      <c r="G877" s="1">
        <v>90</v>
      </c>
      <c r="H877" s="1" t="s">
        <v>99</v>
      </c>
      <c r="I877" s="1" t="s">
        <v>23</v>
      </c>
      <c r="J877" s="1" t="s">
        <v>42</v>
      </c>
      <c r="K877" s="1" t="s">
        <v>34</v>
      </c>
      <c r="L877" s="2">
        <v>3.1</v>
      </c>
      <c r="M877" s="1" t="s">
        <v>152</v>
      </c>
      <c r="N877" s="1" t="s">
        <v>27</v>
      </c>
      <c r="O877" s="1" t="s">
        <v>28</v>
      </c>
      <c r="P877" s="1" t="s">
        <v>152</v>
      </c>
      <c r="Q877" s="1" t="s">
        <v>152</v>
      </c>
      <c r="R877" s="1"/>
      <c r="S877" s="1" t="s">
        <v>35</v>
      </c>
      <c r="T877" s="1" t="s">
        <v>70</v>
      </c>
    </row>
    <row r="878" spans="1:20" ht="13" x14ac:dyDescent="0.15">
      <c r="A878" s="1">
        <v>877</v>
      </c>
      <c r="B878" s="47">
        <v>45474</v>
      </c>
      <c r="C878" s="1">
        <v>54</v>
      </c>
      <c r="D878" s="1" t="s">
        <v>153</v>
      </c>
      <c r="E878" s="1" t="s">
        <v>146</v>
      </c>
      <c r="F878" s="1" t="s">
        <v>31</v>
      </c>
      <c r="G878" s="1">
        <v>60</v>
      </c>
      <c r="H878" s="1" t="s">
        <v>32</v>
      </c>
      <c r="I878" s="1" t="s">
        <v>67</v>
      </c>
      <c r="J878" s="1" t="s">
        <v>111</v>
      </c>
      <c r="K878" s="1" t="s">
        <v>43</v>
      </c>
      <c r="L878" s="2">
        <v>3.8</v>
      </c>
      <c r="M878" s="1" t="s">
        <v>152</v>
      </c>
      <c r="N878" s="1" t="s">
        <v>37</v>
      </c>
      <c r="O878" s="1" t="s">
        <v>55</v>
      </c>
      <c r="P878" s="1" t="s">
        <v>152</v>
      </c>
      <c r="Q878" s="1" t="s">
        <v>152</v>
      </c>
      <c r="R878" s="1"/>
      <c r="S878" s="1" t="s">
        <v>37</v>
      </c>
      <c r="T878" s="1" t="s">
        <v>46</v>
      </c>
    </row>
    <row r="879" spans="1:20" ht="13" x14ac:dyDescent="0.15">
      <c r="A879" s="1">
        <v>878</v>
      </c>
      <c r="B879" s="47">
        <v>45380</v>
      </c>
      <c r="C879" s="1">
        <v>44</v>
      </c>
      <c r="D879" s="1" t="s">
        <v>153</v>
      </c>
      <c r="E879" s="1" t="s">
        <v>97</v>
      </c>
      <c r="F879" s="1" t="s">
        <v>48</v>
      </c>
      <c r="G879" s="1">
        <v>71</v>
      </c>
      <c r="H879" s="1" t="s">
        <v>93</v>
      </c>
      <c r="I879" s="1" t="s">
        <v>67</v>
      </c>
      <c r="J879" s="1" t="s">
        <v>109</v>
      </c>
      <c r="K879" s="1" t="s">
        <v>43</v>
      </c>
      <c r="L879" s="2">
        <v>3.4</v>
      </c>
      <c r="M879" s="1" t="s">
        <v>152</v>
      </c>
      <c r="N879" s="1" t="s">
        <v>45</v>
      </c>
      <c r="O879" s="1" t="s">
        <v>55</v>
      </c>
      <c r="P879" s="1" t="s">
        <v>152</v>
      </c>
      <c r="Q879" s="1" t="s">
        <v>152</v>
      </c>
      <c r="R879" s="1"/>
      <c r="S879" s="1" t="s">
        <v>58</v>
      </c>
      <c r="T879" s="1" t="s">
        <v>29</v>
      </c>
    </row>
    <row r="880" spans="1:20" ht="13" x14ac:dyDescent="0.15">
      <c r="A880" s="1">
        <v>879</v>
      </c>
      <c r="B880" s="47">
        <v>45392</v>
      </c>
      <c r="C880" s="1">
        <v>28</v>
      </c>
      <c r="D880" s="1" t="s">
        <v>153</v>
      </c>
      <c r="E880" s="1" t="s">
        <v>81</v>
      </c>
      <c r="F880" s="1" t="s">
        <v>31</v>
      </c>
      <c r="G880" s="1">
        <v>87</v>
      </c>
      <c r="H880" s="1" t="s">
        <v>119</v>
      </c>
      <c r="I880" s="1" t="s">
        <v>23</v>
      </c>
      <c r="J880" s="1" t="s">
        <v>62</v>
      </c>
      <c r="K880" s="1" t="s">
        <v>54</v>
      </c>
      <c r="L880" s="2">
        <v>4.2</v>
      </c>
      <c r="M880" s="1" t="s">
        <v>152</v>
      </c>
      <c r="N880" s="1" t="s">
        <v>45</v>
      </c>
      <c r="O880" s="1" t="s">
        <v>69</v>
      </c>
      <c r="P880" s="1" t="s">
        <v>152</v>
      </c>
      <c r="Q880" s="1" t="s">
        <v>152</v>
      </c>
      <c r="R880" s="1"/>
      <c r="S880" s="1" t="s">
        <v>74</v>
      </c>
      <c r="T880" s="1" t="s">
        <v>51</v>
      </c>
    </row>
    <row r="881" spans="1:20" ht="13" x14ac:dyDescent="0.15">
      <c r="A881" s="1">
        <v>880</v>
      </c>
      <c r="B881" s="47">
        <v>45409</v>
      </c>
      <c r="C881" s="1">
        <v>50</v>
      </c>
      <c r="D881" s="1" t="s">
        <v>153</v>
      </c>
      <c r="E881" s="1" t="s">
        <v>20</v>
      </c>
      <c r="F881" s="1" t="s">
        <v>21</v>
      </c>
      <c r="G881" s="1">
        <v>76</v>
      </c>
      <c r="H881" s="1" t="s">
        <v>113</v>
      </c>
      <c r="I881" s="1" t="s">
        <v>67</v>
      </c>
      <c r="J881" s="1" t="s">
        <v>104</v>
      </c>
      <c r="K881" s="1" t="s">
        <v>54</v>
      </c>
      <c r="L881" s="2">
        <v>4.3</v>
      </c>
      <c r="M881" s="1" t="s">
        <v>152</v>
      </c>
      <c r="N881" s="1" t="s">
        <v>27</v>
      </c>
      <c r="O881" s="1" t="s">
        <v>36</v>
      </c>
      <c r="P881" s="1" t="s">
        <v>152</v>
      </c>
      <c r="Q881" s="1" t="s">
        <v>152</v>
      </c>
      <c r="R881" s="1"/>
      <c r="S881" s="1" t="s">
        <v>74</v>
      </c>
      <c r="T881" s="1" t="s">
        <v>51</v>
      </c>
    </row>
    <row r="882" spans="1:20" ht="13" x14ac:dyDescent="0.15">
      <c r="A882" s="1">
        <v>881</v>
      </c>
      <c r="B882" s="47">
        <v>45460</v>
      </c>
      <c r="C882" s="1">
        <v>29</v>
      </c>
      <c r="D882" s="1" t="s">
        <v>153</v>
      </c>
      <c r="E882" s="1" t="s">
        <v>112</v>
      </c>
      <c r="F882" s="1" t="s">
        <v>21</v>
      </c>
      <c r="G882" s="1">
        <v>56</v>
      </c>
      <c r="H882" s="1" t="s">
        <v>141</v>
      </c>
      <c r="I882" s="1" t="s">
        <v>67</v>
      </c>
      <c r="J882" s="1" t="s">
        <v>33</v>
      </c>
      <c r="K882" s="1" t="s">
        <v>43</v>
      </c>
      <c r="L882" s="2">
        <v>4.9000000000000004</v>
      </c>
      <c r="M882" s="1" t="s">
        <v>152</v>
      </c>
      <c r="N882" s="1" t="s">
        <v>45</v>
      </c>
      <c r="O882" s="1" t="s">
        <v>80</v>
      </c>
      <c r="P882" s="1" t="s">
        <v>152</v>
      </c>
      <c r="Q882" s="1" t="s">
        <v>152</v>
      </c>
      <c r="R882" s="1"/>
      <c r="S882" s="1" t="s">
        <v>37</v>
      </c>
      <c r="T882" s="1" t="s">
        <v>29</v>
      </c>
    </row>
    <row r="883" spans="1:20" ht="13" x14ac:dyDescent="0.15">
      <c r="A883" s="1">
        <v>882</v>
      </c>
      <c r="B883" s="47">
        <v>45329</v>
      </c>
      <c r="C883" s="1">
        <v>39</v>
      </c>
      <c r="D883" s="1" t="s">
        <v>153</v>
      </c>
      <c r="E883" s="1" t="s">
        <v>77</v>
      </c>
      <c r="F883" s="1" t="s">
        <v>31</v>
      </c>
      <c r="G883" s="1">
        <v>38</v>
      </c>
      <c r="H883" s="1" t="s">
        <v>151</v>
      </c>
      <c r="I883" s="1" t="s">
        <v>61</v>
      </c>
      <c r="J883" s="1" t="s">
        <v>125</v>
      </c>
      <c r="K883" s="1" t="s">
        <v>43</v>
      </c>
      <c r="L883" s="2">
        <v>2.5</v>
      </c>
      <c r="M883" s="1" t="s">
        <v>152</v>
      </c>
      <c r="N883" s="1" t="s">
        <v>74</v>
      </c>
      <c r="O883" s="1" t="s">
        <v>69</v>
      </c>
      <c r="P883" s="1" t="s">
        <v>152</v>
      </c>
      <c r="Q883" s="1" t="s">
        <v>152</v>
      </c>
      <c r="R883" s="1"/>
      <c r="S883" s="1" t="s">
        <v>37</v>
      </c>
      <c r="T883" s="1" t="s">
        <v>75</v>
      </c>
    </row>
    <row r="884" spans="1:20" ht="13" x14ac:dyDescent="0.15">
      <c r="A884" s="1">
        <v>883</v>
      </c>
      <c r="B884" s="47">
        <v>45364</v>
      </c>
      <c r="C884" s="1">
        <v>36</v>
      </c>
      <c r="D884" s="1" t="s">
        <v>153</v>
      </c>
      <c r="E884" s="1" t="s">
        <v>135</v>
      </c>
      <c r="F884" s="1" t="s">
        <v>21</v>
      </c>
      <c r="G884" s="1">
        <v>44</v>
      </c>
      <c r="H884" s="1" t="s">
        <v>102</v>
      </c>
      <c r="I884" s="1" t="s">
        <v>23</v>
      </c>
      <c r="J884" s="1" t="s">
        <v>33</v>
      </c>
      <c r="K884" s="1" t="s">
        <v>54</v>
      </c>
      <c r="L884" s="2">
        <v>4.8</v>
      </c>
      <c r="M884" s="1" t="s">
        <v>152</v>
      </c>
      <c r="N884" s="1" t="s">
        <v>58</v>
      </c>
      <c r="O884" s="1" t="s">
        <v>80</v>
      </c>
      <c r="P884" s="1" t="s">
        <v>152</v>
      </c>
      <c r="Q884" s="1" t="s">
        <v>152</v>
      </c>
      <c r="R884" s="1"/>
      <c r="S884" s="1" t="s">
        <v>27</v>
      </c>
      <c r="T884" s="1" t="s">
        <v>59</v>
      </c>
    </row>
    <row r="885" spans="1:20" ht="13" x14ac:dyDescent="0.15">
      <c r="A885" s="1">
        <v>884</v>
      </c>
      <c r="B885" s="47">
        <v>45536</v>
      </c>
      <c r="C885" s="1">
        <v>68</v>
      </c>
      <c r="D885" s="1" t="s">
        <v>153</v>
      </c>
      <c r="E885" s="1" t="s">
        <v>150</v>
      </c>
      <c r="F885" s="1" t="s">
        <v>31</v>
      </c>
      <c r="G885" s="1">
        <v>91</v>
      </c>
      <c r="H885" s="1" t="s">
        <v>32</v>
      </c>
      <c r="I885" s="1" t="s">
        <v>23</v>
      </c>
      <c r="J885" s="1" t="s">
        <v>134</v>
      </c>
      <c r="K885" s="1" t="s">
        <v>54</v>
      </c>
      <c r="L885" s="2">
        <v>2.7</v>
      </c>
      <c r="M885" s="1" t="s">
        <v>152</v>
      </c>
      <c r="N885" s="1" t="s">
        <v>35</v>
      </c>
      <c r="O885" s="1" t="s">
        <v>80</v>
      </c>
      <c r="P885" s="1" t="s">
        <v>152</v>
      </c>
      <c r="Q885" s="1" t="s">
        <v>152</v>
      </c>
      <c r="R885" s="1"/>
      <c r="S885" s="1" t="s">
        <v>35</v>
      </c>
      <c r="T885" s="1" t="s">
        <v>51</v>
      </c>
    </row>
    <row r="886" spans="1:20" ht="13" x14ac:dyDescent="0.15">
      <c r="A886" s="1">
        <v>885</v>
      </c>
      <c r="B886" s="47">
        <v>45407</v>
      </c>
      <c r="C886" s="1">
        <v>57</v>
      </c>
      <c r="D886" s="1" t="s">
        <v>153</v>
      </c>
      <c r="E886" s="1" t="s">
        <v>142</v>
      </c>
      <c r="F886" s="1" t="s">
        <v>48</v>
      </c>
      <c r="G886" s="1">
        <v>83</v>
      </c>
      <c r="H886" s="1" t="s">
        <v>106</v>
      </c>
      <c r="I886" s="1" t="s">
        <v>67</v>
      </c>
      <c r="J886" s="1" t="s">
        <v>109</v>
      </c>
      <c r="K886" s="1" t="s">
        <v>43</v>
      </c>
      <c r="L886" s="2">
        <v>2.8</v>
      </c>
      <c r="M886" s="1" t="s">
        <v>152</v>
      </c>
      <c r="N886" s="1" t="s">
        <v>45</v>
      </c>
      <c r="O886" s="1" t="s">
        <v>80</v>
      </c>
      <c r="P886" s="1" t="s">
        <v>152</v>
      </c>
      <c r="Q886" s="1" t="s">
        <v>152</v>
      </c>
      <c r="R886" s="1"/>
      <c r="S886" s="1" t="s">
        <v>74</v>
      </c>
      <c r="T886" s="1" t="s">
        <v>70</v>
      </c>
    </row>
    <row r="887" spans="1:20" ht="13" x14ac:dyDescent="0.15">
      <c r="A887" s="1">
        <v>886</v>
      </c>
      <c r="B887" s="47">
        <v>45651</v>
      </c>
      <c r="C887" s="1">
        <v>22</v>
      </c>
      <c r="D887" s="1" t="s">
        <v>153</v>
      </c>
      <c r="E887" s="1" t="s">
        <v>71</v>
      </c>
      <c r="F887" s="1" t="s">
        <v>40</v>
      </c>
      <c r="G887" s="1">
        <v>62</v>
      </c>
      <c r="H887" s="1" t="s">
        <v>60</v>
      </c>
      <c r="I887" s="1" t="s">
        <v>50</v>
      </c>
      <c r="J887" s="1" t="s">
        <v>53</v>
      </c>
      <c r="K887" s="1" t="s">
        <v>43</v>
      </c>
      <c r="L887" s="2">
        <v>3.5</v>
      </c>
      <c r="M887" s="1" t="s">
        <v>152</v>
      </c>
      <c r="N887" s="1" t="s">
        <v>45</v>
      </c>
      <c r="O887" s="1" t="s">
        <v>80</v>
      </c>
      <c r="P887" s="1" t="s">
        <v>152</v>
      </c>
      <c r="Q887" s="1" t="s">
        <v>152</v>
      </c>
      <c r="R887" s="1"/>
      <c r="S887" s="1" t="s">
        <v>27</v>
      </c>
      <c r="T887" s="1" t="s">
        <v>75</v>
      </c>
    </row>
    <row r="888" spans="1:20" ht="13" x14ac:dyDescent="0.15">
      <c r="A888" s="1">
        <v>887</v>
      </c>
      <c r="B888" s="47">
        <v>45324</v>
      </c>
      <c r="C888" s="1">
        <v>31</v>
      </c>
      <c r="D888" s="1" t="s">
        <v>153</v>
      </c>
      <c r="E888" s="1" t="s">
        <v>30</v>
      </c>
      <c r="F888" s="1" t="s">
        <v>31</v>
      </c>
      <c r="G888" s="1">
        <v>60</v>
      </c>
      <c r="H888" s="1" t="s">
        <v>49</v>
      </c>
      <c r="I888" s="1" t="s">
        <v>67</v>
      </c>
      <c r="J888" s="1" t="s">
        <v>111</v>
      </c>
      <c r="K888" s="1" t="s">
        <v>43</v>
      </c>
      <c r="L888" s="2">
        <v>4.3</v>
      </c>
      <c r="M888" s="1" t="s">
        <v>152</v>
      </c>
      <c r="N888" s="1" t="s">
        <v>45</v>
      </c>
      <c r="O888" s="1" t="s">
        <v>55</v>
      </c>
      <c r="P888" s="1" t="s">
        <v>152</v>
      </c>
      <c r="Q888" s="1" t="s">
        <v>152</v>
      </c>
      <c r="R888" s="1"/>
      <c r="S888" s="1" t="s">
        <v>45</v>
      </c>
      <c r="T888" s="1" t="s">
        <v>51</v>
      </c>
    </row>
    <row r="889" spans="1:20" ht="13" x14ac:dyDescent="0.15">
      <c r="A889" s="1">
        <v>888</v>
      </c>
      <c r="B889" s="47">
        <v>45585</v>
      </c>
      <c r="C889" s="1">
        <v>51</v>
      </c>
      <c r="D889" s="1" t="s">
        <v>153</v>
      </c>
      <c r="E889" s="1" t="s">
        <v>112</v>
      </c>
      <c r="F889" s="1" t="s">
        <v>21</v>
      </c>
      <c r="G889" s="1">
        <v>23</v>
      </c>
      <c r="H889" s="1" t="s">
        <v>118</v>
      </c>
      <c r="I889" s="1" t="s">
        <v>50</v>
      </c>
      <c r="J889" s="1" t="s">
        <v>24</v>
      </c>
      <c r="K889" s="1" t="s">
        <v>25</v>
      </c>
      <c r="L889" s="2">
        <v>4.4000000000000004</v>
      </c>
      <c r="M889" s="1" t="s">
        <v>152</v>
      </c>
      <c r="N889" s="1" t="s">
        <v>45</v>
      </c>
      <c r="O889" s="1" t="s">
        <v>55</v>
      </c>
      <c r="P889" s="1" t="s">
        <v>152</v>
      </c>
      <c r="Q889" s="1" t="s">
        <v>152</v>
      </c>
      <c r="R889" s="1"/>
      <c r="S889" s="1" t="s">
        <v>37</v>
      </c>
      <c r="T889" s="1" t="s">
        <v>38</v>
      </c>
    </row>
    <row r="890" spans="1:20" ht="13" x14ac:dyDescent="0.15">
      <c r="A890" s="1">
        <v>889</v>
      </c>
      <c r="B890" s="47">
        <v>45554</v>
      </c>
      <c r="C890" s="1">
        <v>27</v>
      </c>
      <c r="D890" s="1" t="s">
        <v>153</v>
      </c>
      <c r="E890" s="1" t="s">
        <v>129</v>
      </c>
      <c r="F890" s="1" t="s">
        <v>48</v>
      </c>
      <c r="G890" s="1">
        <v>27</v>
      </c>
      <c r="H890" s="1" t="s">
        <v>123</v>
      </c>
      <c r="I890" s="1" t="s">
        <v>23</v>
      </c>
      <c r="J890" s="1" t="s">
        <v>127</v>
      </c>
      <c r="K890" s="1" t="s">
        <v>34</v>
      </c>
      <c r="L890" s="2">
        <v>2.8</v>
      </c>
      <c r="M890" s="1" t="s">
        <v>152</v>
      </c>
      <c r="N890" s="1" t="s">
        <v>35</v>
      </c>
      <c r="O890" s="1" t="s">
        <v>80</v>
      </c>
      <c r="P890" s="1" t="s">
        <v>152</v>
      </c>
      <c r="Q890" s="1" t="s">
        <v>152</v>
      </c>
      <c r="R890" s="1"/>
      <c r="S890" s="1" t="s">
        <v>27</v>
      </c>
      <c r="T890" s="1" t="s">
        <v>46</v>
      </c>
    </row>
    <row r="891" spans="1:20" ht="13" x14ac:dyDescent="0.15">
      <c r="A891" s="1">
        <v>890</v>
      </c>
      <c r="B891" s="47">
        <v>45484</v>
      </c>
      <c r="C891" s="1">
        <v>49</v>
      </c>
      <c r="D891" s="1" t="s">
        <v>153</v>
      </c>
      <c r="E891" s="1" t="s">
        <v>150</v>
      </c>
      <c r="F891" s="1" t="s">
        <v>31</v>
      </c>
      <c r="G891" s="1">
        <v>42</v>
      </c>
      <c r="H891" s="1" t="s">
        <v>94</v>
      </c>
      <c r="I891" s="1" t="s">
        <v>50</v>
      </c>
      <c r="J891" s="1" t="s">
        <v>101</v>
      </c>
      <c r="K891" s="1" t="s">
        <v>54</v>
      </c>
      <c r="L891" s="2">
        <v>4.5999999999999996</v>
      </c>
      <c r="M891" s="1" t="s">
        <v>152</v>
      </c>
      <c r="N891" s="1" t="s">
        <v>35</v>
      </c>
      <c r="O891" s="1" t="s">
        <v>55</v>
      </c>
      <c r="P891" s="1" t="s">
        <v>152</v>
      </c>
      <c r="Q891" s="1" t="s">
        <v>152</v>
      </c>
      <c r="R891" s="1"/>
      <c r="S891" s="1" t="s">
        <v>74</v>
      </c>
      <c r="T891" s="1" t="s">
        <v>75</v>
      </c>
    </row>
    <row r="892" spans="1:20" ht="13" x14ac:dyDescent="0.15">
      <c r="A892" s="1">
        <v>891</v>
      </c>
      <c r="B892" s="47">
        <v>45373</v>
      </c>
      <c r="C892" s="1">
        <v>53</v>
      </c>
      <c r="D892" s="1" t="s">
        <v>153</v>
      </c>
      <c r="E892" s="1" t="s">
        <v>63</v>
      </c>
      <c r="F892" s="1" t="s">
        <v>48</v>
      </c>
      <c r="G892" s="1">
        <v>85</v>
      </c>
      <c r="H892" s="1" t="s">
        <v>91</v>
      </c>
      <c r="I892" s="1" t="s">
        <v>50</v>
      </c>
      <c r="J892" s="1" t="s">
        <v>104</v>
      </c>
      <c r="K892" s="1" t="s">
        <v>25</v>
      </c>
      <c r="L892" s="2">
        <v>3.8</v>
      </c>
      <c r="M892" s="1" t="s">
        <v>152</v>
      </c>
      <c r="N892" s="1" t="s">
        <v>27</v>
      </c>
      <c r="O892" s="1" t="s">
        <v>69</v>
      </c>
      <c r="P892" s="1" t="s">
        <v>152</v>
      </c>
      <c r="Q892" s="1" t="s">
        <v>152</v>
      </c>
      <c r="R892" s="1"/>
      <c r="S892" s="1" t="s">
        <v>35</v>
      </c>
      <c r="T892" s="1" t="s">
        <v>51</v>
      </c>
    </row>
    <row r="893" spans="1:20" ht="13" x14ac:dyDescent="0.15">
      <c r="A893" s="1">
        <v>892</v>
      </c>
      <c r="B893" s="47">
        <v>45523</v>
      </c>
      <c r="C893" s="1">
        <v>36</v>
      </c>
      <c r="D893" s="1" t="s">
        <v>153</v>
      </c>
      <c r="E893" s="1" t="s">
        <v>63</v>
      </c>
      <c r="F893" s="1" t="s">
        <v>48</v>
      </c>
      <c r="G893" s="1">
        <v>57</v>
      </c>
      <c r="H893" s="1" t="s">
        <v>99</v>
      </c>
      <c r="I893" s="1" t="s">
        <v>23</v>
      </c>
      <c r="J893" s="1" t="s">
        <v>132</v>
      </c>
      <c r="K893" s="1" t="s">
        <v>34</v>
      </c>
      <c r="L893" s="2">
        <v>4.5999999999999996</v>
      </c>
      <c r="M893" s="1" t="s">
        <v>152</v>
      </c>
      <c r="N893" s="1" t="s">
        <v>27</v>
      </c>
      <c r="O893" s="1" t="s">
        <v>69</v>
      </c>
      <c r="P893" s="1" t="s">
        <v>152</v>
      </c>
      <c r="Q893" s="1" t="s">
        <v>152</v>
      </c>
      <c r="R893" s="1"/>
      <c r="S893" s="1" t="s">
        <v>27</v>
      </c>
      <c r="T893" s="1" t="s">
        <v>38</v>
      </c>
    </row>
    <row r="894" spans="1:20" ht="13" x14ac:dyDescent="0.15">
      <c r="A894" s="1">
        <v>893</v>
      </c>
      <c r="B894" s="47">
        <v>45511</v>
      </c>
      <c r="C894" s="1">
        <v>46</v>
      </c>
      <c r="D894" s="1" t="s">
        <v>153</v>
      </c>
      <c r="E894" s="1" t="s">
        <v>114</v>
      </c>
      <c r="F894" s="1" t="s">
        <v>31</v>
      </c>
      <c r="G894" s="1">
        <v>56</v>
      </c>
      <c r="H894" s="1" t="s">
        <v>141</v>
      </c>
      <c r="I894" s="1" t="s">
        <v>50</v>
      </c>
      <c r="J894" s="1" t="s">
        <v>89</v>
      </c>
      <c r="K894" s="1" t="s">
        <v>54</v>
      </c>
      <c r="L894" s="2">
        <v>4.9000000000000004</v>
      </c>
      <c r="M894" s="1" t="s">
        <v>152</v>
      </c>
      <c r="N894" s="1" t="s">
        <v>27</v>
      </c>
      <c r="O894" s="1" t="s">
        <v>55</v>
      </c>
      <c r="P894" s="1" t="s">
        <v>152</v>
      </c>
      <c r="Q894" s="1" t="s">
        <v>152</v>
      </c>
      <c r="R894" s="1"/>
      <c r="S894" s="1" t="s">
        <v>37</v>
      </c>
      <c r="T894" s="1" t="s">
        <v>70</v>
      </c>
    </row>
    <row r="895" spans="1:20" ht="13" x14ac:dyDescent="0.15">
      <c r="A895" s="1">
        <v>894</v>
      </c>
      <c r="B895" s="47">
        <v>45509</v>
      </c>
      <c r="C895" s="1">
        <v>21</v>
      </c>
      <c r="D895" s="1" t="s">
        <v>153</v>
      </c>
      <c r="E895" s="1" t="s">
        <v>20</v>
      </c>
      <c r="F895" s="1" t="s">
        <v>21</v>
      </c>
      <c r="G895" s="1">
        <v>79</v>
      </c>
      <c r="H895" s="1" t="s">
        <v>130</v>
      </c>
      <c r="I895" s="1" t="s">
        <v>67</v>
      </c>
      <c r="J895" s="1" t="s">
        <v>109</v>
      </c>
      <c r="K895" s="1" t="s">
        <v>43</v>
      </c>
      <c r="L895" s="2">
        <v>3.5</v>
      </c>
      <c r="M895" s="1" t="s">
        <v>152</v>
      </c>
      <c r="N895" s="1" t="s">
        <v>37</v>
      </c>
      <c r="O895" s="1" t="s">
        <v>36</v>
      </c>
      <c r="P895" s="1" t="s">
        <v>152</v>
      </c>
      <c r="Q895" s="1" t="s">
        <v>152</v>
      </c>
      <c r="R895" s="1"/>
      <c r="S895" s="1" t="s">
        <v>27</v>
      </c>
      <c r="T895" s="1" t="s">
        <v>70</v>
      </c>
    </row>
    <row r="896" spans="1:20" ht="13" x14ac:dyDescent="0.15">
      <c r="A896" s="1">
        <v>895</v>
      </c>
      <c r="B896" s="47">
        <v>45424</v>
      </c>
      <c r="C896" s="1">
        <v>52</v>
      </c>
      <c r="D896" s="1" t="s">
        <v>153</v>
      </c>
      <c r="E896" s="1" t="s">
        <v>150</v>
      </c>
      <c r="F896" s="1" t="s">
        <v>31</v>
      </c>
      <c r="G896" s="1">
        <v>67</v>
      </c>
      <c r="H896" s="1" t="s">
        <v>113</v>
      </c>
      <c r="I896" s="1" t="s">
        <v>50</v>
      </c>
      <c r="J896" s="1" t="s">
        <v>24</v>
      </c>
      <c r="K896" s="1" t="s">
        <v>54</v>
      </c>
      <c r="L896" s="2">
        <v>3.4</v>
      </c>
      <c r="M896" s="1" t="s">
        <v>152</v>
      </c>
      <c r="N896" s="1" t="s">
        <v>58</v>
      </c>
      <c r="O896" s="1" t="s">
        <v>69</v>
      </c>
      <c r="P896" s="1" t="s">
        <v>152</v>
      </c>
      <c r="Q896" s="1" t="s">
        <v>152</v>
      </c>
      <c r="R896" s="1"/>
      <c r="S896" s="1" t="s">
        <v>35</v>
      </c>
      <c r="T896" s="1" t="s">
        <v>51</v>
      </c>
    </row>
    <row r="897" spans="1:20" ht="13" x14ac:dyDescent="0.15">
      <c r="A897" s="1">
        <v>896</v>
      </c>
      <c r="B897" s="47">
        <v>45332</v>
      </c>
      <c r="C897" s="1">
        <v>25</v>
      </c>
      <c r="D897" s="1" t="s">
        <v>153</v>
      </c>
      <c r="E897" s="1" t="s">
        <v>20</v>
      </c>
      <c r="F897" s="1" t="s">
        <v>21</v>
      </c>
      <c r="G897" s="1">
        <v>24</v>
      </c>
      <c r="H897" s="1" t="s">
        <v>66</v>
      </c>
      <c r="I897" s="1" t="s">
        <v>67</v>
      </c>
      <c r="J897" s="1" t="s">
        <v>134</v>
      </c>
      <c r="K897" s="1" t="s">
        <v>34</v>
      </c>
      <c r="L897" s="2">
        <v>2.9</v>
      </c>
      <c r="M897" s="1" t="s">
        <v>152</v>
      </c>
      <c r="N897" s="1" t="s">
        <v>35</v>
      </c>
      <c r="O897" s="1" t="s">
        <v>69</v>
      </c>
      <c r="P897" s="1" t="s">
        <v>152</v>
      </c>
      <c r="Q897" s="1" t="s">
        <v>152</v>
      </c>
      <c r="R897" s="1"/>
      <c r="S897" s="1" t="s">
        <v>74</v>
      </c>
      <c r="T897" s="1" t="s">
        <v>75</v>
      </c>
    </row>
    <row r="898" spans="1:20" ht="13" x14ac:dyDescent="0.15">
      <c r="A898" s="1">
        <v>897</v>
      </c>
      <c r="B898" s="47">
        <v>45397</v>
      </c>
      <c r="C898" s="1">
        <v>62</v>
      </c>
      <c r="D898" s="1" t="s">
        <v>153</v>
      </c>
      <c r="E898" s="1" t="s">
        <v>135</v>
      </c>
      <c r="F898" s="1" t="s">
        <v>21</v>
      </c>
      <c r="G898" s="1">
        <v>82</v>
      </c>
      <c r="H898" s="1" t="s">
        <v>143</v>
      </c>
      <c r="I898" s="1" t="s">
        <v>23</v>
      </c>
      <c r="J898" s="1" t="s">
        <v>79</v>
      </c>
      <c r="K898" s="1" t="s">
        <v>25</v>
      </c>
      <c r="L898" s="2">
        <v>3.6</v>
      </c>
      <c r="M898" s="1" t="s">
        <v>152</v>
      </c>
      <c r="N898" s="1" t="s">
        <v>45</v>
      </c>
      <c r="O898" s="1" t="s">
        <v>69</v>
      </c>
      <c r="P898" s="1" t="s">
        <v>152</v>
      </c>
      <c r="Q898" s="1" t="s">
        <v>152</v>
      </c>
      <c r="R898" s="1"/>
      <c r="S898" s="1" t="s">
        <v>58</v>
      </c>
      <c r="T898" s="1" t="s">
        <v>38</v>
      </c>
    </row>
    <row r="899" spans="1:20" ht="13" x14ac:dyDescent="0.15">
      <c r="A899" s="1">
        <v>898</v>
      </c>
      <c r="B899" s="47">
        <v>45364</v>
      </c>
      <c r="C899" s="1">
        <v>48</v>
      </c>
      <c r="D899" s="1" t="s">
        <v>153</v>
      </c>
      <c r="E899" s="1" t="s">
        <v>117</v>
      </c>
      <c r="F899" s="1" t="s">
        <v>48</v>
      </c>
      <c r="G899" s="1">
        <v>65</v>
      </c>
      <c r="H899" s="1" t="s">
        <v>138</v>
      </c>
      <c r="I899" s="1" t="s">
        <v>23</v>
      </c>
      <c r="J899" s="1" t="s">
        <v>125</v>
      </c>
      <c r="K899" s="1" t="s">
        <v>34</v>
      </c>
      <c r="L899" s="2">
        <v>4.5999999999999996</v>
      </c>
      <c r="M899" s="1" t="s">
        <v>152</v>
      </c>
      <c r="N899" s="1" t="s">
        <v>27</v>
      </c>
      <c r="O899" s="1" t="s">
        <v>55</v>
      </c>
      <c r="P899" s="1" t="s">
        <v>152</v>
      </c>
      <c r="Q899" s="1" t="s">
        <v>152</v>
      </c>
      <c r="R899" s="1"/>
      <c r="S899" s="1" t="s">
        <v>74</v>
      </c>
      <c r="T899" s="1" t="s">
        <v>75</v>
      </c>
    </row>
    <row r="900" spans="1:20" ht="13" x14ac:dyDescent="0.15">
      <c r="A900" s="1">
        <v>899</v>
      </c>
      <c r="B900" s="47">
        <v>45474</v>
      </c>
      <c r="C900" s="1">
        <v>62</v>
      </c>
      <c r="D900" s="1" t="s">
        <v>153</v>
      </c>
      <c r="E900" s="1" t="s">
        <v>87</v>
      </c>
      <c r="F900" s="1" t="s">
        <v>48</v>
      </c>
      <c r="G900" s="1">
        <v>38</v>
      </c>
      <c r="H900" s="1" t="s">
        <v>119</v>
      </c>
      <c r="I900" s="1" t="s">
        <v>23</v>
      </c>
      <c r="J900" s="1" t="s">
        <v>73</v>
      </c>
      <c r="K900" s="1" t="s">
        <v>43</v>
      </c>
      <c r="L900" s="2">
        <v>3.5</v>
      </c>
      <c r="M900" s="1" t="s">
        <v>152</v>
      </c>
      <c r="N900" s="1" t="s">
        <v>58</v>
      </c>
      <c r="O900" s="1" t="s">
        <v>36</v>
      </c>
      <c r="P900" s="1" t="s">
        <v>152</v>
      </c>
      <c r="Q900" s="1" t="s">
        <v>152</v>
      </c>
      <c r="R900" s="1"/>
      <c r="S900" s="1" t="s">
        <v>27</v>
      </c>
      <c r="T900" s="1" t="s">
        <v>38</v>
      </c>
    </row>
    <row r="901" spans="1:20" ht="13" x14ac:dyDescent="0.15">
      <c r="A901" s="1">
        <v>900</v>
      </c>
      <c r="B901" s="47">
        <v>45313</v>
      </c>
      <c r="C901" s="1">
        <v>38</v>
      </c>
      <c r="D901" s="1" t="s">
        <v>153</v>
      </c>
      <c r="E901" s="1" t="s">
        <v>30</v>
      </c>
      <c r="F901" s="1" t="s">
        <v>31</v>
      </c>
      <c r="G901" s="1">
        <v>48</v>
      </c>
      <c r="H901" s="1" t="s">
        <v>143</v>
      </c>
      <c r="I901" s="1" t="s">
        <v>50</v>
      </c>
      <c r="J901" s="1" t="s">
        <v>73</v>
      </c>
      <c r="K901" s="1" t="s">
        <v>34</v>
      </c>
      <c r="L901" s="2">
        <v>4.5999999999999996</v>
      </c>
      <c r="M901" s="1" t="s">
        <v>152</v>
      </c>
      <c r="N901" s="1" t="s">
        <v>58</v>
      </c>
      <c r="O901" s="1" t="s">
        <v>28</v>
      </c>
      <c r="P901" s="1" t="s">
        <v>152</v>
      </c>
      <c r="Q901" s="1" t="s">
        <v>152</v>
      </c>
      <c r="R901" s="1"/>
      <c r="S901" s="1" t="s">
        <v>35</v>
      </c>
      <c r="T901" s="1" t="s">
        <v>46</v>
      </c>
    </row>
    <row r="902" spans="1:20" ht="13" x14ac:dyDescent="0.15">
      <c r="A902" s="1">
        <v>901</v>
      </c>
      <c r="B902" s="47">
        <v>45467</v>
      </c>
      <c r="C902" s="1">
        <v>53</v>
      </c>
      <c r="D902" s="1" t="s">
        <v>153</v>
      </c>
      <c r="E902" s="1" t="s">
        <v>112</v>
      </c>
      <c r="F902" s="1" t="s">
        <v>21</v>
      </c>
      <c r="G902" s="1">
        <v>87</v>
      </c>
      <c r="H902" s="1" t="s">
        <v>106</v>
      </c>
      <c r="I902" s="1" t="s">
        <v>23</v>
      </c>
      <c r="J902" s="1" t="s">
        <v>73</v>
      </c>
      <c r="K902" s="1" t="s">
        <v>34</v>
      </c>
      <c r="L902" s="2">
        <v>4.8</v>
      </c>
      <c r="M902" s="1" t="s">
        <v>152</v>
      </c>
      <c r="N902" s="1" t="s">
        <v>74</v>
      </c>
      <c r="O902" s="1" t="s">
        <v>55</v>
      </c>
      <c r="P902" s="1" t="s">
        <v>152</v>
      </c>
      <c r="Q902" s="1" t="s">
        <v>152</v>
      </c>
      <c r="R902" s="1"/>
      <c r="S902" s="1" t="s">
        <v>74</v>
      </c>
      <c r="T902" s="1" t="s">
        <v>29</v>
      </c>
    </row>
    <row r="903" spans="1:20" ht="13" x14ac:dyDescent="0.15">
      <c r="A903" s="1">
        <v>902</v>
      </c>
      <c r="B903" s="47">
        <v>45401</v>
      </c>
      <c r="C903" s="1">
        <v>31</v>
      </c>
      <c r="D903" s="1" t="s">
        <v>153</v>
      </c>
      <c r="E903" s="1" t="s">
        <v>30</v>
      </c>
      <c r="F903" s="1" t="s">
        <v>31</v>
      </c>
      <c r="G903" s="1">
        <v>96</v>
      </c>
      <c r="H903" s="1" t="s">
        <v>106</v>
      </c>
      <c r="I903" s="1" t="s">
        <v>23</v>
      </c>
      <c r="J903" s="1" t="s">
        <v>111</v>
      </c>
      <c r="K903" s="1" t="s">
        <v>25</v>
      </c>
      <c r="L903" s="2">
        <v>3.9</v>
      </c>
      <c r="M903" s="1" t="s">
        <v>152</v>
      </c>
      <c r="N903" s="1" t="s">
        <v>37</v>
      </c>
      <c r="O903" s="1" t="s">
        <v>36</v>
      </c>
      <c r="P903" s="1" t="s">
        <v>152</v>
      </c>
      <c r="Q903" s="1" t="s">
        <v>152</v>
      </c>
      <c r="R903" s="1"/>
      <c r="S903" s="1" t="s">
        <v>37</v>
      </c>
      <c r="T903" s="1" t="s">
        <v>29</v>
      </c>
    </row>
    <row r="904" spans="1:20" ht="13" x14ac:dyDescent="0.15">
      <c r="A904" s="1">
        <v>903</v>
      </c>
      <c r="B904" s="47">
        <v>45654</v>
      </c>
      <c r="C904" s="1">
        <v>65</v>
      </c>
      <c r="D904" s="1" t="s">
        <v>153</v>
      </c>
      <c r="E904" s="1" t="s">
        <v>63</v>
      </c>
      <c r="F904" s="1" t="s">
        <v>48</v>
      </c>
      <c r="G904" s="1">
        <v>41</v>
      </c>
      <c r="H904" s="1" t="s">
        <v>103</v>
      </c>
      <c r="I904" s="1" t="s">
        <v>50</v>
      </c>
      <c r="J904" s="1" t="s">
        <v>79</v>
      </c>
      <c r="K904" s="1" t="s">
        <v>34</v>
      </c>
      <c r="L904" s="2">
        <v>4</v>
      </c>
      <c r="M904" s="1" t="s">
        <v>152</v>
      </c>
      <c r="N904" s="1" t="s">
        <v>74</v>
      </c>
      <c r="O904" s="1" t="s">
        <v>28</v>
      </c>
      <c r="P904" s="1" t="s">
        <v>152</v>
      </c>
      <c r="Q904" s="1" t="s">
        <v>152</v>
      </c>
      <c r="R904" s="1"/>
      <c r="S904" s="1" t="s">
        <v>45</v>
      </c>
      <c r="T904" s="1" t="s">
        <v>70</v>
      </c>
    </row>
    <row r="905" spans="1:20" ht="13" x14ac:dyDescent="0.15">
      <c r="A905" s="1">
        <v>904</v>
      </c>
      <c r="B905" s="47">
        <v>45511</v>
      </c>
      <c r="C905" s="1">
        <v>48</v>
      </c>
      <c r="D905" s="1" t="s">
        <v>153</v>
      </c>
      <c r="E905" s="1" t="s">
        <v>129</v>
      </c>
      <c r="F905" s="1" t="s">
        <v>48</v>
      </c>
      <c r="G905" s="1">
        <v>42</v>
      </c>
      <c r="H905" s="1" t="s">
        <v>133</v>
      </c>
      <c r="I905" s="1" t="s">
        <v>67</v>
      </c>
      <c r="J905" s="1" t="s">
        <v>86</v>
      </c>
      <c r="K905" s="1" t="s">
        <v>43</v>
      </c>
      <c r="L905" s="2">
        <v>3.7</v>
      </c>
      <c r="M905" s="1" t="s">
        <v>152</v>
      </c>
      <c r="N905" s="1" t="s">
        <v>37</v>
      </c>
      <c r="O905" s="1" t="s">
        <v>80</v>
      </c>
      <c r="P905" s="1" t="s">
        <v>152</v>
      </c>
      <c r="Q905" s="1" t="s">
        <v>152</v>
      </c>
      <c r="R905" s="1"/>
      <c r="S905" s="1" t="s">
        <v>74</v>
      </c>
      <c r="T905" s="1" t="s">
        <v>59</v>
      </c>
    </row>
    <row r="906" spans="1:20" ht="13" x14ac:dyDescent="0.15">
      <c r="A906" s="1">
        <v>905</v>
      </c>
      <c r="B906" s="47">
        <v>45353</v>
      </c>
      <c r="C906" s="1">
        <v>52</v>
      </c>
      <c r="D906" s="1" t="s">
        <v>153</v>
      </c>
      <c r="E906" s="1" t="s">
        <v>52</v>
      </c>
      <c r="F906" s="1" t="s">
        <v>31</v>
      </c>
      <c r="G906" s="1">
        <v>54</v>
      </c>
      <c r="H906" s="1" t="s">
        <v>122</v>
      </c>
      <c r="I906" s="1" t="s">
        <v>23</v>
      </c>
      <c r="J906" s="1" t="s">
        <v>33</v>
      </c>
      <c r="K906" s="1" t="s">
        <v>34</v>
      </c>
      <c r="L906" s="2">
        <v>4.7</v>
      </c>
      <c r="M906" s="1" t="s">
        <v>152</v>
      </c>
      <c r="N906" s="1" t="s">
        <v>45</v>
      </c>
      <c r="O906" s="1" t="s">
        <v>55</v>
      </c>
      <c r="P906" s="1" t="s">
        <v>152</v>
      </c>
      <c r="Q906" s="1" t="s">
        <v>152</v>
      </c>
      <c r="R906" s="1"/>
      <c r="S906" s="1" t="s">
        <v>74</v>
      </c>
      <c r="T906" s="1" t="s">
        <v>29</v>
      </c>
    </row>
    <row r="907" spans="1:20" ht="13" x14ac:dyDescent="0.15">
      <c r="A907" s="1">
        <v>906</v>
      </c>
      <c r="B907" s="47">
        <v>45342</v>
      </c>
      <c r="C907" s="1">
        <v>50</v>
      </c>
      <c r="D907" s="1" t="s">
        <v>153</v>
      </c>
      <c r="E907" s="1" t="s">
        <v>77</v>
      </c>
      <c r="F907" s="1" t="s">
        <v>31</v>
      </c>
      <c r="G907" s="1">
        <v>22</v>
      </c>
      <c r="H907" s="1" t="s">
        <v>113</v>
      </c>
      <c r="I907" s="1" t="s">
        <v>67</v>
      </c>
      <c r="J907" s="1" t="s">
        <v>68</v>
      </c>
      <c r="K907" s="1" t="s">
        <v>43</v>
      </c>
      <c r="L907" s="2">
        <v>4.3</v>
      </c>
      <c r="M907" s="1" t="s">
        <v>152</v>
      </c>
      <c r="N907" s="1" t="s">
        <v>37</v>
      </c>
      <c r="O907" s="1" t="s">
        <v>28</v>
      </c>
      <c r="P907" s="1" t="s">
        <v>152</v>
      </c>
      <c r="Q907" s="1" t="s">
        <v>152</v>
      </c>
      <c r="R907" s="1"/>
      <c r="S907" s="1" t="s">
        <v>45</v>
      </c>
      <c r="T907" s="1" t="s">
        <v>51</v>
      </c>
    </row>
    <row r="908" spans="1:20" ht="13" x14ac:dyDescent="0.15">
      <c r="A908" s="1">
        <v>907</v>
      </c>
      <c r="B908" s="47">
        <v>45623</v>
      </c>
      <c r="C908" s="1">
        <v>34</v>
      </c>
      <c r="D908" s="1" t="s">
        <v>153</v>
      </c>
      <c r="E908" s="1" t="s">
        <v>135</v>
      </c>
      <c r="F908" s="1" t="s">
        <v>21</v>
      </c>
      <c r="G908" s="1">
        <v>56</v>
      </c>
      <c r="H908" s="1" t="s">
        <v>95</v>
      </c>
      <c r="I908" s="1" t="s">
        <v>50</v>
      </c>
      <c r="J908" s="1" t="s">
        <v>62</v>
      </c>
      <c r="K908" s="1" t="s">
        <v>54</v>
      </c>
      <c r="L908" s="2">
        <v>4</v>
      </c>
      <c r="M908" s="1" t="s">
        <v>152</v>
      </c>
      <c r="N908" s="1" t="s">
        <v>45</v>
      </c>
      <c r="O908" s="1" t="s">
        <v>36</v>
      </c>
      <c r="P908" s="1" t="s">
        <v>152</v>
      </c>
      <c r="Q908" s="1" t="s">
        <v>152</v>
      </c>
      <c r="R908" s="1"/>
      <c r="S908" s="1" t="s">
        <v>27</v>
      </c>
      <c r="T908" s="1" t="s">
        <v>51</v>
      </c>
    </row>
    <row r="909" spans="1:20" ht="13" x14ac:dyDescent="0.15">
      <c r="A909" s="1">
        <v>908</v>
      </c>
      <c r="B909" s="47">
        <v>45393</v>
      </c>
      <c r="C909" s="1">
        <v>45</v>
      </c>
      <c r="D909" s="1" t="s">
        <v>153</v>
      </c>
      <c r="E909" s="1" t="s">
        <v>47</v>
      </c>
      <c r="F909" s="1" t="s">
        <v>48</v>
      </c>
      <c r="G909" s="1">
        <v>38</v>
      </c>
      <c r="H909" s="1" t="s">
        <v>118</v>
      </c>
      <c r="I909" s="1" t="s">
        <v>67</v>
      </c>
      <c r="J909" s="1" t="s">
        <v>108</v>
      </c>
      <c r="K909" s="1" t="s">
        <v>43</v>
      </c>
      <c r="L909" s="2">
        <v>3.5</v>
      </c>
      <c r="M909" s="1" t="s">
        <v>152</v>
      </c>
      <c r="N909" s="1" t="s">
        <v>27</v>
      </c>
      <c r="O909" s="1" t="s">
        <v>55</v>
      </c>
      <c r="P909" s="1" t="s">
        <v>152</v>
      </c>
      <c r="Q909" s="1" t="s">
        <v>152</v>
      </c>
      <c r="R909" s="1"/>
      <c r="S909" s="1" t="s">
        <v>74</v>
      </c>
      <c r="T909" s="1" t="s">
        <v>75</v>
      </c>
    </row>
    <row r="910" spans="1:20" ht="13" x14ac:dyDescent="0.15">
      <c r="A910" s="1">
        <v>909</v>
      </c>
      <c r="B910" s="47">
        <v>45432</v>
      </c>
      <c r="C910" s="1">
        <v>55</v>
      </c>
      <c r="D910" s="1" t="s">
        <v>153</v>
      </c>
      <c r="E910" s="1" t="s">
        <v>77</v>
      </c>
      <c r="F910" s="1" t="s">
        <v>31</v>
      </c>
      <c r="G910" s="1">
        <v>20</v>
      </c>
      <c r="H910" s="1" t="s">
        <v>32</v>
      </c>
      <c r="I910" s="1" t="s">
        <v>50</v>
      </c>
      <c r="J910" s="1" t="s">
        <v>24</v>
      </c>
      <c r="K910" s="1" t="s">
        <v>43</v>
      </c>
      <c r="L910" s="2">
        <v>3.9</v>
      </c>
      <c r="M910" s="1" t="s">
        <v>152</v>
      </c>
      <c r="N910" s="1" t="s">
        <v>58</v>
      </c>
      <c r="O910" s="1" t="s">
        <v>28</v>
      </c>
      <c r="P910" s="1" t="s">
        <v>152</v>
      </c>
      <c r="Q910" s="1" t="s">
        <v>152</v>
      </c>
      <c r="R910" s="1"/>
      <c r="S910" s="1" t="s">
        <v>74</v>
      </c>
      <c r="T910" s="1" t="s">
        <v>29</v>
      </c>
    </row>
    <row r="911" spans="1:20" ht="13" x14ac:dyDescent="0.15">
      <c r="A911" s="1">
        <v>910</v>
      </c>
      <c r="B911" s="47">
        <v>45620</v>
      </c>
      <c r="C911" s="1">
        <v>57</v>
      </c>
      <c r="D911" s="1" t="s">
        <v>153</v>
      </c>
      <c r="E911" s="1" t="s">
        <v>63</v>
      </c>
      <c r="F911" s="1" t="s">
        <v>48</v>
      </c>
      <c r="G911" s="1">
        <v>92</v>
      </c>
      <c r="H911" s="1" t="s">
        <v>126</v>
      </c>
      <c r="I911" s="1" t="s">
        <v>23</v>
      </c>
      <c r="J911" s="1" t="s">
        <v>33</v>
      </c>
      <c r="K911" s="1" t="s">
        <v>25</v>
      </c>
      <c r="L911" s="2">
        <v>3.5</v>
      </c>
      <c r="M911" s="1" t="s">
        <v>152</v>
      </c>
      <c r="N911" s="1" t="s">
        <v>45</v>
      </c>
      <c r="O911" s="1" t="s">
        <v>55</v>
      </c>
      <c r="P911" s="1" t="s">
        <v>152</v>
      </c>
      <c r="Q911" s="1" t="s">
        <v>152</v>
      </c>
      <c r="R911" s="1"/>
      <c r="S911" s="1" t="s">
        <v>58</v>
      </c>
      <c r="T911" s="1" t="s">
        <v>59</v>
      </c>
    </row>
    <row r="912" spans="1:20" ht="13" x14ac:dyDescent="0.15">
      <c r="A912" s="1">
        <v>911</v>
      </c>
      <c r="B912" s="47">
        <v>45642</v>
      </c>
      <c r="C912" s="1">
        <v>64</v>
      </c>
      <c r="D912" s="1" t="s">
        <v>153</v>
      </c>
      <c r="E912" s="1" t="s">
        <v>150</v>
      </c>
      <c r="F912" s="1" t="s">
        <v>31</v>
      </c>
      <c r="G912" s="1">
        <v>55</v>
      </c>
      <c r="H912" s="1" t="s">
        <v>145</v>
      </c>
      <c r="I912" s="1" t="s">
        <v>61</v>
      </c>
      <c r="J912" s="1" t="s">
        <v>131</v>
      </c>
      <c r="K912" s="1" t="s">
        <v>34</v>
      </c>
      <c r="L912" s="2">
        <v>3.6</v>
      </c>
      <c r="M912" s="1" t="s">
        <v>152</v>
      </c>
      <c r="N912" s="1" t="s">
        <v>27</v>
      </c>
      <c r="O912" s="1" t="s">
        <v>80</v>
      </c>
      <c r="P912" s="1" t="s">
        <v>152</v>
      </c>
      <c r="Q912" s="1" t="s">
        <v>152</v>
      </c>
      <c r="R912" s="1"/>
      <c r="S912" s="1" t="s">
        <v>37</v>
      </c>
      <c r="T912" s="1" t="s">
        <v>59</v>
      </c>
    </row>
    <row r="913" spans="1:20" ht="13" x14ac:dyDescent="0.15">
      <c r="A913" s="1">
        <v>912</v>
      </c>
      <c r="B913" s="47">
        <v>45512</v>
      </c>
      <c r="C913" s="1">
        <v>63</v>
      </c>
      <c r="D913" s="1" t="s">
        <v>153</v>
      </c>
      <c r="E913" s="1" t="s">
        <v>81</v>
      </c>
      <c r="F913" s="1" t="s">
        <v>31</v>
      </c>
      <c r="G913" s="1">
        <v>37</v>
      </c>
      <c r="H913" s="1" t="s">
        <v>136</v>
      </c>
      <c r="I913" s="1" t="s">
        <v>23</v>
      </c>
      <c r="J913" s="1" t="s">
        <v>86</v>
      </c>
      <c r="K913" s="1" t="s">
        <v>34</v>
      </c>
      <c r="L913" s="2">
        <v>3</v>
      </c>
      <c r="M913" s="1" t="s">
        <v>152</v>
      </c>
      <c r="N913" s="1" t="s">
        <v>45</v>
      </c>
      <c r="O913" s="1" t="s">
        <v>55</v>
      </c>
      <c r="P913" s="1" t="s">
        <v>152</v>
      </c>
      <c r="Q913" s="1" t="s">
        <v>152</v>
      </c>
      <c r="R913" s="1"/>
      <c r="S913" s="1" t="s">
        <v>35</v>
      </c>
      <c r="T913" s="1" t="s">
        <v>46</v>
      </c>
    </row>
    <row r="914" spans="1:20" ht="13" x14ac:dyDescent="0.15">
      <c r="A914" s="1">
        <v>913</v>
      </c>
      <c r="B914" s="47">
        <v>45421</v>
      </c>
      <c r="C914" s="1">
        <v>25</v>
      </c>
      <c r="D914" s="1" t="s">
        <v>153</v>
      </c>
      <c r="E914" s="1" t="s">
        <v>81</v>
      </c>
      <c r="F914" s="1" t="s">
        <v>31</v>
      </c>
      <c r="G914" s="1">
        <v>23</v>
      </c>
      <c r="H914" s="1" t="s">
        <v>41</v>
      </c>
      <c r="I914" s="1" t="s">
        <v>67</v>
      </c>
      <c r="J914" s="1" t="s">
        <v>73</v>
      </c>
      <c r="K914" s="1" t="s">
        <v>25</v>
      </c>
      <c r="L914" s="2">
        <v>4.5999999999999996</v>
      </c>
      <c r="M914" s="1" t="s">
        <v>152</v>
      </c>
      <c r="N914" s="1" t="s">
        <v>27</v>
      </c>
      <c r="O914" s="1" t="s">
        <v>28</v>
      </c>
      <c r="P914" s="1" t="s">
        <v>152</v>
      </c>
      <c r="Q914" s="1" t="s">
        <v>152</v>
      </c>
      <c r="R914" s="1"/>
      <c r="S914" s="1" t="s">
        <v>37</v>
      </c>
      <c r="T914" s="1" t="s">
        <v>38</v>
      </c>
    </row>
    <row r="915" spans="1:20" ht="13" x14ac:dyDescent="0.15">
      <c r="A915" s="1">
        <v>914</v>
      </c>
      <c r="B915" s="47">
        <v>45459</v>
      </c>
      <c r="C915" s="1">
        <v>70</v>
      </c>
      <c r="D915" s="1" t="s">
        <v>153</v>
      </c>
      <c r="E915" s="1" t="s">
        <v>114</v>
      </c>
      <c r="F915" s="1" t="s">
        <v>31</v>
      </c>
      <c r="G915" s="1">
        <v>88</v>
      </c>
      <c r="H915" s="1" t="s">
        <v>99</v>
      </c>
      <c r="I915" s="1" t="s">
        <v>23</v>
      </c>
      <c r="J915" s="1" t="s">
        <v>68</v>
      </c>
      <c r="K915" s="1" t="s">
        <v>34</v>
      </c>
      <c r="L915" s="2">
        <v>4.2</v>
      </c>
      <c r="M915" s="1" t="s">
        <v>152</v>
      </c>
      <c r="N915" s="1" t="s">
        <v>74</v>
      </c>
      <c r="O915" s="1" t="s">
        <v>44</v>
      </c>
      <c r="P915" s="1" t="s">
        <v>152</v>
      </c>
      <c r="Q915" s="1" t="s">
        <v>152</v>
      </c>
      <c r="R915" s="1"/>
      <c r="S915" s="1" t="s">
        <v>37</v>
      </c>
      <c r="T915" s="1" t="s">
        <v>51</v>
      </c>
    </row>
    <row r="916" spans="1:20" ht="13" x14ac:dyDescent="0.15">
      <c r="A916" s="1">
        <v>915</v>
      </c>
      <c r="B916" s="47">
        <v>45558</v>
      </c>
      <c r="C916" s="1">
        <v>63</v>
      </c>
      <c r="D916" s="1" t="s">
        <v>153</v>
      </c>
      <c r="E916" s="1" t="s">
        <v>115</v>
      </c>
      <c r="F916" s="1" t="s">
        <v>21</v>
      </c>
      <c r="G916" s="1">
        <v>29</v>
      </c>
      <c r="H916" s="1" t="s">
        <v>64</v>
      </c>
      <c r="I916" s="1" t="s">
        <v>67</v>
      </c>
      <c r="J916" s="1" t="s">
        <v>57</v>
      </c>
      <c r="K916" s="1" t="s">
        <v>25</v>
      </c>
      <c r="L916" s="2">
        <v>3.4</v>
      </c>
      <c r="M916" s="1" t="s">
        <v>152</v>
      </c>
      <c r="N916" s="1" t="s">
        <v>37</v>
      </c>
      <c r="O916" s="1" t="s">
        <v>55</v>
      </c>
      <c r="P916" s="1" t="s">
        <v>152</v>
      </c>
      <c r="Q916" s="1" t="s">
        <v>152</v>
      </c>
      <c r="R916" s="1"/>
      <c r="S916" s="1" t="s">
        <v>58</v>
      </c>
      <c r="T916" s="1" t="s">
        <v>46</v>
      </c>
    </row>
    <row r="917" spans="1:20" ht="13" x14ac:dyDescent="0.15">
      <c r="A917" s="1">
        <v>916</v>
      </c>
      <c r="B917" s="47">
        <v>45505</v>
      </c>
      <c r="C917" s="1">
        <v>60</v>
      </c>
      <c r="D917" s="1" t="s">
        <v>153</v>
      </c>
      <c r="E917" s="1" t="s">
        <v>117</v>
      </c>
      <c r="F917" s="1" t="s">
        <v>48</v>
      </c>
      <c r="G917" s="1">
        <v>38</v>
      </c>
      <c r="H917" s="1" t="s">
        <v>84</v>
      </c>
      <c r="I917" s="1" t="s">
        <v>50</v>
      </c>
      <c r="J917" s="1" t="s">
        <v>68</v>
      </c>
      <c r="K917" s="1" t="s">
        <v>54</v>
      </c>
      <c r="L917" s="2">
        <v>4.4000000000000004</v>
      </c>
      <c r="M917" s="1" t="s">
        <v>152</v>
      </c>
      <c r="N917" s="1" t="s">
        <v>27</v>
      </c>
      <c r="O917" s="1" t="s">
        <v>36</v>
      </c>
      <c r="P917" s="1" t="s">
        <v>152</v>
      </c>
      <c r="Q917" s="1" t="s">
        <v>152</v>
      </c>
      <c r="R917" s="1"/>
      <c r="S917" s="1" t="s">
        <v>45</v>
      </c>
      <c r="T917" s="1" t="s">
        <v>75</v>
      </c>
    </row>
    <row r="918" spans="1:20" ht="13" x14ac:dyDescent="0.15">
      <c r="A918" s="1">
        <v>917</v>
      </c>
      <c r="B918" s="47">
        <v>45457</v>
      </c>
      <c r="C918" s="1">
        <v>29</v>
      </c>
      <c r="D918" s="1" t="s">
        <v>153</v>
      </c>
      <c r="E918" s="1" t="s">
        <v>150</v>
      </c>
      <c r="F918" s="1" t="s">
        <v>31</v>
      </c>
      <c r="G918" s="1">
        <v>70</v>
      </c>
      <c r="H918" s="1" t="s">
        <v>141</v>
      </c>
      <c r="I918" s="1" t="s">
        <v>23</v>
      </c>
      <c r="J918" s="1" t="s">
        <v>83</v>
      </c>
      <c r="K918" s="1" t="s">
        <v>34</v>
      </c>
      <c r="L918" s="2">
        <v>4.9000000000000004</v>
      </c>
      <c r="M918" s="1" t="s">
        <v>152</v>
      </c>
      <c r="N918" s="1" t="s">
        <v>37</v>
      </c>
      <c r="O918" s="1" t="s">
        <v>44</v>
      </c>
      <c r="P918" s="1" t="s">
        <v>152</v>
      </c>
      <c r="Q918" s="1" t="s">
        <v>152</v>
      </c>
      <c r="R918" s="1"/>
      <c r="S918" s="1" t="s">
        <v>74</v>
      </c>
      <c r="T918" s="1" t="s">
        <v>38</v>
      </c>
    </row>
    <row r="919" spans="1:20" ht="13" x14ac:dyDescent="0.15">
      <c r="A919" s="1">
        <v>918</v>
      </c>
      <c r="B919" s="47">
        <v>45518</v>
      </c>
      <c r="C919" s="1">
        <v>61</v>
      </c>
      <c r="D919" s="1" t="s">
        <v>153</v>
      </c>
      <c r="E919" s="1" t="s">
        <v>39</v>
      </c>
      <c r="F919" s="1" t="s">
        <v>40</v>
      </c>
      <c r="G919" s="1">
        <v>95</v>
      </c>
      <c r="H919" s="1" t="s">
        <v>91</v>
      </c>
      <c r="I919" s="1" t="s">
        <v>23</v>
      </c>
      <c r="J919" s="1" t="s">
        <v>79</v>
      </c>
      <c r="K919" s="1" t="s">
        <v>34</v>
      </c>
      <c r="L919" s="2">
        <v>3.7</v>
      </c>
      <c r="M919" s="1" t="s">
        <v>152</v>
      </c>
      <c r="N919" s="1" t="s">
        <v>37</v>
      </c>
      <c r="O919" s="1" t="s">
        <v>44</v>
      </c>
      <c r="P919" s="1" t="s">
        <v>152</v>
      </c>
      <c r="Q919" s="1" t="s">
        <v>152</v>
      </c>
      <c r="R919" s="1"/>
      <c r="S919" s="1" t="s">
        <v>45</v>
      </c>
      <c r="T919" s="1" t="s">
        <v>51</v>
      </c>
    </row>
    <row r="920" spans="1:20" ht="13" x14ac:dyDescent="0.15">
      <c r="A920" s="1">
        <v>919</v>
      </c>
      <c r="B920" s="47">
        <v>45569</v>
      </c>
      <c r="C920" s="1">
        <v>26</v>
      </c>
      <c r="D920" s="1" t="s">
        <v>153</v>
      </c>
      <c r="E920" s="1" t="s">
        <v>65</v>
      </c>
      <c r="F920" s="1" t="s">
        <v>31</v>
      </c>
      <c r="G920" s="1">
        <v>95</v>
      </c>
      <c r="H920" s="1" t="s">
        <v>126</v>
      </c>
      <c r="I920" s="1" t="s">
        <v>23</v>
      </c>
      <c r="J920" s="1" t="s">
        <v>89</v>
      </c>
      <c r="K920" s="1" t="s">
        <v>34</v>
      </c>
      <c r="L920" s="2">
        <v>4.9000000000000004</v>
      </c>
      <c r="M920" s="1" t="s">
        <v>152</v>
      </c>
      <c r="N920" s="1" t="s">
        <v>45</v>
      </c>
      <c r="O920" s="1" t="s">
        <v>28</v>
      </c>
      <c r="P920" s="1" t="s">
        <v>152</v>
      </c>
      <c r="Q920" s="1" t="s">
        <v>152</v>
      </c>
      <c r="R920" s="1"/>
      <c r="S920" s="1" t="s">
        <v>58</v>
      </c>
      <c r="T920" s="1" t="s">
        <v>29</v>
      </c>
    </row>
    <row r="921" spans="1:20" ht="13" x14ac:dyDescent="0.15">
      <c r="A921" s="1">
        <v>920</v>
      </c>
      <c r="B921" s="47">
        <v>45515</v>
      </c>
      <c r="C921" s="1">
        <v>52</v>
      </c>
      <c r="D921" s="1" t="s">
        <v>153</v>
      </c>
      <c r="E921" s="1" t="s">
        <v>81</v>
      </c>
      <c r="F921" s="1" t="s">
        <v>31</v>
      </c>
      <c r="G921" s="1">
        <v>77</v>
      </c>
      <c r="H921" s="1" t="s">
        <v>99</v>
      </c>
      <c r="I921" s="1" t="s">
        <v>67</v>
      </c>
      <c r="J921" s="1" t="s">
        <v>68</v>
      </c>
      <c r="K921" s="1" t="s">
        <v>54</v>
      </c>
      <c r="L921" s="2">
        <v>2.7</v>
      </c>
      <c r="M921" s="1" t="s">
        <v>152</v>
      </c>
      <c r="N921" s="1" t="s">
        <v>35</v>
      </c>
      <c r="O921" s="1" t="s">
        <v>69</v>
      </c>
      <c r="P921" s="1" t="s">
        <v>152</v>
      </c>
      <c r="Q921" s="1" t="s">
        <v>152</v>
      </c>
      <c r="R921" s="1"/>
      <c r="S921" s="1" t="s">
        <v>58</v>
      </c>
      <c r="T921" s="1" t="s">
        <v>59</v>
      </c>
    </row>
    <row r="922" spans="1:20" ht="13" x14ac:dyDescent="0.15">
      <c r="A922" s="1">
        <v>921</v>
      </c>
      <c r="B922" s="47">
        <v>45304</v>
      </c>
      <c r="C922" s="1">
        <v>39</v>
      </c>
      <c r="D922" s="1" t="s">
        <v>153</v>
      </c>
      <c r="E922" s="1" t="s">
        <v>115</v>
      </c>
      <c r="F922" s="1" t="s">
        <v>21</v>
      </c>
      <c r="G922" s="1">
        <v>52</v>
      </c>
      <c r="H922" s="1" t="s">
        <v>85</v>
      </c>
      <c r="I922" s="1" t="s">
        <v>67</v>
      </c>
      <c r="J922" s="1" t="s">
        <v>121</v>
      </c>
      <c r="K922" s="1" t="s">
        <v>34</v>
      </c>
      <c r="L922" s="2">
        <v>4.8</v>
      </c>
      <c r="M922" s="1" t="s">
        <v>152</v>
      </c>
      <c r="N922" s="1" t="s">
        <v>35</v>
      </c>
      <c r="O922" s="1" t="s">
        <v>44</v>
      </c>
      <c r="P922" s="1" t="s">
        <v>152</v>
      </c>
      <c r="Q922" s="1" t="s">
        <v>152</v>
      </c>
      <c r="R922" s="1"/>
      <c r="S922" s="1" t="s">
        <v>35</v>
      </c>
      <c r="T922" s="1" t="s">
        <v>70</v>
      </c>
    </row>
    <row r="923" spans="1:20" ht="13" x14ac:dyDescent="0.15">
      <c r="A923" s="1">
        <v>922</v>
      </c>
      <c r="B923" s="47">
        <v>45440</v>
      </c>
      <c r="C923" s="1">
        <v>23</v>
      </c>
      <c r="D923" s="1" t="s">
        <v>153</v>
      </c>
      <c r="E923" s="1" t="s">
        <v>47</v>
      </c>
      <c r="F923" s="1" t="s">
        <v>48</v>
      </c>
      <c r="G923" s="1">
        <v>55</v>
      </c>
      <c r="H923" s="1" t="s">
        <v>151</v>
      </c>
      <c r="I923" s="1" t="s">
        <v>23</v>
      </c>
      <c r="J923" s="1" t="s">
        <v>132</v>
      </c>
      <c r="K923" s="1" t="s">
        <v>25</v>
      </c>
      <c r="L923" s="2">
        <v>3.5</v>
      </c>
      <c r="M923" s="1" t="s">
        <v>152</v>
      </c>
      <c r="N923" s="1" t="s">
        <v>74</v>
      </c>
      <c r="O923" s="1" t="s">
        <v>80</v>
      </c>
      <c r="P923" s="1" t="s">
        <v>152</v>
      </c>
      <c r="Q923" s="1" t="s">
        <v>152</v>
      </c>
      <c r="R923" s="1"/>
      <c r="S923" s="1" t="s">
        <v>37</v>
      </c>
      <c r="T923" s="1" t="s">
        <v>75</v>
      </c>
    </row>
    <row r="924" spans="1:20" ht="13" x14ac:dyDescent="0.15">
      <c r="A924" s="1">
        <v>923</v>
      </c>
      <c r="B924" s="47">
        <v>45497</v>
      </c>
      <c r="C924" s="1">
        <v>31</v>
      </c>
      <c r="D924" s="1" t="s">
        <v>153</v>
      </c>
      <c r="E924" s="1" t="s">
        <v>142</v>
      </c>
      <c r="F924" s="1" t="s">
        <v>48</v>
      </c>
      <c r="G924" s="1">
        <v>73</v>
      </c>
      <c r="H924" s="1" t="s">
        <v>130</v>
      </c>
      <c r="I924" s="1" t="s">
        <v>23</v>
      </c>
      <c r="J924" s="1" t="s">
        <v>139</v>
      </c>
      <c r="K924" s="1" t="s">
        <v>25</v>
      </c>
      <c r="L924" s="2">
        <v>4.8</v>
      </c>
      <c r="M924" s="1" t="s">
        <v>152</v>
      </c>
      <c r="N924" s="1" t="s">
        <v>37</v>
      </c>
      <c r="O924" s="1" t="s">
        <v>28</v>
      </c>
      <c r="P924" s="1" t="s">
        <v>152</v>
      </c>
      <c r="Q924" s="1" t="s">
        <v>152</v>
      </c>
      <c r="R924" s="1"/>
      <c r="S924" s="1" t="s">
        <v>37</v>
      </c>
      <c r="T924" s="1" t="s">
        <v>59</v>
      </c>
    </row>
    <row r="925" spans="1:20" ht="13" x14ac:dyDescent="0.15">
      <c r="A925" s="1">
        <v>924</v>
      </c>
      <c r="B925" s="47">
        <v>45428</v>
      </c>
      <c r="C925" s="1">
        <v>48</v>
      </c>
      <c r="D925" s="1" t="s">
        <v>153</v>
      </c>
      <c r="E925" s="1" t="s">
        <v>71</v>
      </c>
      <c r="F925" s="1" t="s">
        <v>40</v>
      </c>
      <c r="G925" s="1">
        <v>89</v>
      </c>
      <c r="H925" s="1" t="s">
        <v>138</v>
      </c>
      <c r="I925" s="1" t="s">
        <v>23</v>
      </c>
      <c r="J925" s="1" t="s">
        <v>42</v>
      </c>
      <c r="K925" s="1" t="s">
        <v>43</v>
      </c>
      <c r="L925" s="2">
        <v>3.2</v>
      </c>
      <c r="M925" s="1" t="s">
        <v>152</v>
      </c>
      <c r="N925" s="1" t="s">
        <v>37</v>
      </c>
      <c r="O925" s="1" t="s">
        <v>80</v>
      </c>
      <c r="P925" s="1" t="s">
        <v>152</v>
      </c>
      <c r="Q925" s="1" t="s">
        <v>152</v>
      </c>
      <c r="R925" s="1"/>
      <c r="S925" s="1" t="s">
        <v>74</v>
      </c>
      <c r="T925" s="1" t="s">
        <v>38</v>
      </c>
    </row>
    <row r="926" spans="1:20" ht="13" x14ac:dyDescent="0.15">
      <c r="A926" s="1">
        <v>925</v>
      </c>
      <c r="B926" s="47">
        <v>45584</v>
      </c>
      <c r="C926" s="1">
        <v>28</v>
      </c>
      <c r="D926" s="1" t="s">
        <v>153</v>
      </c>
      <c r="E926" s="1" t="s">
        <v>110</v>
      </c>
      <c r="F926" s="1" t="s">
        <v>31</v>
      </c>
      <c r="G926" s="1">
        <v>83</v>
      </c>
      <c r="H926" s="1" t="s">
        <v>95</v>
      </c>
      <c r="I926" s="1" t="s">
        <v>23</v>
      </c>
      <c r="J926" s="1" t="s">
        <v>131</v>
      </c>
      <c r="K926" s="1" t="s">
        <v>25</v>
      </c>
      <c r="L926" s="2">
        <v>4.3</v>
      </c>
      <c r="M926" s="1" t="s">
        <v>152</v>
      </c>
      <c r="N926" s="1" t="s">
        <v>74</v>
      </c>
      <c r="O926" s="1" t="s">
        <v>55</v>
      </c>
      <c r="P926" s="1" t="s">
        <v>152</v>
      </c>
      <c r="Q926" s="1" t="s">
        <v>152</v>
      </c>
      <c r="R926" s="1"/>
      <c r="S926" s="1" t="s">
        <v>37</v>
      </c>
      <c r="T926" s="1" t="s">
        <v>46</v>
      </c>
    </row>
    <row r="927" spans="1:20" ht="13" x14ac:dyDescent="0.15">
      <c r="A927" s="1">
        <v>926</v>
      </c>
      <c r="B927" s="47">
        <v>45609</v>
      </c>
      <c r="C927" s="1">
        <v>58</v>
      </c>
      <c r="D927" s="1" t="s">
        <v>153</v>
      </c>
      <c r="E927" s="1" t="s">
        <v>105</v>
      </c>
      <c r="F927" s="1" t="s">
        <v>31</v>
      </c>
      <c r="G927" s="1">
        <v>36</v>
      </c>
      <c r="H927" s="1" t="s">
        <v>118</v>
      </c>
      <c r="I927" s="1" t="s">
        <v>50</v>
      </c>
      <c r="J927" s="1" t="s">
        <v>132</v>
      </c>
      <c r="K927" s="1" t="s">
        <v>54</v>
      </c>
      <c r="L927" s="2">
        <v>3.3</v>
      </c>
      <c r="M927" s="1" t="s">
        <v>152</v>
      </c>
      <c r="N927" s="1" t="s">
        <v>74</v>
      </c>
      <c r="O927" s="1" t="s">
        <v>69</v>
      </c>
      <c r="P927" s="1" t="s">
        <v>152</v>
      </c>
      <c r="Q927" s="1" t="s">
        <v>152</v>
      </c>
      <c r="R927" s="1"/>
      <c r="S927" s="1" t="s">
        <v>35</v>
      </c>
      <c r="T927" s="1" t="s">
        <v>38</v>
      </c>
    </row>
    <row r="928" spans="1:20" ht="13" x14ac:dyDescent="0.15">
      <c r="A928" s="1">
        <v>927</v>
      </c>
      <c r="B928" s="47">
        <v>45611</v>
      </c>
      <c r="C928" s="1">
        <v>41</v>
      </c>
      <c r="D928" s="1" t="s">
        <v>153</v>
      </c>
      <c r="E928" s="1" t="s">
        <v>20</v>
      </c>
      <c r="F928" s="1" t="s">
        <v>21</v>
      </c>
      <c r="G928" s="1">
        <v>90</v>
      </c>
      <c r="H928" s="1" t="s">
        <v>137</v>
      </c>
      <c r="I928" s="1" t="s">
        <v>61</v>
      </c>
      <c r="J928" s="1" t="s">
        <v>101</v>
      </c>
      <c r="K928" s="1" t="s">
        <v>34</v>
      </c>
      <c r="L928" s="2">
        <v>4.8</v>
      </c>
      <c r="M928" s="1" t="s">
        <v>152</v>
      </c>
      <c r="N928" s="1" t="s">
        <v>37</v>
      </c>
      <c r="O928" s="1" t="s">
        <v>44</v>
      </c>
      <c r="P928" s="1" t="s">
        <v>152</v>
      </c>
      <c r="Q928" s="1" t="s">
        <v>152</v>
      </c>
      <c r="R928" s="1"/>
      <c r="S928" s="1" t="s">
        <v>45</v>
      </c>
      <c r="T928" s="1" t="s">
        <v>75</v>
      </c>
    </row>
    <row r="929" spans="1:20" ht="13" x14ac:dyDescent="0.15">
      <c r="A929" s="1">
        <v>928</v>
      </c>
      <c r="B929" s="47">
        <v>45502</v>
      </c>
      <c r="C929" s="1">
        <v>58</v>
      </c>
      <c r="D929" s="1" t="s">
        <v>153</v>
      </c>
      <c r="E929" s="1" t="s">
        <v>90</v>
      </c>
      <c r="F929" s="1" t="s">
        <v>48</v>
      </c>
      <c r="G929" s="1">
        <v>27</v>
      </c>
      <c r="H929" s="1" t="s">
        <v>137</v>
      </c>
      <c r="I929" s="1" t="s">
        <v>23</v>
      </c>
      <c r="J929" s="1" t="s">
        <v>132</v>
      </c>
      <c r="K929" s="1" t="s">
        <v>34</v>
      </c>
      <c r="L929" s="2">
        <v>3.5</v>
      </c>
      <c r="M929" s="1" t="s">
        <v>152</v>
      </c>
      <c r="N929" s="1" t="s">
        <v>37</v>
      </c>
      <c r="O929" s="1" t="s">
        <v>69</v>
      </c>
      <c r="P929" s="1" t="s">
        <v>152</v>
      </c>
      <c r="Q929" s="1" t="s">
        <v>152</v>
      </c>
      <c r="R929" s="1"/>
      <c r="S929" s="1" t="s">
        <v>45</v>
      </c>
      <c r="T929" s="1" t="s">
        <v>75</v>
      </c>
    </row>
    <row r="930" spans="1:20" ht="13" x14ac:dyDescent="0.15">
      <c r="A930" s="1">
        <v>929</v>
      </c>
      <c r="B930" s="47">
        <v>45497</v>
      </c>
      <c r="C930" s="1">
        <v>28</v>
      </c>
      <c r="D930" s="1" t="s">
        <v>153</v>
      </c>
      <c r="E930" s="1" t="s">
        <v>117</v>
      </c>
      <c r="F930" s="1" t="s">
        <v>48</v>
      </c>
      <c r="G930" s="1">
        <v>67</v>
      </c>
      <c r="H930" s="1" t="s">
        <v>93</v>
      </c>
      <c r="I930" s="1" t="s">
        <v>23</v>
      </c>
      <c r="J930" s="1" t="s">
        <v>24</v>
      </c>
      <c r="K930" s="1" t="s">
        <v>34</v>
      </c>
      <c r="L930" s="2">
        <v>4</v>
      </c>
      <c r="M930" s="1" t="s">
        <v>152</v>
      </c>
      <c r="N930" s="1" t="s">
        <v>45</v>
      </c>
      <c r="O930" s="1" t="s">
        <v>80</v>
      </c>
      <c r="P930" s="1" t="s">
        <v>152</v>
      </c>
      <c r="Q930" s="1" t="s">
        <v>152</v>
      </c>
      <c r="R930" s="1"/>
      <c r="S930" s="1" t="s">
        <v>27</v>
      </c>
      <c r="T930" s="1" t="s">
        <v>51</v>
      </c>
    </row>
    <row r="931" spans="1:20" ht="13" x14ac:dyDescent="0.15">
      <c r="A931" s="1">
        <v>930</v>
      </c>
      <c r="B931" s="47">
        <v>45643</v>
      </c>
      <c r="C931" s="1">
        <v>44</v>
      </c>
      <c r="D931" s="1" t="s">
        <v>153</v>
      </c>
      <c r="E931" s="1" t="s">
        <v>87</v>
      </c>
      <c r="F931" s="1" t="s">
        <v>48</v>
      </c>
      <c r="G931" s="1">
        <v>75</v>
      </c>
      <c r="H931" s="1" t="s">
        <v>64</v>
      </c>
      <c r="I931" s="1" t="s">
        <v>50</v>
      </c>
      <c r="J931" s="1" t="s">
        <v>132</v>
      </c>
      <c r="K931" s="1" t="s">
        <v>43</v>
      </c>
      <c r="L931" s="2">
        <v>4.9000000000000004</v>
      </c>
      <c r="M931" s="1" t="s">
        <v>152</v>
      </c>
      <c r="N931" s="1" t="s">
        <v>37</v>
      </c>
      <c r="O931" s="1" t="s">
        <v>80</v>
      </c>
      <c r="P931" s="1" t="s">
        <v>152</v>
      </c>
      <c r="Q931" s="1" t="s">
        <v>152</v>
      </c>
      <c r="R931" s="1"/>
      <c r="S931" s="1" t="s">
        <v>45</v>
      </c>
      <c r="T931" s="1" t="s">
        <v>29</v>
      </c>
    </row>
    <row r="932" spans="1:20" ht="13" x14ac:dyDescent="0.15">
      <c r="A932" s="1">
        <v>931</v>
      </c>
      <c r="B932" s="47">
        <v>45343</v>
      </c>
      <c r="C932" s="1">
        <v>39</v>
      </c>
      <c r="D932" s="1" t="s">
        <v>153</v>
      </c>
      <c r="E932" s="1" t="s">
        <v>142</v>
      </c>
      <c r="F932" s="1" t="s">
        <v>48</v>
      </c>
      <c r="G932" s="1">
        <v>54</v>
      </c>
      <c r="H932" s="1" t="s">
        <v>41</v>
      </c>
      <c r="I932" s="1" t="s">
        <v>23</v>
      </c>
      <c r="J932" s="1" t="s">
        <v>73</v>
      </c>
      <c r="K932" s="1" t="s">
        <v>43</v>
      </c>
      <c r="L932" s="2">
        <v>3.3</v>
      </c>
      <c r="M932" s="1" t="s">
        <v>152</v>
      </c>
      <c r="N932" s="1" t="s">
        <v>58</v>
      </c>
      <c r="O932" s="1" t="s">
        <v>28</v>
      </c>
      <c r="P932" s="1" t="s">
        <v>152</v>
      </c>
      <c r="Q932" s="1" t="s">
        <v>152</v>
      </c>
      <c r="R932" s="1"/>
      <c r="S932" s="1" t="s">
        <v>37</v>
      </c>
      <c r="T932" s="1" t="s">
        <v>59</v>
      </c>
    </row>
    <row r="933" spans="1:20" ht="13" x14ac:dyDescent="0.15">
      <c r="A933" s="1">
        <v>932</v>
      </c>
      <c r="B933" s="47">
        <v>45322</v>
      </c>
      <c r="C933" s="1">
        <v>52</v>
      </c>
      <c r="D933" s="1" t="s">
        <v>153</v>
      </c>
      <c r="E933" s="1" t="s">
        <v>77</v>
      </c>
      <c r="F933" s="1" t="s">
        <v>31</v>
      </c>
      <c r="G933" s="1">
        <v>43</v>
      </c>
      <c r="H933" s="1" t="s">
        <v>72</v>
      </c>
      <c r="I933" s="1" t="s">
        <v>67</v>
      </c>
      <c r="J933" s="1" t="s">
        <v>96</v>
      </c>
      <c r="K933" s="1" t="s">
        <v>54</v>
      </c>
      <c r="L933" s="2">
        <v>4.5</v>
      </c>
      <c r="M933" s="1" t="s">
        <v>152</v>
      </c>
      <c r="N933" s="1" t="s">
        <v>58</v>
      </c>
      <c r="O933" s="1" t="s">
        <v>55</v>
      </c>
      <c r="P933" s="1" t="s">
        <v>152</v>
      </c>
      <c r="Q933" s="1" t="s">
        <v>152</v>
      </c>
      <c r="R933" s="1"/>
      <c r="S933" s="1" t="s">
        <v>35</v>
      </c>
      <c r="T933" s="1" t="s">
        <v>46</v>
      </c>
    </row>
    <row r="934" spans="1:20" ht="13" x14ac:dyDescent="0.15">
      <c r="A934" s="1">
        <v>933</v>
      </c>
      <c r="B934" s="47">
        <v>45469</v>
      </c>
      <c r="C934" s="1">
        <v>40</v>
      </c>
      <c r="D934" s="1" t="s">
        <v>153</v>
      </c>
      <c r="E934" s="1" t="s">
        <v>97</v>
      </c>
      <c r="F934" s="1" t="s">
        <v>48</v>
      </c>
      <c r="G934" s="1">
        <v>20</v>
      </c>
      <c r="H934" s="1" t="s">
        <v>72</v>
      </c>
      <c r="I934" s="1" t="s">
        <v>23</v>
      </c>
      <c r="J934" s="1" t="s">
        <v>108</v>
      </c>
      <c r="K934" s="1" t="s">
        <v>25</v>
      </c>
      <c r="L934" s="2">
        <v>4.5999999999999996</v>
      </c>
      <c r="M934" s="1" t="s">
        <v>152</v>
      </c>
      <c r="N934" s="1" t="s">
        <v>58</v>
      </c>
      <c r="O934" s="1" t="s">
        <v>44</v>
      </c>
      <c r="P934" s="1" t="s">
        <v>152</v>
      </c>
      <c r="Q934" s="1" t="s">
        <v>152</v>
      </c>
      <c r="R934" s="1"/>
      <c r="S934" s="1" t="s">
        <v>27</v>
      </c>
      <c r="T934" s="1" t="s">
        <v>51</v>
      </c>
    </row>
    <row r="935" spans="1:20" ht="13" x14ac:dyDescent="0.15">
      <c r="A935" s="1">
        <v>934</v>
      </c>
      <c r="B935" s="47">
        <v>45647</v>
      </c>
      <c r="C935" s="1">
        <v>26</v>
      </c>
      <c r="D935" s="1" t="s">
        <v>153</v>
      </c>
      <c r="E935" s="1" t="s">
        <v>39</v>
      </c>
      <c r="F935" s="1" t="s">
        <v>40</v>
      </c>
      <c r="G935" s="1">
        <v>44</v>
      </c>
      <c r="H935" s="1" t="s">
        <v>84</v>
      </c>
      <c r="I935" s="1" t="s">
        <v>23</v>
      </c>
      <c r="J935" s="1" t="s">
        <v>68</v>
      </c>
      <c r="K935" s="1" t="s">
        <v>54</v>
      </c>
      <c r="L935" s="2">
        <v>3.6</v>
      </c>
      <c r="M935" s="1" t="s">
        <v>152</v>
      </c>
      <c r="N935" s="1" t="s">
        <v>45</v>
      </c>
      <c r="O935" s="1" t="s">
        <v>80</v>
      </c>
      <c r="P935" s="1" t="s">
        <v>152</v>
      </c>
      <c r="Q935" s="1" t="s">
        <v>152</v>
      </c>
      <c r="R935" s="1"/>
      <c r="S935" s="1" t="s">
        <v>45</v>
      </c>
      <c r="T935" s="1" t="s">
        <v>75</v>
      </c>
    </row>
    <row r="936" spans="1:20" ht="13" x14ac:dyDescent="0.15">
      <c r="A936" s="1">
        <v>935</v>
      </c>
      <c r="B936" s="47">
        <v>45389</v>
      </c>
      <c r="C936" s="1">
        <v>51</v>
      </c>
      <c r="D936" s="1" t="s">
        <v>153</v>
      </c>
      <c r="E936" s="1" t="s">
        <v>71</v>
      </c>
      <c r="F936" s="1" t="s">
        <v>40</v>
      </c>
      <c r="G936" s="1">
        <v>45</v>
      </c>
      <c r="H936" s="1" t="s">
        <v>141</v>
      </c>
      <c r="I936" s="1" t="s">
        <v>23</v>
      </c>
      <c r="J936" s="1" t="s">
        <v>83</v>
      </c>
      <c r="K936" s="1" t="s">
        <v>34</v>
      </c>
      <c r="L936" s="2">
        <v>2.7</v>
      </c>
      <c r="M936" s="1" t="s">
        <v>152</v>
      </c>
      <c r="N936" s="1" t="s">
        <v>35</v>
      </c>
      <c r="O936" s="1" t="s">
        <v>36</v>
      </c>
      <c r="P936" s="1" t="s">
        <v>152</v>
      </c>
      <c r="Q936" s="1" t="s">
        <v>152</v>
      </c>
      <c r="R936" s="1"/>
      <c r="S936" s="1" t="s">
        <v>74</v>
      </c>
      <c r="T936" s="1" t="s">
        <v>59</v>
      </c>
    </row>
    <row r="937" spans="1:20" ht="13" x14ac:dyDescent="0.15">
      <c r="A937" s="1">
        <v>936</v>
      </c>
      <c r="B937" s="47">
        <v>45597</v>
      </c>
      <c r="C937" s="1">
        <v>53</v>
      </c>
      <c r="D937" s="1" t="s">
        <v>153</v>
      </c>
      <c r="E937" s="1" t="s">
        <v>87</v>
      </c>
      <c r="F937" s="1" t="s">
        <v>48</v>
      </c>
      <c r="G937" s="1">
        <v>96</v>
      </c>
      <c r="H937" s="1" t="s">
        <v>144</v>
      </c>
      <c r="I937" s="1" t="s">
        <v>61</v>
      </c>
      <c r="J937" s="1" t="s">
        <v>132</v>
      </c>
      <c r="K937" s="1" t="s">
        <v>34</v>
      </c>
      <c r="L937" s="2">
        <v>3.2</v>
      </c>
      <c r="M937" s="1" t="s">
        <v>152</v>
      </c>
      <c r="N937" s="1" t="s">
        <v>74</v>
      </c>
      <c r="O937" s="1" t="s">
        <v>55</v>
      </c>
      <c r="P937" s="1" t="s">
        <v>152</v>
      </c>
      <c r="Q937" s="1" t="s">
        <v>152</v>
      </c>
      <c r="R937" s="1"/>
      <c r="S937" s="1" t="s">
        <v>35</v>
      </c>
      <c r="T937" s="1" t="s">
        <v>75</v>
      </c>
    </row>
    <row r="938" spans="1:20" ht="13" x14ac:dyDescent="0.15">
      <c r="A938" s="1">
        <v>937</v>
      </c>
      <c r="B938" s="47">
        <v>45419</v>
      </c>
      <c r="C938" s="1">
        <v>69</v>
      </c>
      <c r="D938" s="1" t="s">
        <v>153</v>
      </c>
      <c r="E938" s="1" t="s">
        <v>129</v>
      </c>
      <c r="F938" s="1" t="s">
        <v>48</v>
      </c>
      <c r="G938" s="1">
        <v>68</v>
      </c>
      <c r="H938" s="1" t="s">
        <v>93</v>
      </c>
      <c r="I938" s="1" t="s">
        <v>23</v>
      </c>
      <c r="J938" s="1" t="s">
        <v>24</v>
      </c>
      <c r="K938" s="1" t="s">
        <v>25</v>
      </c>
      <c r="L938" s="2">
        <v>5</v>
      </c>
      <c r="M938" s="1" t="s">
        <v>152</v>
      </c>
      <c r="N938" s="1" t="s">
        <v>58</v>
      </c>
      <c r="O938" s="1" t="s">
        <v>80</v>
      </c>
      <c r="P938" s="1" t="s">
        <v>152</v>
      </c>
      <c r="Q938" s="1" t="s">
        <v>152</v>
      </c>
      <c r="R938" s="1"/>
      <c r="S938" s="1" t="s">
        <v>35</v>
      </c>
      <c r="T938" s="1" t="s">
        <v>46</v>
      </c>
    </row>
    <row r="939" spans="1:20" ht="13" x14ac:dyDescent="0.15">
      <c r="A939" s="1">
        <v>938</v>
      </c>
      <c r="B939" s="47">
        <v>45599</v>
      </c>
      <c r="C939" s="1">
        <v>31</v>
      </c>
      <c r="D939" s="1" t="s">
        <v>153</v>
      </c>
      <c r="E939" s="1" t="s">
        <v>105</v>
      </c>
      <c r="F939" s="1" t="s">
        <v>31</v>
      </c>
      <c r="G939" s="1">
        <v>67</v>
      </c>
      <c r="H939" s="1" t="s">
        <v>141</v>
      </c>
      <c r="I939" s="1" t="s">
        <v>23</v>
      </c>
      <c r="J939" s="1" t="s">
        <v>62</v>
      </c>
      <c r="K939" s="1" t="s">
        <v>43</v>
      </c>
      <c r="L939" s="2">
        <v>5</v>
      </c>
      <c r="M939" s="1" t="s">
        <v>152</v>
      </c>
      <c r="N939" s="1" t="s">
        <v>37</v>
      </c>
      <c r="O939" s="1" t="s">
        <v>36</v>
      </c>
      <c r="P939" s="1" t="s">
        <v>152</v>
      </c>
      <c r="Q939" s="1" t="s">
        <v>152</v>
      </c>
      <c r="R939" s="1"/>
      <c r="S939" s="1" t="s">
        <v>37</v>
      </c>
      <c r="T939" s="1" t="s">
        <v>51</v>
      </c>
    </row>
    <row r="940" spans="1:20" ht="13" x14ac:dyDescent="0.15">
      <c r="A940" s="1">
        <v>939</v>
      </c>
      <c r="B940" s="47">
        <v>45304</v>
      </c>
      <c r="C940" s="1">
        <v>67</v>
      </c>
      <c r="D940" s="1" t="s">
        <v>153</v>
      </c>
      <c r="E940" s="1" t="s">
        <v>39</v>
      </c>
      <c r="F940" s="1" t="s">
        <v>40</v>
      </c>
      <c r="G940" s="1">
        <v>20</v>
      </c>
      <c r="H940" s="1" t="s">
        <v>137</v>
      </c>
      <c r="I940" s="1" t="s">
        <v>23</v>
      </c>
      <c r="J940" s="1" t="s">
        <v>139</v>
      </c>
      <c r="K940" s="1" t="s">
        <v>25</v>
      </c>
      <c r="L940" s="2">
        <v>3.9</v>
      </c>
      <c r="M940" s="1" t="s">
        <v>152</v>
      </c>
      <c r="N940" s="1" t="s">
        <v>35</v>
      </c>
      <c r="O940" s="1" t="s">
        <v>28</v>
      </c>
      <c r="P940" s="1" t="s">
        <v>152</v>
      </c>
      <c r="Q940" s="1" t="s">
        <v>152</v>
      </c>
      <c r="R940" s="1"/>
      <c r="S940" s="1" t="s">
        <v>58</v>
      </c>
      <c r="T940" s="1" t="s">
        <v>46</v>
      </c>
    </row>
    <row r="941" spans="1:20" ht="13" x14ac:dyDescent="0.15">
      <c r="A941" s="1">
        <v>940</v>
      </c>
      <c r="B941" s="47">
        <v>45644</v>
      </c>
      <c r="C941" s="1">
        <v>27</v>
      </c>
      <c r="D941" s="1" t="s">
        <v>153</v>
      </c>
      <c r="E941" s="1" t="s">
        <v>20</v>
      </c>
      <c r="F941" s="1" t="s">
        <v>21</v>
      </c>
      <c r="G941" s="1">
        <v>77</v>
      </c>
      <c r="H941" s="1" t="s">
        <v>84</v>
      </c>
      <c r="I941" s="1" t="s">
        <v>50</v>
      </c>
      <c r="J941" s="1" t="s">
        <v>33</v>
      </c>
      <c r="K941" s="1" t="s">
        <v>34</v>
      </c>
      <c r="L941" s="2">
        <v>4.9000000000000004</v>
      </c>
      <c r="M941" s="1" t="s">
        <v>152</v>
      </c>
      <c r="N941" s="1" t="s">
        <v>74</v>
      </c>
      <c r="O941" s="1" t="s">
        <v>69</v>
      </c>
      <c r="P941" s="1" t="s">
        <v>152</v>
      </c>
      <c r="Q941" s="1" t="s">
        <v>152</v>
      </c>
      <c r="R941" s="1"/>
      <c r="S941" s="1" t="s">
        <v>74</v>
      </c>
      <c r="T941" s="1" t="s">
        <v>75</v>
      </c>
    </row>
    <row r="942" spans="1:20" ht="13" x14ac:dyDescent="0.15">
      <c r="A942" s="1">
        <v>941</v>
      </c>
      <c r="B942" s="47">
        <v>45463</v>
      </c>
      <c r="C942" s="1">
        <v>65</v>
      </c>
      <c r="D942" s="1" t="s">
        <v>153</v>
      </c>
      <c r="E942" s="1" t="s">
        <v>97</v>
      </c>
      <c r="F942" s="1" t="s">
        <v>48</v>
      </c>
      <c r="G942" s="1">
        <v>59</v>
      </c>
      <c r="H942" s="1" t="s">
        <v>85</v>
      </c>
      <c r="I942" s="1" t="s">
        <v>23</v>
      </c>
      <c r="J942" s="1" t="s">
        <v>53</v>
      </c>
      <c r="K942" s="1" t="s">
        <v>54</v>
      </c>
      <c r="L942" s="2">
        <v>4.4000000000000004</v>
      </c>
      <c r="M942" s="1" t="s">
        <v>152</v>
      </c>
      <c r="N942" s="1" t="s">
        <v>37</v>
      </c>
      <c r="O942" s="1" t="s">
        <v>44</v>
      </c>
      <c r="P942" s="1" t="s">
        <v>152</v>
      </c>
      <c r="Q942" s="1" t="s">
        <v>152</v>
      </c>
      <c r="R942" s="1"/>
      <c r="S942" s="1" t="s">
        <v>58</v>
      </c>
      <c r="T942" s="1" t="s">
        <v>29</v>
      </c>
    </row>
    <row r="943" spans="1:20" ht="13" x14ac:dyDescent="0.15">
      <c r="A943" s="1">
        <v>942</v>
      </c>
      <c r="B943" s="47">
        <v>45448</v>
      </c>
      <c r="C943" s="1">
        <v>67</v>
      </c>
      <c r="D943" s="1" t="s">
        <v>153</v>
      </c>
      <c r="E943" s="1" t="s">
        <v>129</v>
      </c>
      <c r="F943" s="1" t="s">
        <v>48</v>
      </c>
      <c r="G943" s="1">
        <v>50</v>
      </c>
      <c r="H943" s="1" t="s">
        <v>49</v>
      </c>
      <c r="I943" s="1" t="s">
        <v>23</v>
      </c>
      <c r="J943" s="1" t="s">
        <v>108</v>
      </c>
      <c r="K943" s="1" t="s">
        <v>43</v>
      </c>
      <c r="L943" s="2">
        <v>3</v>
      </c>
      <c r="M943" s="1" t="s">
        <v>152</v>
      </c>
      <c r="N943" s="1" t="s">
        <v>58</v>
      </c>
      <c r="O943" s="1" t="s">
        <v>80</v>
      </c>
      <c r="P943" s="1" t="s">
        <v>152</v>
      </c>
      <c r="Q943" s="1" t="s">
        <v>152</v>
      </c>
      <c r="R943" s="1"/>
      <c r="S943" s="1" t="s">
        <v>37</v>
      </c>
      <c r="T943" s="1" t="s">
        <v>59</v>
      </c>
    </row>
    <row r="944" spans="1:20" ht="13" x14ac:dyDescent="0.15">
      <c r="A944" s="1">
        <v>943</v>
      </c>
      <c r="B944" s="47">
        <v>45482</v>
      </c>
      <c r="C944" s="1">
        <v>25</v>
      </c>
      <c r="D944" s="1" t="s">
        <v>153</v>
      </c>
      <c r="E944" s="1" t="s">
        <v>150</v>
      </c>
      <c r="F944" s="1" t="s">
        <v>31</v>
      </c>
      <c r="G944" s="1">
        <v>52</v>
      </c>
      <c r="H944" s="1" t="s">
        <v>119</v>
      </c>
      <c r="I944" s="1" t="s">
        <v>50</v>
      </c>
      <c r="J944" s="1" t="s">
        <v>73</v>
      </c>
      <c r="K944" s="1" t="s">
        <v>34</v>
      </c>
      <c r="L944" s="2">
        <v>4.5999999999999996</v>
      </c>
      <c r="M944" s="1" t="s">
        <v>152</v>
      </c>
      <c r="N944" s="1" t="s">
        <v>58</v>
      </c>
      <c r="O944" s="1" t="s">
        <v>69</v>
      </c>
      <c r="P944" s="1" t="s">
        <v>152</v>
      </c>
      <c r="Q944" s="1" t="s">
        <v>152</v>
      </c>
      <c r="R944" s="1"/>
      <c r="S944" s="1" t="s">
        <v>27</v>
      </c>
      <c r="T944" s="1" t="s">
        <v>38</v>
      </c>
    </row>
    <row r="945" spans="1:20" ht="13" x14ac:dyDescent="0.15">
      <c r="A945" s="1">
        <v>944</v>
      </c>
      <c r="B945" s="47">
        <v>45398</v>
      </c>
      <c r="C945" s="1">
        <v>35</v>
      </c>
      <c r="D945" s="1" t="s">
        <v>153</v>
      </c>
      <c r="E945" s="1" t="s">
        <v>63</v>
      </c>
      <c r="F945" s="1" t="s">
        <v>48</v>
      </c>
      <c r="G945" s="1">
        <v>65</v>
      </c>
      <c r="H945" s="1" t="s">
        <v>119</v>
      </c>
      <c r="I945" s="1" t="s">
        <v>23</v>
      </c>
      <c r="J945" s="1" t="s">
        <v>139</v>
      </c>
      <c r="K945" s="1" t="s">
        <v>43</v>
      </c>
      <c r="L945" s="2">
        <v>2.7</v>
      </c>
      <c r="M945" s="1" t="s">
        <v>152</v>
      </c>
      <c r="N945" s="1" t="s">
        <v>45</v>
      </c>
      <c r="O945" s="1" t="s">
        <v>80</v>
      </c>
      <c r="P945" s="1" t="s">
        <v>152</v>
      </c>
      <c r="Q945" s="1" t="s">
        <v>152</v>
      </c>
      <c r="R945" s="1"/>
      <c r="S945" s="1" t="s">
        <v>45</v>
      </c>
      <c r="T945" s="1" t="s">
        <v>46</v>
      </c>
    </row>
    <row r="946" spans="1:20" ht="13" x14ac:dyDescent="0.15">
      <c r="A946" s="1">
        <v>945</v>
      </c>
      <c r="B946" s="47">
        <v>45597</v>
      </c>
      <c r="C946" s="1">
        <v>32</v>
      </c>
      <c r="D946" s="1" t="s">
        <v>153</v>
      </c>
      <c r="E946" s="1" t="s">
        <v>97</v>
      </c>
      <c r="F946" s="1" t="s">
        <v>48</v>
      </c>
      <c r="G946" s="1">
        <v>30</v>
      </c>
      <c r="H946" s="1" t="s">
        <v>151</v>
      </c>
      <c r="I946" s="1" t="s">
        <v>23</v>
      </c>
      <c r="J946" s="1" t="s">
        <v>33</v>
      </c>
      <c r="K946" s="1" t="s">
        <v>34</v>
      </c>
      <c r="L946" s="2">
        <v>2.8</v>
      </c>
      <c r="M946" s="1" t="s">
        <v>152</v>
      </c>
      <c r="N946" s="1" t="s">
        <v>37</v>
      </c>
      <c r="O946" s="1" t="s">
        <v>55</v>
      </c>
      <c r="P946" s="1" t="s">
        <v>152</v>
      </c>
      <c r="Q946" s="1" t="s">
        <v>152</v>
      </c>
      <c r="R946" s="1"/>
      <c r="S946" s="1" t="s">
        <v>37</v>
      </c>
      <c r="T946" s="1" t="s">
        <v>75</v>
      </c>
    </row>
    <row r="947" spans="1:20" ht="13" x14ac:dyDescent="0.15">
      <c r="A947" s="1">
        <v>946</v>
      </c>
      <c r="B947" s="47">
        <v>45450</v>
      </c>
      <c r="C947" s="1">
        <v>42</v>
      </c>
      <c r="D947" s="1" t="s">
        <v>153</v>
      </c>
      <c r="E947" s="1" t="s">
        <v>30</v>
      </c>
      <c r="F947" s="1" t="s">
        <v>31</v>
      </c>
      <c r="G947" s="1">
        <v>60</v>
      </c>
      <c r="H947" s="1" t="s">
        <v>118</v>
      </c>
      <c r="I947" s="1" t="s">
        <v>23</v>
      </c>
      <c r="J947" s="1" t="s">
        <v>24</v>
      </c>
      <c r="K947" s="1" t="s">
        <v>34</v>
      </c>
      <c r="L947" s="2">
        <v>4.5999999999999996</v>
      </c>
      <c r="M947" s="1" t="s">
        <v>152</v>
      </c>
      <c r="N947" s="1" t="s">
        <v>45</v>
      </c>
      <c r="O947" s="1" t="s">
        <v>69</v>
      </c>
      <c r="P947" s="1" t="s">
        <v>152</v>
      </c>
      <c r="Q947" s="1" t="s">
        <v>152</v>
      </c>
      <c r="R947" s="1"/>
      <c r="S947" s="1" t="s">
        <v>45</v>
      </c>
      <c r="T947" s="1" t="s">
        <v>51</v>
      </c>
    </row>
    <row r="948" spans="1:20" ht="13" x14ac:dyDescent="0.15">
      <c r="A948" s="1">
        <v>947</v>
      </c>
      <c r="B948" s="47">
        <v>45360</v>
      </c>
      <c r="C948" s="1">
        <v>29</v>
      </c>
      <c r="D948" s="1" t="s">
        <v>153</v>
      </c>
      <c r="E948" s="1" t="s">
        <v>105</v>
      </c>
      <c r="F948" s="1" t="s">
        <v>31</v>
      </c>
      <c r="G948" s="1">
        <v>86</v>
      </c>
      <c r="H948" s="1" t="s">
        <v>122</v>
      </c>
      <c r="I948" s="1" t="s">
        <v>67</v>
      </c>
      <c r="J948" s="1" t="s">
        <v>131</v>
      </c>
      <c r="K948" s="1" t="s">
        <v>25</v>
      </c>
      <c r="L948" s="2">
        <v>4.4000000000000004</v>
      </c>
      <c r="M948" s="1" t="s">
        <v>152</v>
      </c>
      <c r="N948" s="1" t="s">
        <v>27</v>
      </c>
      <c r="O948" s="1" t="s">
        <v>36</v>
      </c>
      <c r="P948" s="1" t="s">
        <v>152</v>
      </c>
      <c r="Q948" s="1" t="s">
        <v>152</v>
      </c>
      <c r="R948" s="1"/>
      <c r="S948" s="1" t="s">
        <v>58</v>
      </c>
      <c r="T948" s="1" t="s">
        <v>51</v>
      </c>
    </row>
    <row r="949" spans="1:20" ht="13" x14ac:dyDescent="0.15">
      <c r="A949" s="1">
        <v>948</v>
      </c>
      <c r="B949" s="47">
        <v>45314</v>
      </c>
      <c r="C949" s="1">
        <v>55</v>
      </c>
      <c r="D949" s="1" t="s">
        <v>153</v>
      </c>
      <c r="E949" s="1" t="s">
        <v>110</v>
      </c>
      <c r="F949" s="1" t="s">
        <v>31</v>
      </c>
      <c r="G949" s="1">
        <v>66</v>
      </c>
      <c r="H949" s="1" t="s">
        <v>122</v>
      </c>
      <c r="I949" s="1" t="s">
        <v>67</v>
      </c>
      <c r="J949" s="1" t="s">
        <v>111</v>
      </c>
      <c r="K949" s="1" t="s">
        <v>43</v>
      </c>
      <c r="L949" s="2">
        <v>3</v>
      </c>
      <c r="M949" s="1" t="s">
        <v>152</v>
      </c>
      <c r="N949" s="1" t="s">
        <v>27</v>
      </c>
      <c r="O949" s="1" t="s">
        <v>55</v>
      </c>
      <c r="P949" s="1" t="s">
        <v>152</v>
      </c>
      <c r="Q949" s="1" t="s">
        <v>152</v>
      </c>
      <c r="R949" s="1"/>
      <c r="S949" s="1" t="s">
        <v>37</v>
      </c>
      <c r="T949" s="1" t="s">
        <v>29</v>
      </c>
    </row>
    <row r="950" spans="1:20" ht="13" x14ac:dyDescent="0.15">
      <c r="A950" s="1">
        <v>949</v>
      </c>
      <c r="B950" s="47">
        <v>45301</v>
      </c>
      <c r="C950" s="1">
        <v>40</v>
      </c>
      <c r="D950" s="1" t="s">
        <v>153</v>
      </c>
      <c r="E950" s="1" t="s">
        <v>110</v>
      </c>
      <c r="F950" s="1" t="s">
        <v>31</v>
      </c>
      <c r="G950" s="1">
        <v>96</v>
      </c>
      <c r="H950" s="1" t="s">
        <v>95</v>
      </c>
      <c r="I950" s="1" t="s">
        <v>23</v>
      </c>
      <c r="J950" s="1" t="s">
        <v>86</v>
      </c>
      <c r="K950" s="1" t="s">
        <v>34</v>
      </c>
      <c r="L950" s="2">
        <v>4.9000000000000004</v>
      </c>
      <c r="M950" s="1" t="s">
        <v>152</v>
      </c>
      <c r="N950" s="1" t="s">
        <v>74</v>
      </c>
      <c r="O950" s="1" t="s">
        <v>44</v>
      </c>
      <c r="P950" s="1" t="s">
        <v>152</v>
      </c>
      <c r="Q950" s="1" t="s">
        <v>152</v>
      </c>
      <c r="R950" s="1"/>
      <c r="S950" s="1" t="s">
        <v>27</v>
      </c>
      <c r="T950" s="1" t="s">
        <v>70</v>
      </c>
    </row>
    <row r="951" spans="1:20" ht="13" x14ac:dyDescent="0.15">
      <c r="A951" s="1">
        <v>950</v>
      </c>
      <c r="B951" s="47">
        <v>45590</v>
      </c>
      <c r="C951" s="1">
        <v>57</v>
      </c>
      <c r="D951" s="1" t="s">
        <v>153</v>
      </c>
      <c r="E951" s="1" t="s">
        <v>30</v>
      </c>
      <c r="F951" s="1" t="s">
        <v>31</v>
      </c>
      <c r="G951" s="1">
        <v>53</v>
      </c>
      <c r="H951" s="1" t="s">
        <v>140</v>
      </c>
      <c r="I951" s="1" t="s">
        <v>23</v>
      </c>
      <c r="J951" s="1" t="s">
        <v>131</v>
      </c>
      <c r="K951" s="1" t="s">
        <v>34</v>
      </c>
      <c r="L951" s="2">
        <v>3.4</v>
      </c>
      <c r="M951" s="1" t="s">
        <v>152</v>
      </c>
      <c r="N951" s="1" t="s">
        <v>74</v>
      </c>
      <c r="O951" s="1" t="s">
        <v>28</v>
      </c>
      <c r="P951" s="1" t="s">
        <v>152</v>
      </c>
      <c r="Q951" s="1" t="s">
        <v>152</v>
      </c>
      <c r="R951" s="1"/>
      <c r="S951" s="1" t="s">
        <v>35</v>
      </c>
      <c r="T951" s="1" t="s">
        <v>59</v>
      </c>
    </row>
    <row r="952" spans="1:20" ht="13" x14ac:dyDescent="0.15">
      <c r="A952" s="1">
        <v>951</v>
      </c>
      <c r="B952" s="47">
        <v>45393</v>
      </c>
      <c r="C952" s="1">
        <v>45</v>
      </c>
      <c r="D952" s="1" t="s">
        <v>153</v>
      </c>
      <c r="E952" s="1" t="s">
        <v>77</v>
      </c>
      <c r="F952" s="1" t="s">
        <v>31</v>
      </c>
      <c r="G952" s="1">
        <v>85</v>
      </c>
      <c r="H952" s="1" t="s">
        <v>94</v>
      </c>
      <c r="I952" s="1" t="s">
        <v>61</v>
      </c>
      <c r="J952" s="1" t="s">
        <v>62</v>
      </c>
      <c r="K952" s="1" t="s">
        <v>54</v>
      </c>
      <c r="L952" s="2">
        <v>4.2</v>
      </c>
      <c r="M952" s="1" t="s">
        <v>152</v>
      </c>
      <c r="N952" s="1" t="s">
        <v>45</v>
      </c>
      <c r="O952" s="1" t="s">
        <v>44</v>
      </c>
      <c r="P952" s="1" t="s">
        <v>152</v>
      </c>
      <c r="Q952" s="1" t="s">
        <v>152</v>
      </c>
      <c r="R952" s="1"/>
      <c r="S952" s="1" t="s">
        <v>74</v>
      </c>
      <c r="T952" s="1" t="s">
        <v>59</v>
      </c>
    </row>
    <row r="953" spans="1:20" ht="13" x14ac:dyDescent="0.15">
      <c r="A953" s="1">
        <v>952</v>
      </c>
      <c r="B953" s="47">
        <v>45474</v>
      </c>
      <c r="C953" s="1">
        <v>36</v>
      </c>
      <c r="D953" s="1" t="s">
        <v>153</v>
      </c>
      <c r="E953" s="1" t="s">
        <v>52</v>
      </c>
      <c r="F953" s="1" t="s">
        <v>31</v>
      </c>
      <c r="G953" s="1">
        <v>50</v>
      </c>
      <c r="H953" s="1" t="s">
        <v>144</v>
      </c>
      <c r="I953" s="1" t="s">
        <v>67</v>
      </c>
      <c r="J953" s="1" t="s">
        <v>125</v>
      </c>
      <c r="K953" s="1" t="s">
        <v>34</v>
      </c>
      <c r="L953" s="2">
        <v>2.9</v>
      </c>
      <c r="M953" s="1" t="s">
        <v>152</v>
      </c>
      <c r="N953" s="1" t="s">
        <v>58</v>
      </c>
      <c r="O953" s="1" t="s">
        <v>55</v>
      </c>
      <c r="P953" s="1" t="s">
        <v>152</v>
      </c>
      <c r="Q953" s="1" t="s">
        <v>152</v>
      </c>
      <c r="R953" s="1"/>
      <c r="S953" s="1" t="s">
        <v>74</v>
      </c>
      <c r="T953" s="1" t="s">
        <v>51</v>
      </c>
    </row>
    <row r="954" spans="1:20" ht="13" x14ac:dyDescent="0.15">
      <c r="A954" s="1">
        <v>953</v>
      </c>
      <c r="B954" s="47">
        <v>45527</v>
      </c>
      <c r="C954" s="1">
        <v>28</v>
      </c>
      <c r="D954" s="1" t="s">
        <v>153</v>
      </c>
      <c r="E954" s="1" t="s">
        <v>135</v>
      </c>
      <c r="F954" s="1" t="s">
        <v>21</v>
      </c>
      <c r="G954" s="1">
        <v>82</v>
      </c>
      <c r="H954" s="1" t="s">
        <v>22</v>
      </c>
      <c r="I954" s="1" t="s">
        <v>23</v>
      </c>
      <c r="J954" s="1" t="s">
        <v>104</v>
      </c>
      <c r="K954" s="1" t="s">
        <v>25</v>
      </c>
      <c r="L954" s="2">
        <v>4.7</v>
      </c>
      <c r="M954" s="1" t="s">
        <v>152</v>
      </c>
      <c r="N954" s="1" t="s">
        <v>74</v>
      </c>
      <c r="O954" s="1" t="s">
        <v>80</v>
      </c>
      <c r="P954" s="1" t="s">
        <v>152</v>
      </c>
      <c r="Q954" s="1" t="s">
        <v>152</v>
      </c>
      <c r="R954" s="1"/>
      <c r="S954" s="1" t="s">
        <v>37</v>
      </c>
      <c r="T954" s="1" t="s">
        <v>38</v>
      </c>
    </row>
    <row r="955" spans="1:20" ht="13" x14ac:dyDescent="0.15">
      <c r="A955" s="1">
        <v>954</v>
      </c>
      <c r="B955" s="47">
        <v>45353</v>
      </c>
      <c r="C955" s="1">
        <v>54</v>
      </c>
      <c r="D955" s="1" t="s">
        <v>153</v>
      </c>
      <c r="E955" s="1" t="s">
        <v>90</v>
      </c>
      <c r="F955" s="1" t="s">
        <v>48</v>
      </c>
      <c r="G955" s="1">
        <v>62</v>
      </c>
      <c r="H955" s="1" t="s">
        <v>66</v>
      </c>
      <c r="I955" s="1" t="s">
        <v>23</v>
      </c>
      <c r="J955" s="1" t="s">
        <v>96</v>
      </c>
      <c r="K955" s="1" t="s">
        <v>25</v>
      </c>
      <c r="L955" s="2">
        <v>3.1</v>
      </c>
      <c r="M955" s="1" t="s">
        <v>152</v>
      </c>
      <c r="N955" s="1" t="s">
        <v>58</v>
      </c>
      <c r="O955" s="1" t="s">
        <v>80</v>
      </c>
      <c r="P955" s="1" t="s">
        <v>152</v>
      </c>
      <c r="Q955" s="1" t="s">
        <v>152</v>
      </c>
      <c r="R955" s="1"/>
      <c r="S955" s="1" t="s">
        <v>27</v>
      </c>
      <c r="T955" s="1" t="s">
        <v>38</v>
      </c>
    </row>
    <row r="956" spans="1:20" ht="13" x14ac:dyDescent="0.15">
      <c r="A956" s="1">
        <v>955</v>
      </c>
      <c r="B956" s="47">
        <v>45552</v>
      </c>
      <c r="C956" s="1">
        <v>19</v>
      </c>
      <c r="D956" s="1" t="s">
        <v>153</v>
      </c>
      <c r="E956" s="1" t="s">
        <v>129</v>
      </c>
      <c r="F956" s="1" t="s">
        <v>48</v>
      </c>
      <c r="G956" s="1">
        <v>23</v>
      </c>
      <c r="H956" s="1" t="s">
        <v>91</v>
      </c>
      <c r="I956" s="1" t="s">
        <v>50</v>
      </c>
      <c r="J956" s="1" t="s">
        <v>24</v>
      </c>
      <c r="K956" s="1" t="s">
        <v>43</v>
      </c>
      <c r="L956" s="2">
        <v>4.9000000000000004</v>
      </c>
      <c r="M956" s="1" t="s">
        <v>152</v>
      </c>
      <c r="N956" s="1" t="s">
        <v>35</v>
      </c>
      <c r="O956" s="1" t="s">
        <v>36</v>
      </c>
      <c r="P956" s="1" t="s">
        <v>152</v>
      </c>
      <c r="Q956" s="1" t="s">
        <v>152</v>
      </c>
      <c r="R956" s="1"/>
      <c r="S956" s="1" t="s">
        <v>27</v>
      </c>
      <c r="T956" s="1" t="s">
        <v>51</v>
      </c>
    </row>
    <row r="957" spans="1:20" ht="13" x14ac:dyDescent="0.15">
      <c r="A957" s="1">
        <v>956</v>
      </c>
      <c r="B957" s="47">
        <v>45388</v>
      </c>
      <c r="C957" s="1">
        <v>34</v>
      </c>
      <c r="D957" s="1" t="s">
        <v>153</v>
      </c>
      <c r="E957" s="1" t="s">
        <v>120</v>
      </c>
      <c r="F957" s="1" t="s">
        <v>31</v>
      </c>
      <c r="G957" s="1">
        <v>45</v>
      </c>
      <c r="H957" s="1" t="s">
        <v>41</v>
      </c>
      <c r="I957" s="1" t="s">
        <v>23</v>
      </c>
      <c r="J957" s="1" t="s">
        <v>68</v>
      </c>
      <c r="K957" s="1" t="s">
        <v>25</v>
      </c>
      <c r="L957" s="2">
        <v>2.7</v>
      </c>
      <c r="M957" s="1" t="s">
        <v>152</v>
      </c>
      <c r="N957" s="1" t="s">
        <v>58</v>
      </c>
      <c r="O957" s="1" t="s">
        <v>36</v>
      </c>
      <c r="P957" s="1" t="s">
        <v>152</v>
      </c>
      <c r="Q957" s="1" t="s">
        <v>152</v>
      </c>
      <c r="R957" s="1"/>
      <c r="S957" s="1" t="s">
        <v>37</v>
      </c>
      <c r="T957" s="1" t="s">
        <v>46</v>
      </c>
    </row>
    <row r="958" spans="1:20" ht="13" x14ac:dyDescent="0.15">
      <c r="A958" s="1">
        <v>957</v>
      </c>
      <c r="B958" s="47">
        <v>45476</v>
      </c>
      <c r="C958" s="1">
        <v>38</v>
      </c>
      <c r="D958" s="1" t="s">
        <v>153</v>
      </c>
      <c r="E958" s="1" t="s">
        <v>47</v>
      </c>
      <c r="F958" s="1" t="s">
        <v>48</v>
      </c>
      <c r="G958" s="1">
        <v>31</v>
      </c>
      <c r="H958" s="1" t="s">
        <v>147</v>
      </c>
      <c r="I958" s="1" t="s">
        <v>23</v>
      </c>
      <c r="J958" s="1" t="s">
        <v>108</v>
      </c>
      <c r="K958" s="1" t="s">
        <v>34</v>
      </c>
      <c r="L958" s="2">
        <v>4.2</v>
      </c>
      <c r="M958" s="1" t="s">
        <v>152</v>
      </c>
      <c r="N958" s="1" t="s">
        <v>74</v>
      </c>
      <c r="O958" s="1" t="s">
        <v>36</v>
      </c>
      <c r="P958" s="1" t="s">
        <v>152</v>
      </c>
      <c r="Q958" s="1" t="s">
        <v>152</v>
      </c>
      <c r="R958" s="1"/>
      <c r="S958" s="1" t="s">
        <v>58</v>
      </c>
      <c r="T958" s="1" t="s">
        <v>29</v>
      </c>
    </row>
    <row r="959" spans="1:20" ht="13" x14ac:dyDescent="0.15">
      <c r="A959" s="1">
        <v>958</v>
      </c>
      <c r="B959" s="47">
        <v>45515</v>
      </c>
      <c r="C959" s="1">
        <v>56</v>
      </c>
      <c r="D959" s="1" t="s">
        <v>153</v>
      </c>
      <c r="E959" s="1" t="s">
        <v>30</v>
      </c>
      <c r="F959" s="1" t="s">
        <v>31</v>
      </c>
      <c r="G959" s="1">
        <v>80</v>
      </c>
      <c r="H959" s="1" t="s">
        <v>94</v>
      </c>
      <c r="I959" s="1" t="s">
        <v>23</v>
      </c>
      <c r="J959" s="1" t="s">
        <v>33</v>
      </c>
      <c r="K959" s="1" t="s">
        <v>34</v>
      </c>
      <c r="L959" s="2">
        <v>4.4000000000000004</v>
      </c>
      <c r="M959" s="1" t="s">
        <v>152</v>
      </c>
      <c r="N959" s="1" t="s">
        <v>35</v>
      </c>
      <c r="O959" s="1" t="s">
        <v>55</v>
      </c>
      <c r="P959" s="1" t="s">
        <v>152</v>
      </c>
      <c r="Q959" s="1" t="s">
        <v>152</v>
      </c>
      <c r="R959" s="1"/>
      <c r="S959" s="1" t="s">
        <v>58</v>
      </c>
      <c r="T959" s="1" t="s">
        <v>51</v>
      </c>
    </row>
    <row r="960" spans="1:20" ht="13" x14ac:dyDescent="0.15">
      <c r="A960" s="1">
        <v>959</v>
      </c>
      <c r="B960" s="47">
        <v>45606</v>
      </c>
      <c r="C960" s="1">
        <v>53</v>
      </c>
      <c r="D960" s="1" t="s">
        <v>153</v>
      </c>
      <c r="E960" s="1" t="s">
        <v>39</v>
      </c>
      <c r="F960" s="1" t="s">
        <v>40</v>
      </c>
      <c r="G960" s="1">
        <v>99</v>
      </c>
      <c r="H960" s="1" t="s">
        <v>147</v>
      </c>
      <c r="I960" s="1" t="s">
        <v>61</v>
      </c>
      <c r="J960" s="1" t="s">
        <v>83</v>
      </c>
      <c r="K960" s="1" t="s">
        <v>54</v>
      </c>
      <c r="L960" s="2">
        <v>2.6</v>
      </c>
      <c r="M960" s="1" t="s">
        <v>152</v>
      </c>
      <c r="N960" s="1" t="s">
        <v>35</v>
      </c>
      <c r="O960" s="1" t="s">
        <v>28</v>
      </c>
      <c r="P960" s="1" t="s">
        <v>152</v>
      </c>
      <c r="Q960" s="1" t="s">
        <v>152</v>
      </c>
      <c r="R960" s="1"/>
      <c r="S960" s="1" t="s">
        <v>27</v>
      </c>
      <c r="T960" s="1" t="s">
        <v>70</v>
      </c>
    </row>
    <row r="961" spans="1:20" ht="13" x14ac:dyDescent="0.15">
      <c r="A961" s="1">
        <v>960</v>
      </c>
      <c r="B961" s="47">
        <v>45391</v>
      </c>
      <c r="C961" s="1">
        <v>24</v>
      </c>
      <c r="D961" s="1" t="s">
        <v>153</v>
      </c>
      <c r="E961" s="1" t="s">
        <v>81</v>
      </c>
      <c r="F961" s="1" t="s">
        <v>31</v>
      </c>
      <c r="G961" s="1">
        <v>95</v>
      </c>
      <c r="H961" s="1" t="s">
        <v>88</v>
      </c>
      <c r="I961" s="1" t="s">
        <v>67</v>
      </c>
      <c r="J961" s="1" t="s">
        <v>127</v>
      </c>
      <c r="K961" s="1" t="s">
        <v>43</v>
      </c>
      <c r="L961" s="2">
        <v>2.9</v>
      </c>
      <c r="M961" s="1" t="s">
        <v>152</v>
      </c>
      <c r="N961" s="1" t="s">
        <v>35</v>
      </c>
      <c r="O961" s="1" t="s">
        <v>80</v>
      </c>
      <c r="P961" s="1" t="s">
        <v>152</v>
      </c>
      <c r="Q961" s="1" t="s">
        <v>152</v>
      </c>
      <c r="R961" s="1"/>
      <c r="S961" s="1" t="s">
        <v>45</v>
      </c>
      <c r="T961" s="1" t="s">
        <v>59</v>
      </c>
    </row>
    <row r="962" spans="1:20" ht="13" x14ac:dyDescent="0.15">
      <c r="A962" s="1">
        <v>961</v>
      </c>
      <c r="B962" s="47">
        <v>45631</v>
      </c>
      <c r="C962" s="1">
        <v>24</v>
      </c>
      <c r="D962" s="1" t="s">
        <v>153</v>
      </c>
      <c r="E962" s="1" t="s">
        <v>39</v>
      </c>
      <c r="F962" s="1" t="s">
        <v>40</v>
      </c>
      <c r="G962" s="1">
        <v>81</v>
      </c>
      <c r="H962" s="1" t="s">
        <v>119</v>
      </c>
      <c r="I962" s="1" t="s">
        <v>67</v>
      </c>
      <c r="J962" s="1" t="s">
        <v>111</v>
      </c>
      <c r="K962" s="1" t="s">
        <v>43</v>
      </c>
      <c r="L962" s="2">
        <v>4.0999999999999996</v>
      </c>
      <c r="M962" s="1" t="s">
        <v>152</v>
      </c>
      <c r="N962" s="1" t="s">
        <v>35</v>
      </c>
      <c r="O962" s="1" t="s">
        <v>80</v>
      </c>
      <c r="P962" s="1" t="s">
        <v>152</v>
      </c>
      <c r="Q962" s="1" t="s">
        <v>152</v>
      </c>
      <c r="R962" s="1"/>
      <c r="S962" s="1" t="s">
        <v>45</v>
      </c>
      <c r="T962" s="1" t="s">
        <v>29</v>
      </c>
    </row>
    <row r="963" spans="1:20" ht="13" x14ac:dyDescent="0.15">
      <c r="A963" s="1">
        <v>962</v>
      </c>
      <c r="B963" s="47">
        <v>45555</v>
      </c>
      <c r="C963" s="1">
        <v>64</v>
      </c>
      <c r="D963" s="1" t="s">
        <v>153</v>
      </c>
      <c r="E963" s="1" t="s">
        <v>105</v>
      </c>
      <c r="F963" s="1" t="s">
        <v>31</v>
      </c>
      <c r="G963" s="1">
        <v>69</v>
      </c>
      <c r="H963" s="1" t="s">
        <v>95</v>
      </c>
      <c r="I963" s="1" t="s">
        <v>67</v>
      </c>
      <c r="J963" s="1" t="s">
        <v>104</v>
      </c>
      <c r="K963" s="1" t="s">
        <v>25</v>
      </c>
      <c r="L963" s="2">
        <v>4.8</v>
      </c>
      <c r="M963" s="1" t="s">
        <v>152</v>
      </c>
      <c r="N963" s="1" t="s">
        <v>58</v>
      </c>
      <c r="O963" s="1" t="s">
        <v>44</v>
      </c>
      <c r="P963" s="1" t="s">
        <v>152</v>
      </c>
      <c r="Q963" s="1" t="s">
        <v>152</v>
      </c>
      <c r="R963" s="1"/>
      <c r="S963" s="1" t="s">
        <v>35</v>
      </c>
      <c r="T963" s="1" t="s">
        <v>51</v>
      </c>
    </row>
    <row r="964" spans="1:20" ht="13" x14ac:dyDescent="0.15">
      <c r="A964" s="1">
        <v>963</v>
      </c>
      <c r="B964" s="47">
        <v>45511</v>
      </c>
      <c r="C964" s="1">
        <v>27</v>
      </c>
      <c r="D964" s="1" t="s">
        <v>153</v>
      </c>
      <c r="E964" s="1" t="s">
        <v>30</v>
      </c>
      <c r="F964" s="1" t="s">
        <v>31</v>
      </c>
      <c r="G964" s="1">
        <v>24</v>
      </c>
      <c r="H964" s="1" t="s">
        <v>60</v>
      </c>
      <c r="I964" s="1" t="s">
        <v>61</v>
      </c>
      <c r="J964" s="1" t="s">
        <v>86</v>
      </c>
      <c r="K964" s="1" t="s">
        <v>43</v>
      </c>
      <c r="L964" s="2">
        <v>4.5</v>
      </c>
      <c r="M964" s="1" t="s">
        <v>152</v>
      </c>
      <c r="N964" s="1" t="s">
        <v>27</v>
      </c>
      <c r="O964" s="1" t="s">
        <v>55</v>
      </c>
      <c r="P964" s="1" t="s">
        <v>152</v>
      </c>
      <c r="Q964" s="1" t="s">
        <v>152</v>
      </c>
      <c r="R964" s="1"/>
      <c r="S964" s="1" t="s">
        <v>37</v>
      </c>
      <c r="T964" s="1" t="s">
        <v>59</v>
      </c>
    </row>
    <row r="965" spans="1:20" ht="13" x14ac:dyDescent="0.15">
      <c r="A965" s="1">
        <v>964</v>
      </c>
      <c r="B965" s="47">
        <v>45371</v>
      </c>
      <c r="C965" s="1">
        <v>62</v>
      </c>
      <c r="D965" s="1" t="s">
        <v>153</v>
      </c>
      <c r="E965" s="1" t="s">
        <v>63</v>
      </c>
      <c r="F965" s="1" t="s">
        <v>48</v>
      </c>
      <c r="G965" s="1">
        <v>59</v>
      </c>
      <c r="H965" s="1" t="s">
        <v>148</v>
      </c>
      <c r="I965" s="1" t="s">
        <v>23</v>
      </c>
      <c r="J965" s="1" t="s">
        <v>57</v>
      </c>
      <c r="K965" s="1" t="s">
        <v>34</v>
      </c>
      <c r="L965" s="2">
        <v>4.9000000000000004</v>
      </c>
      <c r="M965" s="1" t="s">
        <v>152</v>
      </c>
      <c r="N965" s="1" t="s">
        <v>37</v>
      </c>
      <c r="O965" s="1" t="s">
        <v>28</v>
      </c>
      <c r="P965" s="1" t="s">
        <v>152</v>
      </c>
      <c r="Q965" s="1" t="s">
        <v>152</v>
      </c>
      <c r="R965" s="1"/>
      <c r="S965" s="1" t="s">
        <v>35</v>
      </c>
      <c r="T965" s="1" t="s">
        <v>75</v>
      </c>
    </row>
    <row r="966" spans="1:20" ht="13" x14ac:dyDescent="0.15">
      <c r="A966" s="1">
        <v>965</v>
      </c>
      <c r="B966" s="47">
        <v>45478</v>
      </c>
      <c r="C966" s="1">
        <v>25</v>
      </c>
      <c r="D966" s="1" t="s">
        <v>153</v>
      </c>
      <c r="E966" s="1" t="s">
        <v>114</v>
      </c>
      <c r="F966" s="1" t="s">
        <v>31</v>
      </c>
      <c r="G966" s="1">
        <v>60</v>
      </c>
      <c r="H966" s="1" t="s">
        <v>145</v>
      </c>
      <c r="I966" s="1" t="s">
        <v>23</v>
      </c>
      <c r="J966" s="1" t="s">
        <v>79</v>
      </c>
      <c r="K966" s="1" t="s">
        <v>54</v>
      </c>
      <c r="L966" s="2">
        <v>3.5</v>
      </c>
      <c r="M966" s="1" t="s">
        <v>152</v>
      </c>
      <c r="N966" s="1" t="s">
        <v>74</v>
      </c>
      <c r="O966" s="1" t="s">
        <v>69</v>
      </c>
      <c r="P966" s="1" t="s">
        <v>152</v>
      </c>
      <c r="Q966" s="1" t="s">
        <v>152</v>
      </c>
      <c r="R966" s="1"/>
      <c r="S966" s="1" t="s">
        <v>37</v>
      </c>
      <c r="T966" s="1" t="s">
        <v>38</v>
      </c>
    </row>
    <row r="967" spans="1:20" ht="13" x14ac:dyDescent="0.15">
      <c r="A967" s="1">
        <v>966</v>
      </c>
      <c r="B967" s="47">
        <v>45491</v>
      </c>
      <c r="C967" s="1">
        <v>57</v>
      </c>
      <c r="D967" s="1" t="s">
        <v>153</v>
      </c>
      <c r="E967" s="1" t="s">
        <v>117</v>
      </c>
      <c r="F967" s="1" t="s">
        <v>48</v>
      </c>
      <c r="G967" s="1">
        <v>83</v>
      </c>
      <c r="H967" s="1" t="s">
        <v>88</v>
      </c>
      <c r="I967" s="1" t="s">
        <v>50</v>
      </c>
      <c r="J967" s="1" t="s">
        <v>83</v>
      </c>
      <c r="K967" s="1" t="s">
        <v>43</v>
      </c>
      <c r="L967" s="2">
        <v>3.9</v>
      </c>
      <c r="M967" s="1" t="s">
        <v>152</v>
      </c>
      <c r="N967" s="1" t="s">
        <v>45</v>
      </c>
      <c r="O967" s="1" t="s">
        <v>55</v>
      </c>
      <c r="P967" s="1" t="s">
        <v>152</v>
      </c>
      <c r="Q967" s="1" t="s">
        <v>152</v>
      </c>
      <c r="R967" s="1"/>
      <c r="S967" s="1" t="s">
        <v>27</v>
      </c>
      <c r="T967" s="1" t="s">
        <v>46</v>
      </c>
    </row>
    <row r="968" spans="1:20" ht="13" x14ac:dyDescent="0.15">
      <c r="A968" s="1">
        <v>967</v>
      </c>
      <c r="B968" s="47">
        <v>45487</v>
      </c>
      <c r="C968" s="1">
        <v>41</v>
      </c>
      <c r="D968" s="1" t="s">
        <v>153</v>
      </c>
      <c r="E968" s="1" t="s">
        <v>142</v>
      </c>
      <c r="F968" s="1" t="s">
        <v>48</v>
      </c>
      <c r="G968" s="1">
        <v>63</v>
      </c>
      <c r="H968" s="1" t="s">
        <v>138</v>
      </c>
      <c r="I968" s="1" t="s">
        <v>50</v>
      </c>
      <c r="J968" s="1" t="s">
        <v>111</v>
      </c>
      <c r="K968" s="1" t="s">
        <v>25</v>
      </c>
      <c r="L968" s="2">
        <v>2.7</v>
      </c>
      <c r="M968" s="1" t="s">
        <v>152</v>
      </c>
      <c r="N968" s="1" t="s">
        <v>35</v>
      </c>
      <c r="O968" s="1" t="s">
        <v>80</v>
      </c>
      <c r="P968" s="1" t="s">
        <v>152</v>
      </c>
      <c r="Q968" s="1" t="s">
        <v>152</v>
      </c>
      <c r="R968" s="1"/>
      <c r="S968" s="1" t="s">
        <v>37</v>
      </c>
      <c r="T968" s="1" t="s">
        <v>38</v>
      </c>
    </row>
    <row r="969" spans="1:20" ht="13" x14ac:dyDescent="0.15">
      <c r="A969" s="1">
        <v>968</v>
      </c>
      <c r="B969" s="47">
        <v>45347</v>
      </c>
      <c r="C969" s="1">
        <v>60</v>
      </c>
      <c r="D969" s="1" t="s">
        <v>153</v>
      </c>
      <c r="E969" s="1" t="s">
        <v>146</v>
      </c>
      <c r="F969" s="1" t="s">
        <v>31</v>
      </c>
      <c r="G969" s="1">
        <v>75</v>
      </c>
      <c r="H969" s="1" t="s">
        <v>92</v>
      </c>
      <c r="I969" s="1" t="s">
        <v>61</v>
      </c>
      <c r="J969" s="1" t="s">
        <v>96</v>
      </c>
      <c r="K969" s="1" t="s">
        <v>25</v>
      </c>
      <c r="L969" s="2">
        <v>4</v>
      </c>
      <c r="M969" s="1" t="s">
        <v>152</v>
      </c>
      <c r="N969" s="1" t="s">
        <v>45</v>
      </c>
      <c r="O969" s="1" t="s">
        <v>44</v>
      </c>
      <c r="P969" s="1" t="s">
        <v>152</v>
      </c>
      <c r="Q969" s="1" t="s">
        <v>152</v>
      </c>
      <c r="R969" s="1"/>
      <c r="S969" s="1" t="s">
        <v>27</v>
      </c>
      <c r="T969" s="1" t="s">
        <v>75</v>
      </c>
    </row>
    <row r="970" spans="1:20" ht="13" x14ac:dyDescent="0.15">
      <c r="A970" s="1">
        <v>969</v>
      </c>
      <c r="B970" s="47">
        <v>45426</v>
      </c>
      <c r="C970" s="1">
        <v>54</v>
      </c>
      <c r="D970" s="1" t="s">
        <v>153</v>
      </c>
      <c r="E970" s="1" t="s">
        <v>115</v>
      </c>
      <c r="F970" s="1" t="s">
        <v>21</v>
      </c>
      <c r="G970" s="1">
        <v>57</v>
      </c>
      <c r="H970" s="1" t="s">
        <v>98</v>
      </c>
      <c r="I970" s="1" t="s">
        <v>67</v>
      </c>
      <c r="J970" s="1" t="s">
        <v>127</v>
      </c>
      <c r="K970" s="1" t="s">
        <v>34</v>
      </c>
      <c r="L970" s="2">
        <v>4.0999999999999996</v>
      </c>
      <c r="M970" s="1" t="s">
        <v>152</v>
      </c>
      <c r="N970" s="1" t="s">
        <v>74</v>
      </c>
      <c r="O970" s="1" t="s">
        <v>36</v>
      </c>
      <c r="P970" s="1" t="s">
        <v>152</v>
      </c>
      <c r="Q970" s="1" t="s">
        <v>152</v>
      </c>
      <c r="R970" s="1"/>
      <c r="S970" s="1" t="s">
        <v>45</v>
      </c>
      <c r="T970" s="1" t="s">
        <v>38</v>
      </c>
    </row>
    <row r="971" spans="1:20" ht="13" x14ac:dyDescent="0.15">
      <c r="A971" s="1">
        <v>970</v>
      </c>
      <c r="B971" s="47">
        <v>45641</v>
      </c>
      <c r="C971" s="1">
        <v>52</v>
      </c>
      <c r="D971" s="1" t="s">
        <v>153</v>
      </c>
      <c r="E971" s="1" t="s">
        <v>135</v>
      </c>
      <c r="F971" s="1" t="s">
        <v>21</v>
      </c>
      <c r="G971" s="1">
        <v>99</v>
      </c>
      <c r="H971" s="1" t="s">
        <v>144</v>
      </c>
      <c r="I971" s="1" t="s">
        <v>23</v>
      </c>
      <c r="J971" s="1" t="s">
        <v>111</v>
      </c>
      <c r="K971" s="1" t="s">
        <v>43</v>
      </c>
      <c r="L971" s="2">
        <v>3.7</v>
      </c>
      <c r="M971" s="1" t="s">
        <v>152</v>
      </c>
      <c r="N971" s="1" t="s">
        <v>45</v>
      </c>
      <c r="O971" s="1" t="s">
        <v>55</v>
      </c>
      <c r="P971" s="1" t="s">
        <v>152</v>
      </c>
      <c r="Q971" s="1" t="s">
        <v>152</v>
      </c>
      <c r="R971" s="1"/>
      <c r="S971" s="1" t="s">
        <v>27</v>
      </c>
      <c r="T971" s="1" t="s">
        <v>46</v>
      </c>
    </row>
    <row r="972" spans="1:20" ht="13" x14ac:dyDescent="0.15">
      <c r="A972" s="1">
        <v>971</v>
      </c>
      <c r="B972" s="47">
        <v>45588</v>
      </c>
      <c r="C972" s="1">
        <v>40</v>
      </c>
      <c r="D972" s="1" t="s">
        <v>153</v>
      </c>
      <c r="E972" s="1" t="s">
        <v>71</v>
      </c>
      <c r="F972" s="1" t="s">
        <v>40</v>
      </c>
      <c r="G972" s="1">
        <v>45</v>
      </c>
      <c r="H972" s="1" t="s">
        <v>49</v>
      </c>
      <c r="I972" s="1" t="s">
        <v>67</v>
      </c>
      <c r="J972" s="1" t="s">
        <v>89</v>
      </c>
      <c r="K972" s="1" t="s">
        <v>25</v>
      </c>
      <c r="L972" s="2">
        <v>2.8</v>
      </c>
      <c r="M972" s="1" t="s">
        <v>152</v>
      </c>
      <c r="N972" s="1" t="s">
        <v>37</v>
      </c>
      <c r="O972" s="1" t="s">
        <v>36</v>
      </c>
      <c r="P972" s="1" t="s">
        <v>152</v>
      </c>
      <c r="Q972" s="1" t="s">
        <v>152</v>
      </c>
      <c r="R972" s="1"/>
      <c r="S972" s="1" t="s">
        <v>27</v>
      </c>
      <c r="T972" s="1" t="s">
        <v>46</v>
      </c>
    </row>
    <row r="973" spans="1:20" ht="13" x14ac:dyDescent="0.15">
      <c r="A973" s="1">
        <v>972</v>
      </c>
      <c r="B973" s="47">
        <v>45405</v>
      </c>
      <c r="C973" s="1">
        <v>37</v>
      </c>
      <c r="D973" s="1" t="s">
        <v>153</v>
      </c>
      <c r="E973" s="1" t="s">
        <v>81</v>
      </c>
      <c r="F973" s="1" t="s">
        <v>31</v>
      </c>
      <c r="G973" s="1">
        <v>80</v>
      </c>
      <c r="H973" s="1" t="s">
        <v>141</v>
      </c>
      <c r="I973" s="1" t="s">
        <v>23</v>
      </c>
      <c r="J973" s="1" t="s">
        <v>111</v>
      </c>
      <c r="K973" s="1" t="s">
        <v>34</v>
      </c>
      <c r="L973" s="2">
        <v>3.6</v>
      </c>
      <c r="M973" s="1" t="s">
        <v>152</v>
      </c>
      <c r="N973" s="1" t="s">
        <v>27</v>
      </c>
      <c r="O973" s="1" t="s">
        <v>80</v>
      </c>
      <c r="P973" s="1" t="s">
        <v>152</v>
      </c>
      <c r="Q973" s="1" t="s">
        <v>152</v>
      </c>
      <c r="R973" s="1"/>
      <c r="S973" s="1" t="s">
        <v>27</v>
      </c>
      <c r="T973" s="1" t="s">
        <v>59</v>
      </c>
    </row>
    <row r="974" spans="1:20" ht="13" x14ac:dyDescent="0.15">
      <c r="A974" s="1">
        <v>973</v>
      </c>
      <c r="B974" s="47">
        <v>45385</v>
      </c>
      <c r="C974" s="1">
        <v>62</v>
      </c>
      <c r="D974" s="1" t="s">
        <v>153</v>
      </c>
      <c r="E974" s="1" t="s">
        <v>47</v>
      </c>
      <c r="F974" s="1" t="s">
        <v>48</v>
      </c>
      <c r="G974" s="1">
        <v>20</v>
      </c>
      <c r="H974" s="1" t="s">
        <v>41</v>
      </c>
      <c r="I974" s="1" t="s">
        <v>23</v>
      </c>
      <c r="J974" s="1" t="s">
        <v>111</v>
      </c>
      <c r="K974" s="1" t="s">
        <v>34</v>
      </c>
      <c r="L974" s="2">
        <v>4</v>
      </c>
      <c r="M974" s="1" t="s">
        <v>152</v>
      </c>
      <c r="N974" s="1" t="s">
        <v>37</v>
      </c>
      <c r="O974" s="1" t="s">
        <v>55</v>
      </c>
      <c r="P974" s="1" t="s">
        <v>152</v>
      </c>
      <c r="Q974" s="1" t="s">
        <v>152</v>
      </c>
      <c r="R974" s="1"/>
      <c r="S974" s="1" t="s">
        <v>74</v>
      </c>
      <c r="T974" s="1" t="s">
        <v>75</v>
      </c>
    </row>
    <row r="975" spans="1:20" ht="13" x14ac:dyDescent="0.15">
      <c r="A975" s="1">
        <v>974</v>
      </c>
      <c r="B975" s="47">
        <v>45516</v>
      </c>
      <c r="C975" s="1">
        <v>40</v>
      </c>
      <c r="D975" s="1" t="s">
        <v>153</v>
      </c>
      <c r="E975" s="1" t="s">
        <v>120</v>
      </c>
      <c r="F975" s="1" t="s">
        <v>31</v>
      </c>
      <c r="G975" s="1">
        <v>81</v>
      </c>
      <c r="H975" s="1" t="s">
        <v>136</v>
      </c>
      <c r="I975" s="1" t="s">
        <v>23</v>
      </c>
      <c r="J975" s="1" t="s">
        <v>96</v>
      </c>
      <c r="K975" s="1" t="s">
        <v>34</v>
      </c>
      <c r="L975" s="2">
        <v>3.2</v>
      </c>
      <c r="M975" s="1" t="s">
        <v>152</v>
      </c>
      <c r="N975" s="1" t="s">
        <v>58</v>
      </c>
      <c r="O975" s="1" t="s">
        <v>36</v>
      </c>
      <c r="P975" s="1" t="s">
        <v>152</v>
      </c>
      <c r="Q975" s="1" t="s">
        <v>152</v>
      </c>
      <c r="R975" s="1"/>
      <c r="S975" s="1" t="s">
        <v>74</v>
      </c>
      <c r="T975" s="1" t="s">
        <v>38</v>
      </c>
    </row>
    <row r="976" spans="1:20" ht="13" x14ac:dyDescent="0.15">
      <c r="A976" s="1">
        <v>975</v>
      </c>
      <c r="B976" s="47">
        <v>45626</v>
      </c>
      <c r="C976" s="1">
        <v>37</v>
      </c>
      <c r="D976" s="1" t="s">
        <v>153</v>
      </c>
      <c r="E976" s="1" t="s">
        <v>90</v>
      </c>
      <c r="F976" s="1" t="s">
        <v>48</v>
      </c>
      <c r="G976" s="1">
        <v>77</v>
      </c>
      <c r="H976" s="1" t="s">
        <v>85</v>
      </c>
      <c r="I976" s="1" t="s">
        <v>23</v>
      </c>
      <c r="J976" s="1" t="s">
        <v>108</v>
      </c>
      <c r="K976" s="1" t="s">
        <v>34</v>
      </c>
      <c r="L976" s="2">
        <v>2.7</v>
      </c>
      <c r="M976" s="1" t="s">
        <v>152</v>
      </c>
      <c r="N976" s="1" t="s">
        <v>45</v>
      </c>
      <c r="O976" s="1" t="s">
        <v>80</v>
      </c>
      <c r="P976" s="1" t="s">
        <v>152</v>
      </c>
      <c r="Q976" s="1" t="s">
        <v>152</v>
      </c>
      <c r="R976" s="1"/>
      <c r="S976" s="1" t="s">
        <v>37</v>
      </c>
      <c r="T976" s="1" t="s">
        <v>75</v>
      </c>
    </row>
    <row r="977" spans="1:20" ht="13" x14ac:dyDescent="0.15">
      <c r="A977" s="1">
        <v>976</v>
      </c>
      <c r="B977" s="47">
        <v>45360</v>
      </c>
      <c r="C977" s="1">
        <v>18</v>
      </c>
      <c r="D977" s="1" t="s">
        <v>153</v>
      </c>
      <c r="E977" s="1" t="s">
        <v>135</v>
      </c>
      <c r="F977" s="1" t="s">
        <v>21</v>
      </c>
      <c r="G977" s="1">
        <v>71</v>
      </c>
      <c r="H977" s="1" t="s">
        <v>116</v>
      </c>
      <c r="I977" s="1" t="s">
        <v>23</v>
      </c>
      <c r="J977" s="1" t="s">
        <v>104</v>
      </c>
      <c r="K977" s="1" t="s">
        <v>25</v>
      </c>
      <c r="L977" s="2">
        <v>3</v>
      </c>
      <c r="M977" s="1" t="s">
        <v>152</v>
      </c>
      <c r="N977" s="1" t="s">
        <v>37</v>
      </c>
      <c r="O977" s="1" t="s">
        <v>55</v>
      </c>
      <c r="P977" s="1" t="s">
        <v>152</v>
      </c>
      <c r="Q977" s="1" t="s">
        <v>152</v>
      </c>
      <c r="R977" s="1"/>
      <c r="S977" s="1" t="s">
        <v>27</v>
      </c>
      <c r="T977" s="1" t="s">
        <v>29</v>
      </c>
    </row>
    <row r="978" spans="1:20" ht="13" x14ac:dyDescent="0.15">
      <c r="A978" s="1">
        <v>977</v>
      </c>
      <c r="B978" s="47">
        <v>45344</v>
      </c>
      <c r="C978" s="1">
        <v>29</v>
      </c>
      <c r="D978" s="1" t="s">
        <v>153</v>
      </c>
      <c r="E978" s="1" t="s">
        <v>39</v>
      </c>
      <c r="F978" s="1" t="s">
        <v>40</v>
      </c>
      <c r="G978" s="1">
        <v>86</v>
      </c>
      <c r="H978" s="1" t="s">
        <v>94</v>
      </c>
      <c r="I978" s="1" t="s">
        <v>50</v>
      </c>
      <c r="J978" s="1" t="s">
        <v>73</v>
      </c>
      <c r="K978" s="1" t="s">
        <v>54</v>
      </c>
      <c r="L978" s="2">
        <v>4.3</v>
      </c>
      <c r="M978" s="1" t="s">
        <v>152</v>
      </c>
      <c r="N978" s="1" t="s">
        <v>35</v>
      </c>
      <c r="O978" s="1" t="s">
        <v>69</v>
      </c>
      <c r="P978" s="1" t="s">
        <v>152</v>
      </c>
      <c r="Q978" s="1" t="s">
        <v>152</v>
      </c>
      <c r="R978" s="1"/>
      <c r="S978" s="1" t="s">
        <v>58</v>
      </c>
      <c r="T978" s="1" t="s">
        <v>46</v>
      </c>
    </row>
    <row r="979" spans="1:20" ht="13" x14ac:dyDescent="0.15">
      <c r="A979" s="1">
        <v>978</v>
      </c>
      <c r="B979" s="47">
        <v>45309</v>
      </c>
      <c r="C979" s="1">
        <v>66</v>
      </c>
      <c r="D979" s="1" t="s">
        <v>153</v>
      </c>
      <c r="E979" s="1" t="s">
        <v>87</v>
      </c>
      <c r="F979" s="1" t="s">
        <v>48</v>
      </c>
      <c r="G979" s="1">
        <v>91</v>
      </c>
      <c r="H979" s="1" t="s">
        <v>116</v>
      </c>
      <c r="I979" s="1" t="s">
        <v>23</v>
      </c>
      <c r="J979" s="1" t="s">
        <v>132</v>
      </c>
      <c r="K979" s="1" t="s">
        <v>34</v>
      </c>
      <c r="L979" s="2">
        <v>2.6</v>
      </c>
      <c r="M979" s="1" t="s">
        <v>152</v>
      </c>
      <c r="N979" s="1" t="s">
        <v>35</v>
      </c>
      <c r="O979" s="1" t="s">
        <v>44</v>
      </c>
      <c r="P979" s="1" t="s">
        <v>152</v>
      </c>
      <c r="Q979" s="1" t="s">
        <v>152</v>
      </c>
      <c r="R979" s="1"/>
      <c r="S979" s="1" t="s">
        <v>27</v>
      </c>
      <c r="T979" s="1" t="s">
        <v>75</v>
      </c>
    </row>
    <row r="980" spans="1:20" ht="13" x14ac:dyDescent="0.15">
      <c r="A980" s="1">
        <v>979</v>
      </c>
      <c r="B980" s="47">
        <v>45304</v>
      </c>
      <c r="C980" s="1">
        <v>70</v>
      </c>
      <c r="D980" s="1" t="s">
        <v>153</v>
      </c>
      <c r="E980" s="1" t="s">
        <v>115</v>
      </c>
      <c r="F980" s="1" t="s">
        <v>21</v>
      </c>
      <c r="G980" s="1">
        <v>41</v>
      </c>
      <c r="H980" s="1" t="s">
        <v>143</v>
      </c>
      <c r="I980" s="1" t="s">
        <v>61</v>
      </c>
      <c r="J980" s="1" t="s">
        <v>121</v>
      </c>
      <c r="K980" s="1" t="s">
        <v>43</v>
      </c>
      <c r="L980" s="2">
        <v>3.8</v>
      </c>
      <c r="M980" s="1" t="s">
        <v>152</v>
      </c>
      <c r="N980" s="1" t="s">
        <v>58</v>
      </c>
      <c r="O980" s="1" t="s">
        <v>36</v>
      </c>
      <c r="P980" s="1" t="s">
        <v>152</v>
      </c>
      <c r="Q980" s="1" t="s">
        <v>152</v>
      </c>
      <c r="R980" s="1"/>
      <c r="S980" s="1" t="s">
        <v>37</v>
      </c>
      <c r="T980" s="1" t="s">
        <v>70</v>
      </c>
    </row>
    <row r="981" spans="1:20" ht="13" x14ac:dyDescent="0.15">
      <c r="A981" s="1">
        <v>980</v>
      </c>
      <c r="B981" s="47">
        <v>45321</v>
      </c>
      <c r="C981" s="1">
        <v>36</v>
      </c>
      <c r="D981" s="1" t="s">
        <v>153</v>
      </c>
      <c r="E981" s="1" t="s">
        <v>52</v>
      </c>
      <c r="F981" s="1" t="s">
        <v>31</v>
      </c>
      <c r="G981" s="1">
        <v>99</v>
      </c>
      <c r="H981" s="1" t="s">
        <v>149</v>
      </c>
      <c r="I981" s="1" t="s">
        <v>50</v>
      </c>
      <c r="J981" s="1" t="s">
        <v>42</v>
      </c>
      <c r="K981" s="1" t="s">
        <v>25</v>
      </c>
      <c r="L981" s="2">
        <v>2.9</v>
      </c>
      <c r="M981" s="1" t="s">
        <v>152</v>
      </c>
      <c r="N981" s="1" t="s">
        <v>27</v>
      </c>
      <c r="O981" s="1" t="s">
        <v>44</v>
      </c>
      <c r="P981" s="1" t="s">
        <v>152</v>
      </c>
      <c r="Q981" s="1" t="s">
        <v>152</v>
      </c>
      <c r="R981" s="1"/>
      <c r="S981" s="1" t="s">
        <v>37</v>
      </c>
      <c r="T981" s="1" t="s">
        <v>38</v>
      </c>
    </row>
    <row r="982" spans="1:20" ht="13" x14ac:dyDescent="0.15">
      <c r="A982" s="1">
        <v>981</v>
      </c>
      <c r="B982" s="47">
        <v>45491</v>
      </c>
      <c r="C982" s="1">
        <v>49</v>
      </c>
      <c r="D982" s="1" t="s">
        <v>153</v>
      </c>
      <c r="E982" s="1" t="s">
        <v>120</v>
      </c>
      <c r="F982" s="1" t="s">
        <v>31</v>
      </c>
      <c r="G982" s="1">
        <v>35</v>
      </c>
      <c r="H982" s="1" t="s">
        <v>103</v>
      </c>
      <c r="I982" s="1" t="s">
        <v>67</v>
      </c>
      <c r="J982" s="1" t="s">
        <v>53</v>
      </c>
      <c r="K982" s="1" t="s">
        <v>34</v>
      </c>
      <c r="L982" s="2">
        <v>4.0999999999999996</v>
      </c>
      <c r="M982" s="1" t="s">
        <v>152</v>
      </c>
      <c r="N982" s="1" t="s">
        <v>74</v>
      </c>
      <c r="O982" s="1" t="s">
        <v>44</v>
      </c>
      <c r="P982" s="1" t="s">
        <v>152</v>
      </c>
      <c r="Q982" s="1" t="s">
        <v>152</v>
      </c>
      <c r="R982" s="1"/>
      <c r="S982" s="1" t="s">
        <v>35</v>
      </c>
      <c r="T982" s="1" t="s">
        <v>46</v>
      </c>
    </row>
    <row r="983" spans="1:20" ht="13" x14ac:dyDescent="0.15">
      <c r="A983" s="1">
        <v>982</v>
      </c>
      <c r="B983" s="47">
        <v>45648</v>
      </c>
      <c r="C983" s="1">
        <v>62</v>
      </c>
      <c r="D983" s="1" t="s">
        <v>153</v>
      </c>
      <c r="E983" s="1" t="s">
        <v>129</v>
      </c>
      <c r="F983" s="1" t="s">
        <v>48</v>
      </c>
      <c r="G983" s="1">
        <v>73</v>
      </c>
      <c r="H983" s="1" t="s">
        <v>32</v>
      </c>
      <c r="I983" s="1" t="s">
        <v>23</v>
      </c>
      <c r="J983" s="1" t="s">
        <v>86</v>
      </c>
      <c r="K983" s="1" t="s">
        <v>54</v>
      </c>
      <c r="L983" s="2">
        <v>4.0999999999999996</v>
      </c>
      <c r="M983" s="1" t="s">
        <v>152</v>
      </c>
      <c r="N983" s="1" t="s">
        <v>37</v>
      </c>
      <c r="O983" s="1" t="s">
        <v>55</v>
      </c>
      <c r="P983" s="1" t="s">
        <v>152</v>
      </c>
      <c r="Q983" s="1" t="s">
        <v>152</v>
      </c>
      <c r="R983" s="1"/>
      <c r="S983" s="1" t="s">
        <v>37</v>
      </c>
      <c r="T983" s="1" t="s">
        <v>46</v>
      </c>
    </row>
    <row r="984" spans="1:20" ht="13" x14ac:dyDescent="0.15">
      <c r="A984" s="1">
        <v>983</v>
      </c>
      <c r="B984" s="47">
        <v>45554</v>
      </c>
      <c r="C984" s="1">
        <v>62</v>
      </c>
      <c r="D984" s="1" t="s">
        <v>153</v>
      </c>
      <c r="E984" s="1" t="s">
        <v>105</v>
      </c>
      <c r="F984" s="1" t="s">
        <v>31</v>
      </c>
      <c r="G984" s="1">
        <v>84</v>
      </c>
      <c r="H984" s="1" t="s">
        <v>88</v>
      </c>
      <c r="I984" s="1" t="s">
        <v>23</v>
      </c>
      <c r="J984" s="1" t="s">
        <v>79</v>
      </c>
      <c r="K984" s="1" t="s">
        <v>25</v>
      </c>
      <c r="L984" s="2">
        <v>2.5</v>
      </c>
      <c r="M984" s="1" t="s">
        <v>152</v>
      </c>
      <c r="N984" s="1" t="s">
        <v>45</v>
      </c>
      <c r="O984" s="1" t="s">
        <v>36</v>
      </c>
      <c r="P984" s="1" t="s">
        <v>152</v>
      </c>
      <c r="Q984" s="1" t="s">
        <v>152</v>
      </c>
      <c r="R984" s="1"/>
      <c r="S984" s="1" t="s">
        <v>27</v>
      </c>
      <c r="T984" s="1" t="s">
        <v>46</v>
      </c>
    </row>
    <row r="985" spans="1:20" ht="13" x14ac:dyDescent="0.15">
      <c r="A985" s="1">
        <v>984</v>
      </c>
      <c r="B985" s="47">
        <v>45489</v>
      </c>
      <c r="C985" s="1">
        <v>35</v>
      </c>
      <c r="D985" s="1" t="s">
        <v>153</v>
      </c>
      <c r="E985" s="1" t="s">
        <v>71</v>
      </c>
      <c r="F985" s="1" t="s">
        <v>40</v>
      </c>
      <c r="G985" s="1">
        <v>84</v>
      </c>
      <c r="H985" s="1" t="s">
        <v>76</v>
      </c>
      <c r="I985" s="1" t="s">
        <v>67</v>
      </c>
      <c r="J985" s="1" t="s">
        <v>96</v>
      </c>
      <c r="K985" s="1" t="s">
        <v>43</v>
      </c>
      <c r="L985" s="2">
        <v>4.2</v>
      </c>
      <c r="M985" s="1" t="s">
        <v>152</v>
      </c>
      <c r="N985" s="1" t="s">
        <v>37</v>
      </c>
      <c r="O985" s="1" t="s">
        <v>28</v>
      </c>
      <c r="P985" s="1" t="s">
        <v>152</v>
      </c>
      <c r="Q985" s="1" t="s">
        <v>152</v>
      </c>
      <c r="R985" s="1"/>
      <c r="S985" s="1" t="s">
        <v>35</v>
      </c>
      <c r="T985" s="1" t="s">
        <v>70</v>
      </c>
    </row>
    <row r="986" spans="1:20" ht="13" x14ac:dyDescent="0.15">
      <c r="A986" s="1">
        <v>985</v>
      </c>
      <c r="B986" s="47">
        <v>45371</v>
      </c>
      <c r="C986" s="1">
        <v>64</v>
      </c>
      <c r="D986" s="1" t="s">
        <v>153</v>
      </c>
      <c r="E986" s="1" t="s">
        <v>90</v>
      </c>
      <c r="F986" s="1" t="s">
        <v>48</v>
      </c>
      <c r="G986" s="1">
        <v>71</v>
      </c>
      <c r="H986" s="1" t="s">
        <v>126</v>
      </c>
      <c r="I986" s="1" t="s">
        <v>67</v>
      </c>
      <c r="J986" s="1" t="s">
        <v>73</v>
      </c>
      <c r="K986" s="1" t="s">
        <v>43</v>
      </c>
      <c r="L986" s="2">
        <v>4</v>
      </c>
      <c r="M986" s="1" t="s">
        <v>152</v>
      </c>
      <c r="N986" s="1" t="s">
        <v>45</v>
      </c>
      <c r="O986" s="1" t="s">
        <v>36</v>
      </c>
      <c r="P986" s="1" t="s">
        <v>152</v>
      </c>
      <c r="Q986" s="1" t="s">
        <v>152</v>
      </c>
      <c r="R986" s="1"/>
      <c r="S986" s="1" t="s">
        <v>45</v>
      </c>
      <c r="T986" s="1" t="s">
        <v>59</v>
      </c>
    </row>
    <row r="987" spans="1:20" ht="13" x14ac:dyDescent="0.15">
      <c r="A987" s="1">
        <v>986</v>
      </c>
      <c r="B987" s="47">
        <v>45524</v>
      </c>
      <c r="C987" s="1">
        <v>30</v>
      </c>
      <c r="D987" s="1" t="s">
        <v>153</v>
      </c>
      <c r="E987" s="1" t="s">
        <v>120</v>
      </c>
      <c r="F987" s="1" t="s">
        <v>31</v>
      </c>
      <c r="G987" s="1">
        <v>87</v>
      </c>
      <c r="H987" s="1" t="s">
        <v>32</v>
      </c>
      <c r="I987" s="1" t="s">
        <v>50</v>
      </c>
      <c r="J987" s="1" t="s">
        <v>83</v>
      </c>
      <c r="K987" s="1" t="s">
        <v>34</v>
      </c>
      <c r="L987" s="2">
        <v>5</v>
      </c>
      <c r="M987" s="1" t="s">
        <v>152</v>
      </c>
      <c r="N987" s="1" t="s">
        <v>58</v>
      </c>
      <c r="O987" s="1" t="s">
        <v>28</v>
      </c>
      <c r="P987" s="1" t="s">
        <v>152</v>
      </c>
      <c r="Q987" s="1" t="s">
        <v>152</v>
      </c>
      <c r="R987" s="1"/>
      <c r="S987" s="1" t="s">
        <v>45</v>
      </c>
      <c r="T987" s="1" t="s">
        <v>38</v>
      </c>
    </row>
    <row r="988" spans="1:20" ht="13" x14ac:dyDescent="0.15">
      <c r="A988" s="1">
        <v>987</v>
      </c>
      <c r="B988" s="47">
        <v>45302</v>
      </c>
      <c r="C988" s="1">
        <v>58</v>
      </c>
      <c r="D988" s="1" t="s">
        <v>153</v>
      </c>
      <c r="E988" s="1" t="s">
        <v>114</v>
      </c>
      <c r="F988" s="1" t="s">
        <v>31</v>
      </c>
      <c r="G988" s="1">
        <v>52</v>
      </c>
      <c r="H988" s="1" t="s">
        <v>92</v>
      </c>
      <c r="I988" s="1" t="s">
        <v>23</v>
      </c>
      <c r="J988" s="1" t="s">
        <v>53</v>
      </c>
      <c r="K988" s="1" t="s">
        <v>43</v>
      </c>
      <c r="L988" s="2">
        <v>4.9000000000000004</v>
      </c>
      <c r="M988" s="1" t="s">
        <v>152</v>
      </c>
      <c r="N988" s="1" t="s">
        <v>45</v>
      </c>
      <c r="O988" s="1" t="s">
        <v>55</v>
      </c>
      <c r="P988" s="1" t="s">
        <v>152</v>
      </c>
      <c r="Q988" s="1" t="s">
        <v>152</v>
      </c>
      <c r="R988" s="1"/>
      <c r="S988" s="1" t="s">
        <v>45</v>
      </c>
      <c r="T988" s="1" t="s">
        <v>75</v>
      </c>
    </row>
    <row r="989" spans="1:20" ht="13" x14ac:dyDescent="0.15">
      <c r="A989" s="1">
        <v>988</v>
      </c>
      <c r="B989" s="47">
        <v>45567</v>
      </c>
      <c r="C989" s="1">
        <v>57</v>
      </c>
      <c r="D989" s="1" t="s">
        <v>153</v>
      </c>
      <c r="E989" s="1" t="s">
        <v>81</v>
      </c>
      <c r="F989" s="1" t="s">
        <v>31</v>
      </c>
      <c r="G989" s="1">
        <v>58</v>
      </c>
      <c r="H989" s="1" t="s">
        <v>122</v>
      </c>
      <c r="I989" s="1" t="s">
        <v>67</v>
      </c>
      <c r="J989" s="1" t="s">
        <v>89</v>
      </c>
      <c r="K989" s="1" t="s">
        <v>54</v>
      </c>
      <c r="L989" s="2">
        <v>4</v>
      </c>
      <c r="M989" s="1" t="s">
        <v>152</v>
      </c>
      <c r="N989" s="1" t="s">
        <v>58</v>
      </c>
      <c r="O989" s="1" t="s">
        <v>44</v>
      </c>
      <c r="P989" s="1" t="s">
        <v>152</v>
      </c>
      <c r="Q989" s="1" t="s">
        <v>152</v>
      </c>
      <c r="R989" s="1"/>
      <c r="S989" s="1" t="s">
        <v>27</v>
      </c>
      <c r="T989" s="1" t="s">
        <v>59</v>
      </c>
    </row>
    <row r="990" spans="1:20" ht="13" x14ac:dyDescent="0.15">
      <c r="A990" s="1">
        <v>989</v>
      </c>
      <c r="B990" s="47">
        <v>45431</v>
      </c>
      <c r="C990" s="1">
        <v>22</v>
      </c>
      <c r="D990" s="1" t="s">
        <v>153</v>
      </c>
      <c r="E990" s="1" t="s">
        <v>129</v>
      </c>
      <c r="F990" s="1" t="s">
        <v>48</v>
      </c>
      <c r="G990" s="1">
        <v>60</v>
      </c>
      <c r="H990" s="1" t="s">
        <v>130</v>
      </c>
      <c r="I990" s="1" t="s">
        <v>23</v>
      </c>
      <c r="J990" s="1" t="s">
        <v>132</v>
      </c>
      <c r="K990" s="1" t="s">
        <v>43</v>
      </c>
      <c r="L990" s="2">
        <v>3</v>
      </c>
      <c r="M990" s="1" t="s">
        <v>152</v>
      </c>
      <c r="N990" s="1" t="s">
        <v>74</v>
      </c>
      <c r="O990" s="1" t="s">
        <v>28</v>
      </c>
      <c r="P990" s="1" t="s">
        <v>152</v>
      </c>
      <c r="Q990" s="1" t="s">
        <v>152</v>
      </c>
      <c r="R990" s="1"/>
      <c r="S990" s="1" t="s">
        <v>37</v>
      </c>
      <c r="T990" s="1" t="s">
        <v>59</v>
      </c>
    </row>
    <row r="991" spans="1:20" ht="13" x14ac:dyDescent="0.15">
      <c r="A991" s="1">
        <v>990</v>
      </c>
      <c r="B991" s="47">
        <v>45554</v>
      </c>
      <c r="C991" s="1">
        <v>61</v>
      </c>
      <c r="D991" s="1" t="s">
        <v>153</v>
      </c>
      <c r="E991" s="1" t="s">
        <v>47</v>
      </c>
      <c r="F991" s="1" t="s">
        <v>48</v>
      </c>
      <c r="G991" s="1">
        <v>76</v>
      </c>
      <c r="H991" s="1" t="s">
        <v>144</v>
      </c>
      <c r="I991" s="1" t="s">
        <v>23</v>
      </c>
      <c r="J991" s="1" t="s">
        <v>96</v>
      </c>
      <c r="K991" s="1" t="s">
        <v>34</v>
      </c>
      <c r="L991" s="2">
        <v>4</v>
      </c>
      <c r="M991" s="1" t="s">
        <v>152</v>
      </c>
      <c r="N991" s="1" t="s">
        <v>74</v>
      </c>
      <c r="O991" s="1" t="s">
        <v>69</v>
      </c>
      <c r="P991" s="1" t="s">
        <v>152</v>
      </c>
      <c r="Q991" s="1" t="s">
        <v>152</v>
      </c>
      <c r="R991" s="1"/>
      <c r="S991" s="1" t="s">
        <v>35</v>
      </c>
      <c r="T991" s="1" t="s">
        <v>51</v>
      </c>
    </row>
    <row r="992" spans="1:20" ht="13" x14ac:dyDescent="0.15">
      <c r="A992" s="1">
        <v>991</v>
      </c>
      <c r="B992" s="47">
        <v>45636</v>
      </c>
      <c r="C992" s="1">
        <v>65</v>
      </c>
      <c r="D992" s="1" t="s">
        <v>153</v>
      </c>
      <c r="E992" s="1" t="s">
        <v>120</v>
      </c>
      <c r="F992" s="1" t="s">
        <v>31</v>
      </c>
      <c r="G992" s="1">
        <v>88</v>
      </c>
      <c r="H992" s="1" t="s">
        <v>98</v>
      </c>
      <c r="I992" s="1" t="s">
        <v>50</v>
      </c>
      <c r="J992" s="1" t="s">
        <v>139</v>
      </c>
      <c r="K992" s="1" t="s">
        <v>34</v>
      </c>
      <c r="L992" s="2">
        <v>3</v>
      </c>
      <c r="M992" s="1" t="s">
        <v>152</v>
      </c>
      <c r="N992" s="1" t="s">
        <v>58</v>
      </c>
      <c r="O992" s="1" t="s">
        <v>80</v>
      </c>
      <c r="P992" s="1" t="s">
        <v>152</v>
      </c>
      <c r="Q992" s="1" t="s">
        <v>152</v>
      </c>
      <c r="R992" s="1"/>
      <c r="S992" s="1" t="s">
        <v>74</v>
      </c>
      <c r="T992" s="1" t="s">
        <v>51</v>
      </c>
    </row>
    <row r="993" spans="1:20" ht="13" x14ac:dyDescent="0.15">
      <c r="A993" s="1">
        <v>992</v>
      </c>
      <c r="B993" s="47">
        <v>45549</v>
      </c>
      <c r="C993" s="1">
        <v>57</v>
      </c>
      <c r="D993" s="1" t="s">
        <v>153</v>
      </c>
      <c r="E993" s="1" t="s">
        <v>47</v>
      </c>
      <c r="F993" s="1" t="s">
        <v>48</v>
      </c>
      <c r="G993" s="1">
        <v>64</v>
      </c>
      <c r="H993" s="1" t="s">
        <v>122</v>
      </c>
      <c r="I993" s="1" t="s">
        <v>23</v>
      </c>
      <c r="J993" s="1" t="s">
        <v>125</v>
      </c>
      <c r="K993" s="1" t="s">
        <v>54</v>
      </c>
      <c r="L993" s="2">
        <v>4.4000000000000004</v>
      </c>
      <c r="M993" s="1" t="s">
        <v>152</v>
      </c>
      <c r="N993" s="1" t="s">
        <v>58</v>
      </c>
      <c r="O993" s="1" t="s">
        <v>28</v>
      </c>
      <c r="P993" s="1" t="s">
        <v>152</v>
      </c>
      <c r="Q993" s="1" t="s">
        <v>152</v>
      </c>
      <c r="R993" s="1"/>
      <c r="S993" s="1" t="s">
        <v>37</v>
      </c>
      <c r="T993" s="1" t="s">
        <v>75</v>
      </c>
    </row>
    <row r="994" spans="1:20" ht="13" x14ac:dyDescent="0.15">
      <c r="A994" s="1">
        <v>993</v>
      </c>
      <c r="B994" s="47">
        <v>45436</v>
      </c>
      <c r="C994" s="1">
        <v>64</v>
      </c>
      <c r="D994" s="1" t="s">
        <v>153</v>
      </c>
      <c r="E994" s="1" t="s">
        <v>71</v>
      </c>
      <c r="F994" s="1" t="s">
        <v>40</v>
      </c>
      <c r="G994" s="1">
        <v>57</v>
      </c>
      <c r="H994" s="1" t="s">
        <v>118</v>
      </c>
      <c r="I994" s="1" t="s">
        <v>23</v>
      </c>
      <c r="J994" s="1" t="s">
        <v>127</v>
      </c>
      <c r="K994" s="1" t="s">
        <v>25</v>
      </c>
      <c r="L994" s="2">
        <v>4.9000000000000004</v>
      </c>
      <c r="M994" s="1" t="s">
        <v>152</v>
      </c>
      <c r="N994" s="1" t="s">
        <v>45</v>
      </c>
      <c r="O994" s="1" t="s">
        <v>55</v>
      </c>
      <c r="P994" s="1" t="s">
        <v>152</v>
      </c>
      <c r="Q994" s="1" t="s">
        <v>152</v>
      </c>
      <c r="R994" s="1"/>
      <c r="S994" s="1" t="s">
        <v>58</v>
      </c>
      <c r="T994" s="1" t="s">
        <v>70</v>
      </c>
    </row>
    <row r="995" spans="1:20" ht="13" x14ac:dyDescent="0.15">
      <c r="A995" s="1">
        <v>994</v>
      </c>
      <c r="B995" s="47">
        <v>45320</v>
      </c>
      <c r="C995" s="1">
        <v>28</v>
      </c>
      <c r="D995" s="1" t="s">
        <v>153</v>
      </c>
      <c r="E995" s="1" t="s">
        <v>110</v>
      </c>
      <c r="F995" s="1" t="s">
        <v>31</v>
      </c>
      <c r="G995" s="1">
        <v>96</v>
      </c>
      <c r="H995" s="1" t="s">
        <v>93</v>
      </c>
      <c r="I995" s="1" t="s">
        <v>23</v>
      </c>
      <c r="J995" s="1" t="s">
        <v>108</v>
      </c>
      <c r="K995" s="1" t="s">
        <v>25</v>
      </c>
      <c r="L995" s="2">
        <v>4.2</v>
      </c>
      <c r="M995" s="1" t="s">
        <v>152</v>
      </c>
      <c r="N995" s="1" t="s">
        <v>45</v>
      </c>
      <c r="O995" s="1" t="s">
        <v>28</v>
      </c>
      <c r="P995" s="1" t="s">
        <v>152</v>
      </c>
      <c r="Q995" s="1" t="s">
        <v>152</v>
      </c>
      <c r="R995" s="1"/>
      <c r="S995" s="1" t="s">
        <v>35</v>
      </c>
      <c r="T995" s="1" t="s">
        <v>70</v>
      </c>
    </row>
    <row r="996" spans="1:20" ht="13" x14ac:dyDescent="0.15">
      <c r="A996" s="1">
        <v>995</v>
      </c>
      <c r="B996" s="47">
        <v>45382</v>
      </c>
      <c r="C996" s="1">
        <v>42</v>
      </c>
      <c r="D996" s="1" t="s">
        <v>153</v>
      </c>
      <c r="E996" s="1" t="s">
        <v>30</v>
      </c>
      <c r="F996" s="1" t="s">
        <v>31</v>
      </c>
      <c r="G996" s="1">
        <v>20</v>
      </c>
      <c r="H996" s="1" t="s">
        <v>82</v>
      </c>
      <c r="I996" s="1" t="s">
        <v>23</v>
      </c>
      <c r="J996" s="1" t="s">
        <v>86</v>
      </c>
      <c r="K996" s="1" t="s">
        <v>43</v>
      </c>
      <c r="L996" s="2">
        <v>3.9</v>
      </c>
      <c r="M996" s="1" t="s">
        <v>152</v>
      </c>
      <c r="N996" s="1" t="s">
        <v>58</v>
      </c>
      <c r="O996" s="1" t="s">
        <v>36</v>
      </c>
      <c r="P996" s="1" t="s">
        <v>152</v>
      </c>
      <c r="Q996" s="1" t="s">
        <v>152</v>
      </c>
      <c r="R996" s="1"/>
      <c r="S996" s="1" t="s">
        <v>27</v>
      </c>
      <c r="T996" s="1" t="s">
        <v>70</v>
      </c>
    </row>
    <row r="997" spans="1:20" ht="13" x14ac:dyDescent="0.15">
      <c r="A997" s="1">
        <v>996</v>
      </c>
      <c r="B997" s="47">
        <v>45586</v>
      </c>
      <c r="C997" s="1">
        <v>49</v>
      </c>
      <c r="D997" s="1" t="s">
        <v>153</v>
      </c>
      <c r="E997" s="1" t="s">
        <v>150</v>
      </c>
      <c r="F997" s="1" t="s">
        <v>31</v>
      </c>
      <c r="G997" s="1">
        <v>64</v>
      </c>
      <c r="H997" s="1" t="s">
        <v>124</v>
      </c>
      <c r="I997" s="1" t="s">
        <v>67</v>
      </c>
      <c r="J997" s="1" t="s">
        <v>101</v>
      </c>
      <c r="K997" s="1" t="s">
        <v>43</v>
      </c>
      <c r="L997" s="2">
        <v>3.2</v>
      </c>
      <c r="M997" s="1" t="s">
        <v>152</v>
      </c>
      <c r="N997" s="1" t="s">
        <v>45</v>
      </c>
      <c r="O997" s="1" t="s">
        <v>36</v>
      </c>
      <c r="P997" s="1" t="s">
        <v>152</v>
      </c>
      <c r="Q997" s="1" t="s">
        <v>152</v>
      </c>
      <c r="R997" s="1"/>
      <c r="S997" s="1" t="s">
        <v>37</v>
      </c>
      <c r="T997" s="1" t="s">
        <v>38</v>
      </c>
    </row>
    <row r="998" spans="1:20" ht="13" x14ac:dyDescent="0.15">
      <c r="A998" s="1">
        <v>997</v>
      </c>
      <c r="B998" s="47">
        <v>45558</v>
      </c>
      <c r="C998" s="1">
        <v>37</v>
      </c>
      <c r="D998" s="1" t="s">
        <v>153</v>
      </c>
      <c r="E998" s="1" t="s">
        <v>129</v>
      </c>
      <c r="F998" s="1" t="s">
        <v>48</v>
      </c>
      <c r="G998" s="1">
        <v>92</v>
      </c>
      <c r="H998" s="1" t="s">
        <v>107</v>
      </c>
      <c r="I998" s="1" t="s">
        <v>50</v>
      </c>
      <c r="J998" s="1" t="s">
        <v>68</v>
      </c>
      <c r="K998" s="1" t="s">
        <v>54</v>
      </c>
      <c r="L998" s="2">
        <v>3.9</v>
      </c>
      <c r="M998" s="1" t="s">
        <v>152</v>
      </c>
      <c r="N998" s="1" t="s">
        <v>74</v>
      </c>
      <c r="O998" s="1" t="s">
        <v>44</v>
      </c>
      <c r="P998" s="1" t="s">
        <v>152</v>
      </c>
      <c r="Q998" s="1" t="s">
        <v>152</v>
      </c>
      <c r="R998" s="1"/>
      <c r="S998" s="1" t="s">
        <v>35</v>
      </c>
      <c r="T998" s="1" t="s">
        <v>38</v>
      </c>
    </row>
    <row r="999" spans="1:20" ht="13" x14ac:dyDescent="0.15">
      <c r="A999" s="1">
        <v>998</v>
      </c>
      <c r="B999" s="47">
        <v>45632</v>
      </c>
      <c r="C999" s="1">
        <v>57</v>
      </c>
      <c r="D999" s="1" t="s">
        <v>153</v>
      </c>
      <c r="E999" s="1" t="s">
        <v>65</v>
      </c>
      <c r="F999" s="1" t="s">
        <v>31</v>
      </c>
      <c r="G999" s="1">
        <v>65</v>
      </c>
      <c r="H999" s="1" t="s">
        <v>88</v>
      </c>
      <c r="I999" s="1" t="s">
        <v>50</v>
      </c>
      <c r="J999" s="1" t="s">
        <v>127</v>
      </c>
      <c r="K999" s="1" t="s">
        <v>25</v>
      </c>
      <c r="L999" s="2">
        <v>3.5</v>
      </c>
      <c r="M999" s="1" t="s">
        <v>152</v>
      </c>
      <c r="N999" s="1" t="s">
        <v>35</v>
      </c>
      <c r="O999" s="1" t="s">
        <v>44</v>
      </c>
      <c r="P999" s="1" t="s">
        <v>152</v>
      </c>
      <c r="Q999" s="1" t="s">
        <v>152</v>
      </c>
      <c r="R999" s="1"/>
      <c r="S999" s="1" t="s">
        <v>74</v>
      </c>
      <c r="T999" s="1" t="s">
        <v>75</v>
      </c>
    </row>
    <row r="1000" spans="1:20" ht="13" x14ac:dyDescent="0.15">
      <c r="A1000" s="1">
        <v>999</v>
      </c>
      <c r="B1000" s="47">
        <v>45329</v>
      </c>
      <c r="C1000" s="1">
        <v>66</v>
      </c>
      <c r="D1000" s="1" t="s">
        <v>153</v>
      </c>
      <c r="E1000" s="1" t="s">
        <v>105</v>
      </c>
      <c r="F1000" s="1" t="s">
        <v>31</v>
      </c>
      <c r="G1000" s="1">
        <v>78</v>
      </c>
      <c r="H1000" s="1" t="s">
        <v>102</v>
      </c>
      <c r="I1000" s="1" t="s">
        <v>67</v>
      </c>
      <c r="J1000" s="1" t="s">
        <v>62</v>
      </c>
      <c r="K1000" s="1" t="s">
        <v>25</v>
      </c>
      <c r="L1000" s="2">
        <v>3.9</v>
      </c>
      <c r="M1000" s="1" t="s">
        <v>152</v>
      </c>
      <c r="N1000" s="1" t="s">
        <v>37</v>
      </c>
      <c r="O1000" s="1" t="s">
        <v>80</v>
      </c>
      <c r="P1000" s="1" t="s">
        <v>152</v>
      </c>
      <c r="Q1000" s="1" t="s">
        <v>152</v>
      </c>
      <c r="R1000" s="1"/>
      <c r="S1000" s="1" t="s">
        <v>58</v>
      </c>
      <c r="T1000" s="1" t="s">
        <v>59</v>
      </c>
    </row>
    <row r="1001" spans="1:20" ht="13" x14ac:dyDescent="0.15">
      <c r="A1001" s="1">
        <v>1000</v>
      </c>
      <c r="B1001" s="47">
        <v>45630</v>
      </c>
      <c r="C1001" s="1">
        <v>52</v>
      </c>
      <c r="D1001" s="1" t="s">
        <v>153</v>
      </c>
      <c r="E1001" s="1" t="s">
        <v>97</v>
      </c>
      <c r="F1001" s="1" t="s">
        <v>48</v>
      </c>
      <c r="G1001" s="1">
        <v>49</v>
      </c>
      <c r="H1001" s="1" t="s">
        <v>107</v>
      </c>
      <c r="I1001" s="1" t="s">
        <v>67</v>
      </c>
      <c r="J1001" s="1" t="s">
        <v>62</v>
      </c>
      <c r="K1001" s="1" t="s">
        <v>25</v>
      </c>
      <c r="L1001" s="2">
        <v>4.5</v>
      </c>
      <c r="M1001" s="1" t="s">
        <v>152</v>
      </c>
      <c r="N1001" s="1" t="s">
        <v>27</v>
      </c>
      <c r="O1001" s="1" t="s">
        <v>69</v>
      </c>
      <c r="P1001" s="1" t="s">
        <v>152</v>
      </c>
      <c r="Q1001" s="1" t="s">
        <v>152</v>
      </c>
      <c r="R1001" s="1"/>
      <c r="S1001" s="1" t="s">
        <v>74</v>
      </c>
      <c r="T1001" s="1" t="s">
        <v>51</v>
      </c>
    </row>
    <row r="1002" spans="1:20" ht="13" x14ac:dyDescent="0.15">
      <c r="L1002" s="2"/>
      <c r="R1002" s="1"/>
    </row>
    <row r="1003" spans="1:20" ht="13" x14ac:dyDescent="0.15">
      <c r="L1003" s="2"/>
      <c r="R1003" s="1"/>
    </row>
  </sheetData>
  <autoFilter ref="A1:T1003" xr:uid="{00000000-0009-0000-0000-000000000000}">
    <sortState xmlns:xlrd2="http://schemas.microsoft.com/office/spreadsheetml/2017/richdata2" ref="A2:T1003">
      <sortCondition ref="A1:A10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2370-86D8-484B-9AD2-837A82EB5AB3}">
  <sheetPr>
    <tabColor theme="9" tint="0.79998168889431442"/>
  </sheetPr>
  <dimension ref="A1:B1003"/>
  <sheetViews>
    <sheetView workbookViewId="0"/>
  </sheetViews>
  <sheetFormatPr baseColWidth="10" defaultRowHeight="13" x14ac:dyDescent="0.15"/>
  <cols>
    <col min="2" max="2" width="19.1640625" bestFit="1" customWidth="1"/>
  </cols>
  <sheetData>
    <row r="1" spans="1:2" x14ac:dyDescent="0.15">
      <c r="A1" s="1" t="s">
        <v>0</v>
      </c>
      <c r="B1" s="1" t="s">
        <v>194</v>
      </c>
    </row>
    <row r="2" spans="1:2" x14ac:dyDescent="0.15">
      <c r="A2" s="1">
        <v>1</v>
      </c>
      <c r="B2" s="1" t="s">
        <v>224</v>
      </c>
    </row>
    <row r="3" spans="1:2" x14ac:dyDescent="0.15">
      <c r="A3" s="1">
        <v>2</v>
      </c>
      <c r="B3" s="1" t="s">
        <v>197</v>
      </c>
    </row>
    <row r="4" spans="1:2" x14ac:dyDescent="0.15">
      <c r="A4" s="1">
        <v>3</v>
      </c>
      <c r="B4" s="1" t="s">
        <v>198</v>
      </c>
    </row>
    <row r="5" spans="1:2" x14ac:dyDescent="0.15">
      <c r="A5" s="1">
        <v>4</v>
      </c>
      <c r="B5" s="1" t="s">
        <v>224</v>
      </c>
    </row>
    <row r="6" spans="1:2" x14ac:dyDescent="0.15">
      <c r="A6" s="1">
        <v>5</v>
      </c>
      <c r="B6" s="1" t="s">
        <v>224</v>
      </c>
    </row>
    <row r="7" spans="1:2" x14ac:dyDescent="0.15">
      <c r="A7" s="1">
        <v>6</v>
      </c>
      <c r="B7" s="1" t="s">
        <v>197</v>
      </c>
    </row>
    <row r="8" spans="1:2" x14ac:dyDescent="0.15">
      <c r="A8" s="1">
        <v>7</v>
      </c>
      <c r="B8" s="1" t="s">
        <v>198</v>
      </c>
    </row>
    <row r="9" spans="1:2" x14ac:dyDescent="0.15">
      <c r="A9" s="1">
        <v>8</v>
      </c>
      <c r="B9" s="1" t="s">
        <v>224</v>
      </c>
    </row>
    <row r="10" spans="1:2" x14ac:dyDescent="0.15">
      <c r="A10" s="1">
        <v>9</v>
      </c>
      <c r="B10" s="1" t="s">
        <v>196</v>
      </c>
    </row>
    <row r="11" spans="1:2" x14ac:dyDescent="0.15">
      <c r="A11" s="1">
        <v>10</v>
      </c>
      <c r="B11" s="1" t="s">
        <v>198</v>
      </c>
    </row>
    <row r="12" spans="1:2" x14ac:dyDescent="0.15">
      <c r="A12" s="1">
        <v>11</v>
      </c>
      <c r="B12" s="1" t="s">
        <v>197</v>
      </c>
    </row>
    <row r="13" spans="1:2" x14ac:dyDescent="0.15">
      <c r="A13" s="1">
        <v>12</v>
      </c>
      <c r="B13" s="1" t="s">
        <v>198</v>
      </c>
    </row>
    <row r="14" spans="1:2" x14ac:dyDescent="0.15">
      <c r="A14" s="1">
        <v>13</v>
      </c>
      <c r="B14" s="1" t="s">
        <v>197</v>
      </c>
    </row>
    <row r="15" spans="1:2" x14ac:dyDescent="0.15">
      <c r="A15" s="1">
        <v>14</v>
      </c>
      <c r="B15" s="1" t="s">
        <v>196</v>
      </c>
    </row>
    <row r="16" spans="1:2" x14ac:dyDescent="0.15">
      <c r="A16" s="1">
        <v>15</v>
      </c>
      <c r="B16" s="1" t="s">
        <v>197</v>
      </c>
    </row>
    <row r="17" spans="1:2" x14ac:dyDescent="0.15">
      <c r="A17" s="1">
        <v>16</v>
      </c>
      <c r="B17" s="1" t="s">
        <v>197</v>
      </c>
    </row>
    <row r="18" spans="1:2" x14ac:dyDescent="0.15">
      <c r="A18" s="1">
        <v>17</v>
      </c>
      <c r="B18" s="1" t="s">
        <v>198</v>
      </c>
    </row>
    <row r="19" spans="1:2" x14ac:dyDescent="0.15">
      <c r="A19" s="1">
        <v>18</v>
      </c>
      <c r="B19" s="1" t="s">
        <v>224</v>
      </c>
    </row>
    <row r="20" spans="1:2" x14ac:dyDescent="0.15">
      <c r="A20" s="1">
        <v>19</v>
      </c>
      <c r="B20" s="1" t="s">
        <v>224</v>
      </c>
    </row>
    <row r="21" spans="1:2" x14ac:dyDescent="0.15">
      <c r="A21" s="1">
        <v>20</v>
      </c>
      <c r="B21" s="1" t="s">
        <v>197</v>
      </c>
    </row>
    <row r="22" spans="1:2" x14ac:dyDescent="0.15">
      <c r="A22" s="1">
        <v>21</v>
      </c>
      <c r="B22" s="1" t="s">
        <v>196</v>
      </c>
    </row>
    <row r="23" spans="1:2" x14ac:dyDescent="0.15">
      <c r="A23" s="1">
        <v>22</v>
      </c>
      <c r="B23" s="1" t="s">
        <v>197</v>
      </c>
    </row>
    <row r="24" spans="1:2" x14ac:dyDescent="0.15">
      <c r="A24" s="1">
        <v>23</v>
      </c>
      <c r="B24" s="1" t="s">
        <v>198</v>
      </c>
    </row>
    <row r="25" spans="1:2" x14ac:dyDescent="0.15">
      <c r="A25" s="1">
        <v>24</v>
      </c>
      <c r="B25" s="1" t="s">
        <v>224</v>
      </c>
    </row>
    <row r="26" spans="1:2" x14ac:dyDescent="0.15">
      <c r="A26" s="1">
        <v>25</v>
      </c>
      <c r="B26" s="1" t="s">
        <v>196</v>
      </c>
    </row>
    <row r="27" spans="1:2" x14ac:dyDescent="0.15">
      <c r="A27" s="1">
        <v>26</v>
      </c>
      <c r="B27" s="1" t="s">
        <v>197</v>
      </c>
    </row>
    <row r="28" spans="1:2" x14ac:dyDescent="0.15">
      <c r="A28" s="1">
        <v>27</v>
      </c>
      <c r="B28" s="1" t="s">
        <v>197</v>
      </c>
    </row>
    <row r="29" spans="1:2" x14ac:dyDescent="0.15">
      <c r="A29" s="1">
        <v>28</v>
      </c>
      <c r="B29" s="1" t="s">
        <v>198</v>
      </c>
    </row>
    <row r="30" spans="1:2" x14ac:dyDescent="0.15">
      <c r="A30" s="1">
        <v>29</v>
      </c>
      <c r="B30" s="1" t="s">
        <v>224</v>
      </c>
    </row>
    <row r="31" spans="1:2" x14ac:dyDescent="0.15">
      <c r="A31" s="1">
        <v>30</v>
      </c>
      <c r="B31" s="1" t="s">
        <v>224</v>
      </c>
    </row>
    <row r="32" spans="1:2" x14ac:dyDescent="0.15">
      <c r="A32" s="1">
        <v>31</v>
      </c>
      <c r="B32" s="1" t="s">
        <v>197</v>
      </c>
    </row>
    <row r="33" spans="1:2" x14ac:dyDescent="0.15">
      <c r="A33" s="1">
        <v>32</v>
      </c>
      <c r="B33" s="1" t="s">
        <v>197</v>
      </c>
    </row>
    <row r="34" spans="1:2" x14ac:dyDescent="0.15">
      <c r="A34" s="1">
        <v>33</v>
      </c>
      <c r="B34" s="1" t="s">
        <v>198</v>
      </c>
    </row>
    <row r="35" spans="1:2" x14ac:dyDescent="0.15">
      <c r="A35" s="1">
        <v>34</v>
      </c>
      <c r="B35" s="1" t="s">
        <v>224</v>
      </c>
    </row>
    <row r="36" spans="1:2" x14ac:dyDescent="0.15">
      <c r="A36" s="1">
        <v>35</v>
      </c>
      <c r="B36" s="1" t="s">
        <v>196</v>
      </c>
    </row>
    <row r="37" spans="1:2" x14ac:dyDescent="0.15">
      <c r="A37" s="1">
        <v>36</v>
      </c>
      <c r="B37" s="1" t="s">
        <v>198</v>
      </c>
    </row>
    <row r="38" spans="1:2" x14ac:dyDescent="0.15">
      <c r="A38" s="1">
        <v>37</v>
      </c>
      <c r="B38" s="1" t="s">
        <v>197</v>
      </c>
    </row>
    <row r="39" spans="1:2" x14ac:dyDescent="0.15">
      <c r="A39" s="1">
        <v>38</v>
      </c>
      <c r="B39" s="1" t="s">
        <v>198</v>
      </c>
    </row>
    <row r="40" spans="1:2" x14ac:dyDescent="0.15">
      <c r="A40" s="1">
        <v>39</v>
      </c>
      <c r="B40" s="1" t="s">
        <v>197</v>
      </c>
    </row>
    <row r="41" spans="1:2" x14ac:dyDescent="0.15">
      <c r="A41" s="1">
        <v>40</v>
      </c>
      <c r="B41" s="1" t="s">
        <v>196</v>
      </c>
    </row>
    <row r="42" spans="1:2" x14ac:dyDescent="0.15">
      <c r="A42" s="1">
        <v>41</v>
      </c>
      <c r="B42" s="1" t="s">
        <v>197</v>
      </c>
    </row>
    <row r="43" spans="1:2" x14ac:dyDescent="0.15">
      <c r="A43" s="1">
        <v>42</v>
      </c>
      <c r="B43" s="1" t="s">
        <v>197</v>
      </c>
    </row>
    <row r="44" spans="1:2" x14ac:dyDescent="0.15">
      <c r="A44" s="1">
        <v>43</v>
      </c>
      <c r="B44" s="1" t="s">
        <v>198</v>
      </c>
    </row>
    <row r="45" spans="1:2" x14ac:dyDescent="0.15">
      <c r="A45" s="1">
        <v>44</v>
      </c>
      <c r="B45" s="1" t="s">
        <v>224</v>
      </c>
    </row>
    <row r="46" spans="1:2" x14ac:dyDescent="0.15">
      <c r="A46" s="1">
        <v>45</v>
      </c>
      <c r="B46" s="1" t="s">
        <v>224</v>
      </c>
    </row>
    <row r="47" spans="1:2" x14ac:dyDescent="0.15">
      <c r="A47" s="1">
        <v>46</v>
      </c>
      <c r="B47" s="1" t="s">
        <v>197</v>
      </c>
    </row>
    <row r="48" spans="1:2" x14ac:dyDescent="0.15">
      <c r="A48" s="1">
        <v>47</v>
      </c>
      <c r="B48" s="1" t="s">
        <v>196</v>
      </c>
    </row>
    <row r="49" spans="1:2" x14ac:dyDescent="0.15">
      <c r="A49" s="1">
        <v>48</v>
      </c>
      <c r="B49" s="1" t="s">
        <v>197</v>
      </c>
    </row>
    <row r="50" spans="1:2" x14ac:dyDescent="0.15">
      <c r="A50" s="1">
        <v>49</v>
      </c>
      <c r="B50" s="1" t="s">
        <v>198</v>
      </c>
    </row>
    <row r="51" spans="1:2" x14ac:dyDescent="0.15">
      <c r="A51" s="1">
        <v>50</v>
      </c>
      <c r="B51" s="1" t="s">
        <v>224</v>
      </c>
    </row>
    <row r="52" spans="1:2" x14ac:dyDescent="0.15">
      <c r="A52" s="1">
        <v>51</v>
      </c>
      <c r="B52" s="1" t="s">
        <v>196</v>
      </c>
    </row>
    <row r="53" spans="1:2" x14ac:dyDescent="0.15">
      <c r="A53" s="1">
        <v>52</v>
      </c>
      <c r="B53" s="1" t="s">
        <v>198</v>
      </c>
    </row>
    <row r="54" spans="1:2" x14ac:dyDescent="0.15">
      <c r="A54" s="1">
        <v>53</v>
      </c>
      <c r="B54" s="1" t="s">
        <v>197</v>
      </c>
    </row>
    <row r="55" spans="1:2" x14ac:dyDescent="0.15">
      <c r="A55" s="1">
        <v>54</v>
      </c>
      <c r="B55" s="1" t="s">
        <v>198</v>
      </c>
    </row>
    <row r="56" spans="1:2" x14ac:dyDescent="0.15">
      <c r="A56" s="1">
        <v>55</v>
      </c>
      <c r="B56" s="1" t="s">
        <v>197</v>
      </c>
    </row>
    <row r="57" spans="1:2" x14ac:dyDescent="0.15">
      <c r="A57" s="1">
        <v>56</v>
      </c>
      <c r="B57" s="1" t="s">
        <v>196</v>
      </c>
    </row>
    <row r="58" spans="1:2" x14ac:dyDescent="0.15">
      <c r="A58" s="1">
        <v>57</v>
      </c>
      <c r="B58" s="1" t="s">
        <v>197</v>
      </c>
    </row>
    <row r="59" spans="1:2" x14ac:dyDescent="0.15">
      <c r="A59" s="1">
        <v>58</v>
      </c>
      <c r="B59" s="1" t="s">
        <v>197</v>
      </c>
    </row>
    <row r="60" spans="1:2" x14ac:dyDescent="0.15">
      <c r="A60" s="1">
        <v>59</v>
      </c>
      <c r="B60" s="1" t="s">
        <v>198</v>
      </c>
    </row>
    <row r="61" spans="1:2" x14ac:dyDescent="0.15">
      <c r="A61" s="1">
        <v>60</v>
      </c>
      <c r="B61" s="1" t="s">
        <v>224</v>
      </c>
    </row>
    <row r="62" spans="1:2" x14ac:dyDescent="0.15">
      <c r="A62" s="1">
        <v>61</v>
      </c>
      <c r="B62" s="1" t="s">
        <v>224</v>
      </c>
    </row>
    <row r="63" spans="1:2" x14ac:dyDescent="0.15">
      <c r="A63" s="1">
        <v>62</v>
      </c>
      <c r="B63" s="1" t="s">
        <v>197</v>
      </c>
    </row>
    <row r="64" spans="1:2" x14ac:dyDescent="0.15">
      <c r="A64" s="1">
        <v>63</v>
      </c>
      <c r="B64" s="1" t="s">
        <v>196</v>
      </c>
    </row>
    <row r="65" spans="1:2" x14ac:dyDescent="0.15">
      <c r="A65" s="1">
        <v>64</v>
      </c>
      <c r="B65" s="1" t="s">
        <v>197</v>
      </c>
    </row>
    <row r="66" spans="1:2" x14ac:dyDescent="0.15">
      <c r="A66" s="1">
        <v>65</v>
      </c>
      <c r="B66" s="1" t="s">
        <v>198</v>
      </c>
    </row>
    <row r="67" spans="1:2" x14ac:dyDescent="0.15">
      <c r="A67" s="1">
        <v>66</v>
      </c>
      <c r="B67" s="1" t="s">
        <v>224</v>
      </c>
    </row>
    <row r="68" spans="1:2" x14ac:dyDescent="0.15">
      <c r="A68" s="1">
        <v>67</v>
      </c>
      <c r="B68" s="1" t="s">
        <v>197</v>
      </c>
    </row>
    <row r="69" spans="1:2" x14ac:dyDescent="0.15">
      <c r="A69" s="1">
        <v>68</v>
      </c>
      <c r="B69" s="1" t="s">
        <v>198</v>
      </c>
    </row>
    <row r="70" spans="1:2" x14ac:dyDescent="0.15">
      <c r="A70" s="1">
        <v>69</v>
      </c>
      <c r="B70" s="1" t="s">
        <v>224</v>
      </c>
    </row>
    <row r="71" spans="1:2" x14ac:dyDescent="0.15">
      <c r="A71" s="1">
        <v>70</v>
      </c>
      <c r="B71" s="1" t="s">
        <v>224</v>
      </c>
    </row>
    <row r="72" spans="1:2" x14ac:dyDescent="0.15">
      <c r="A72" s="1">
        <v>71</v>
      </c>
      <c r="B72" s="1" t="s">
        <v>197</v>
      </c>
    </row>
    <row r="73" spans="1:2" x14ac:dyDescent="0.15">
      <c r="A73" s="1">
        <v>72</v>
      </c>
      <c r="B73" s="1" t="s">
        <v>198</v>
      </c>
    </row>
    <row r="74" spans="1:2" x14ac:dyDescent="0.15">
      <c r="A74" s="1">
        <v>73</v>
      </c>
      <c r="B74" s="1" t="s">
        <v>224</v>
      </c>
    </row>
    <row r="75" spans="1:2" x14ac:dyDescent="0.15">
      <c r="A75" s="1">
        <v>74</v>
      </c>
      <c r="B75" s="1" t="s">
        <v>196</v>
      </c>
    </row>
    <row r="76" spans="1:2" x14ac:dyDescent="0.15">
      <c r="A76" s="1">
        <v>75</v>
      </c>
      <c r="B76" s="1" t="s">
        <v>198</v>
      </c>
    </row>
    <row r="77" spans="1:2" x14ac:dyDescent="0.15">
      <c r="A77" s="1">
        <v>76</v>
      </c>
      <c r="B77" s="1" t="s">
        <v>197</v>
      </c>
    </row>
    <row r="78" spans="1:2" x14ac:dyDescent="0.15">
      <c r="A78" s="1">
        <v>77</v>
      </c>
      <c r="B78" s="1" t="s">
        <v>198</v>
      </c>
    </row>
    <row r="79" spans="1:2" x14ac:dyDescent="0.15">
      <c r="A79" s="1">
        <v>78</v>
      </c>
      <c r="B79" s="1" t="s">
        <v>197</v>
      </c>
    </row>
    <row r="80" spans="1:2" x14ac:dyDescent="0.15">
      <c r="A80" s="1">
        <v>79</v>
      </c>
      <c r="B80" s="1" t="s">
        <v>196</v>
      </c>
    </row>
    <row r="81" spans="1:2" x14ac:dyDescent="0.15">
      <c r="A81" s="1">
        <v>80</v>
      </c>
      <c r="B81" s="1" t="s">
        <v>197</v>
      </c>
    </row>
    <row r="82" spans="1:2" x14ac:dyDescent="0.15">
      <c r="A82" s="1">
        <v>81</v>
      </c>
      <c r="B82" s="1" t="s">
        <v>197</v>
      </c>
    </row>
    <row r="83" spans="1:2" x14ac:dyDescent="0.15">
      <c r="A83" s="1">
        <v>82</v>
      </c>
      <c r="B83" s="1" t="s">
        <v>198</v>
      </c>
    </row>
    <row r="84" spans="1:2" x14ac:dyDescent="0.15">
      <c r="A84" s="1">
        <v>83</v>
      </c>
      <c r="B84" s="1" t="s">
        <v>224</v>
      </c>
    </row>
    <row r="85" spans="1:2" x14ac:dyDescent="0.15">
      <c r="A85" s="1">
        <v>84</v>
      </c>
      <c r="B85" s="1" t="s">
        <v>224</v>
      </c>
    </row>
    <row r="86" spans="1:2" x14ac:dyDescent="0.15">
      <c r="A86" s="1">
        <v>85</v>
      </c>
      <c r="B86" s="1" t="s">
        <v>197</v>
      </c>
    </row>
    <row r="87" spans="1:2" x14ac:dyDescent="0.15">
      <c r="A87" s="1">
        <v>86</v>
      </c>
      <c r="B87" s="1" t="s">
        <v>196</v>
      </c>
    </row>
    <row r="88" spans="1:2" x14ac:dyDescent="0.15">
      <c r="A88" s="1">
        <v>87</v>
      </c>
      <c r="B88" s="1" t="s">
        <v>197</v>
      </c>
    </row>
    <row r="89" spans="1:2" x14ac:dyDescent="0.15">
      <c r="A89" s="1">
        <v>88</v>
      </c>
      <c r="B89" s="1" t="s">
        <v>198</v>
      </c>
    </row>
    <row r="90" spans="1:2" x14ac:dyDescent="0.15">
      <c r="A90" s="1">
        <v>89</v>
      </c>
      <c r="B90" s="1" t="s">
        <v>224</v>
      </c>
    </row>
    <row r="91" spans="1:2" x14ac:dyDescent="0.15">
      <c r="A91" s="1">
        <v>90</v>
      </c>
      <c r="B91" s="1" t="s">
        <v>196</v>
      </c>
    </row>
    <row r="92" spans="1:2" x14ac:dyDescent="0.15">
      <c r="A92" s="1">
        <v>91</v>
      </c>
      <c r="B92" s="1" t="s">
        <v>197</v>
      </c>
    </row>
    <row r="93" spans="1:2" x14ac:dyDescent="0.15">
      <c r="A93" s="1">
        <v>92</v>
      </c>
      <c r="B93" s="1" t="s">
        <v>197</v>
      </c>
    </row>
    <row r="94" spans="1:2" x14ac:dyDescent="0.15">
      <c r="A94" s="1">
        <v>93</v>
      </c>
      <c r="B94" s="1" t="s">
        <v>198</v>
      </c>
    </row>
    <row r="95" spans="1:2" x14ac:dyDescent="0.15">
      <c r="A95" s="1">
        <v>94</v>
      </c>
      <c r="B95" s="1" t="s">
        <v>224</v>
      </c>
    </row>
    <row r="96" spans="1:2" x14ac:dyDescent="0.15">
      <c r="A96" s="1">
        <v>95</v>
      </c>
      <c r="B96" s="1" t="s">
        <v>224</v>
      </c>
    </row>
    <row r="97" spans="1:2" x14ac:dyDescent="0.15">
      <c r="A97" s="1">
        <v>96</v>
      </c>
      <c r="B97" s="1" t="s">
        <v>197</v>
      </c>
    </row>
    <row r="98" spans="1:2" x14ac:dyDescent="0.15">
      <c r="A98" s="1">
        <v>97</v>
      </c>
      <c r="B98" s="1" t="s">
        <v>197</v>
      </c>
    </row>
    <row r="99" spans="1:2" x14ac:dyDescent="0.15">
      <c r="A99" s="1">
        <v>98</v>
      </c>
      <c r="B99" s="1" t="s">
        <v>198</v>
      </c>
    </row>
    <row r="100" spans="1:2" x14ac:dyDescent="0.15">
      <c r="A100" s="1">
        <v>99</v>
      </c>
      <c r="B100" s="1" t="s">
        <v>224</v>
      </c>
    </row>
    <row r="101" spans="1:2" x14ac:dyDescent="0.15">
      <c r="A101" s="1">
        <v>100</v>
      </c>
      <c r="B101" s="1" t="s">
        <v>196</v>
      </c>
    </row>
    <row r="102" spans="1:2" x14ac:dyDescent="0.15">
      <c r="A102" s="1">
        <v>101</v>
      </c>
      <c r="B102" s="1" t="s">
        <v>198</v>
      </c>
    </row>
    <row r="103" spans="1:2" x14ac:dyDescent="0.15">
      <c r="A103" s="1">
        <v>102</v>
      </c>
      <c r="B103" s="1" t="s">
        <v>197</v>
      </c>
    </row>
    <row r="104" spans="1:2" x14ac:dyDescent="0.15">
      <c r="A104" s="1">
        <v>103</v>
      </c>
      <c r="B104" s="1" t="s">
        <v>198</v>
      </c>
    </row>
    <row r="105" spans="1:2" x14ac:dyDescent="0.15">
      <c r="A105" s="1">
        <v>104</v>
      </c>
      <c r="B105" s="1" t="s">
        <v>197</v>
      </c>
    </row>
    <row r="106" spans="1:2" x14ac:dyDescent="0.15">
      <c r="A106" s="1">
        <v>105</v>
      </c>
      <c r="B106" s="1" t="s">
        <v>196</v>
      </c>
    </row>
    <row r="107" spans="1:2" x14ac:dyDescent="0.15">
      <c r="A107" s="1">
        <v>106</v>
      </c>
      <c r="B107" s="1" t="s">
        <v>197</v>
      </c>
    </row>
    <row r="108" spans="1:2" x14ac:dyDescent="0.15">
      <c r="A108" s="1">
        <v>107</v>
      </c>
      <c r="B108" s="1" t="s">
        <v>197</v>
      </c>
    </row>
    <row r="109" spans="1:2" x14ac:dyDescent="0.15">
      <c r="A109" s="1">
        <v>108</v>
      </c>
      <c r="B109" s="1" t="s">
        <v>198</v>
      </c>
    </row>
    <row r="110" spans="1:2" x14ac:dyDescent="0.15">
      <c r="A110" s="1">
        <v>109</v>
      </c>
      <c r="B110" s="1" t="s">
        <v>224</v>
      </c>
    </row>
    <row r="111" spans="1:2" x14ac:dyDescent="0.15">
      <c r="A111" s="1">
        <v>110</v>
      </c>
      <c r="B111" s="1" t="s">
        <v>224</v>
      </c>
    </row>
    <row r="112" spans="1:2" x14ac:dyDescent="0.15">
      <c r="A112" s="1">
        <v>111</v>
      </c>
      <c r="B112" s="1" t="s">
        <v>197</v>
      </c>
    </row>
    <row r="113" spans="1:2" x14ac:dyDescent="0.15">
      <c r="A113" s="1">
        <v>112</v>
      </c>
      <c r="B113" s="1" t="s">
        <v>196</v>
      </c>
    </row>
    <row r="114" spans="1:2" x14ac:dyDescent="0.15">
      <c r="A114" s="1">
        <v>113</v>
      </c>
      <c r="B114" s="1" t="s">
        <v>197</v>
      </c>
    </row>
    <row r="115" spans="1:2" x14ac:dyDescent="0.15">
      <c r="A115" s="1">
        <v>114</v>
      </c>
      <c r="B115" s="1" t="s">
        <v>198</v>
      </c>
    </row>
    <row r="116" spans="1:2" x14ac:dyDescent="0.15">
      <c r="A116" s="1">
        <v>115</v>
      </c>
      <c r="B116" s="1" t="s">
        <v>224</v>
      </c>
    </row>
    <row r="117" spans="1:2" x14ac:dyDescent="0.15">
      <c r="A117" s="1">
        <v>116</v>
      </c>
      <c r="B117" s="1" t="s">
        <v>196</v>
      </c>
    </row>
    <row r="118" spans="1:2" x14ac:dyDescent="0.15">
      <c r="A118" s="1">
        <v>117</v>
      </c>
      <c r="B118" s="1" t="s">
        <v>198</v>
      </c>
    </row>
    <row r="119" spans="1:2" x14ac:dyDescent="0.15">
      <c r="A119" s="1">
        <v>118</v>
      </c>
      <c r="B119" s="1" t="s">
        <v>197</v>
      </c>
    </row>
    <row r="120" spans="1:2" x14ac:dyDescent="0.15">
      <c r="A120" s="1">
        <v>119</v>
      </c>
      <c r="B120" s="1" t="s">
        <v>198</v>
      </c>
    </row>
    <row r="121" spans="1:2" x14ac:dyDescent="0.15">
      <c r="A121" s="1">
        <v>120</v>
      </c>
      <c r="B121" s="1" t="s">
        <v>197</v>
      </c>
    </row>
    <row r="122" spans="1:2" x14ac:dyDescent="0.15">
      <c r="A122" s="1">
        <v>121</v>
      </c>
      <c r="B122" s="1" t="s">
        <v>196</v>
      </c>
    </row>
    <row r="123" spans="1:2" x14ac:dyDescent="0.15">
      <c r="A123" s="1">
        <v>122</v>
      </c>
      <c r="B123" s="1" t="s">
        <v>197</v>
      </c>
    </row>
    <row r="124" spans="1:2" x14ac:dyDescent="0.15">
      <c r="A124" s="1">
        <v>123</v>
      </c>
      <c r="B124" s="1" t="s">
        <v>197</v>
      </c>
    </row>
    <row r="125" spans="1:2" x14ac:dyDescent="0.15">
      <c r="A125" s="1">
        <v>124</v>
      </c>
      <c r="B125" s="1" t="s">
        <v>198</v>
      </c>
    </row>
    <row r="126" spans="1:2" x14ac:dyDescent="0.15">
      <c r="A126" s="1">
        <v>125</v>
      </c>
      <c r="B126" s="1" t="s">
        <v>224</v>
      </c>
    </row>
    <row r="127" spans="1:2" x14ac:dyDescent="0.15">
      <c r="A127" s="1">
        <v>126</v>
      </c>
      <c r="B127" s="1" t="s">
        <v>224</v>
      </c>
    </row>
    <row r="128" spans="1:2" x14ac:dyDescent="0.15">
      <c r="A128" s="1">
        <v>127</v>
      </c>
      <c r="B128" s="1" t="s">
        <v>197</v>
      </c>
    </row>
    <row r="129" spans="1:2" x14ac:dyDescent="0.15">
      <c r="A129" s="1">
        <v>128</v>
      </c>
      <c r="B129" s="1" t="s">
        <v>196</v>
      </c>
    </row>
    <row r="130" spans="1:2" x14ac:dyDescent="0.15">
      <c r="A130" s="1">
        <v>129</v>
      </c>
      <c r="B130" s="1" t="s">
        <v>197</v>
      </c>
    </row>
    <row r="131" spans="1:2" x14ac:dyDescent="0.15">
      <c r="A131" s="1">
        <v>130</v>
      </c>
      <c r="B131" s="1" t="s">
        <v>198</v>
      </c>
    </row>
    <row r="132" spans="1:2" x14ac:dyDescent="0.15">
      <c r="A132" s="1">
        <v>131</v>
      </c>
      <c r="B132" s="1" t="s">
        <v>224</v>
      </c>
    </row>
    <row r="133" spans="1:2" x14ac:dyDescent="0.15">
      <c r="A133" s="1">
        <v>132</v>
      </c>
      <c r="B133" s="1" t="s">
        <v>197</v>
      </c>
    </row>
    <row r="134" spans="1:2" x14ac:dyDescent="0.15">
      <c r="A134" s="1">
        <v>133</v>
      </c>
      <c r="B134" s="1" t="s">
        <v>198</v>
      </c>
    </row>
    <row r="135" spans="1:2" x14ac:dyDescent="0.15">
      <c r="A135" s="1">
        <v>134</v>
      </c>
      <c r="B135" s="1" t="s">
        <v>224</v>
      </c>
    </row>
    <row r="136" spans="1:2" x14ac:dyDescent="0.15">
      <c r="A136" s="1">
        <v>135</v>
      </c>
      <c r="B136" s="1" t="s">
        <v>224</v>
      </c>
    </row>
    <row r="137" spans="1:2" x14ac:dyDescent="0.15">
      <c r="A137" s="1">
        <v>136</v>
      </c>
      <c r="B137" s="1" t="s">
        <v>197</v>
      </c>
    </row>
    <row r="138" spans="1:2" x14ac:dyDescent="0.15">
      <c r="A138" s="1">
        <v>137</v>
      </c>
      <c r="B138" s="1" t="s">
        <v>198</v>
      </c>
    </row>
    <row r="139" spans="1:2" x14ac:dyDescent="0.15">
      <c r="A139" s="1">
        <v>138</v>
      </c>
      <c r="B139" s="1" t="s">
        <v>224</v>
      </c>
    </row>
    <row r="140" spans="1:2" x14ac:dyDescent="0.15">
      <c r="A140" s="1">
        <v>139</v>
      </c>
      <c r="B140" s="1" t="s">
        <v>196</v>
      </c>
    </row>
    <row r="141" spans="1:2" x14ac:dyDescent="0.15">
      <c r="A141" s="1">
        <v>140</v>
      </c>
      <c r="B141" s="1" t="s">
        <v>198</v>
      </c>
    </row>
    <row r="142" spans="1:2" x14ac:dyDescent="0.15">
      <c r="A142" s="1">
        <v>141</v>
      </c>
      <c r="B142" s="1" t="s">
        <v>197</v>
      </c>
    </row>
    <row r="143" spans="1:2" x14ac:dyDescent="0.15">
      <c r="A143" s="1">
        <v>142</v>
      </c>
      <c r="B143" s="1" t="s">
        <v>198</v>
      </c>
    </row>
    <row r="144" spans="1:2" x14ac:dyDescent="0.15">
      <c r="A144" s="1">
        <v>143</v>
      </c>
      <c r="B144" s="1" t="s">
        <v>197</v>
      </c>
    </row>
    <row r="145" spans="1:2" x14ac:dyDescent="0.15">
      <c r="A145" s="1">
        <v>144</v>
      </c>
      <c r="B145" s="1" t="s">
        <v>196</v>
      </c>
    </row>
    <row r="146" spans="1:2" x14ac:dyDescent="0.15">
      <c r="A146" s="1">
        <v>145</v>
      </c>
      <c r="B146" s="1" t="s">
        <v>197</v>
      </c>
    </row>
    <row r="147" spans="1:2" x14ac:dyDescent="0.15">
      <c r="A147" s="1">
        <v>146</v>
      </c>
      <c r="B147" s="1" t="s">
        <v>197</v>
      </c>
    </row>
    <row r="148" spans="1:2" x14ac:dyDescent="0.15">
      <c r="A148" s="1">
        <v>147</v>
      </c>
      <c r="B148" s="1" t="s">
        <v>198</v>
      </c>
    </row>
    <row r="149" spans="1:2" x14ac:dyDescent="0.15">
      <c r="A149" s="1">
        <v>148</v>
      </c>
      <c r="B149" s="1" t="s">
        <v>224</v>
      </c>
    </row>
    <row r="150" spans="1:2" x14ac:dyDescent="0.15">
      <c r="A150" s="1">
        <v>149</v>
      </c>
      <c r="B150" s="1" t="s">
        <v>224</v>
      </c>
    </row>
    <row r="151" spans="1:2" x14ac:dyDescent="0.15">
      <c r="A151" s="1">
        <v>150</v>
      </c>
      <c r="B151" s="1" t="s">
        <v>197</v>
      </c>
    </row>
    <row r="152" spans="1:2" x14ac:dyDescent="0.15">
      <c r="A152" s="1">
        <v>151</v>
      </c>
      <c r="B152" s="1" t="s">
        <v>196</v>
      </c>
    </row>
    <row r="153" spans="1:2" x14ac:dyDescent="0.15">
      <c r="A153" s="1">
        <v>152</v>
      </c>
      <c r="B153" s="1" t="s">
        <v>197</v>
      </c>
    </row>
    <row r="154" spans="1:2" x14ac:dyDescent="0.15">
      <c r="A154" s="1">
        <v>153</v>
      </c>
      <c r="B154" s="1" t="s">
        <v>198</v>
      </c>
    </row>
    <row r="155" spans="1:2" x14ac:dyDescent="0.15">
      <c r="A155" s="1">
        <v>154</v>
      </c>
      <c r="B155" s="1" t="s">
        <v>224</v>
      </c>
    </row>
    <row r="156" spans="1:2" x14ac:dyDescent="0.15">
      <c r="A156" s="1">
        <v>155</v>
      </c>
      <c r="B156" s="1" t="s">
        <v>196</v>
      </c>
    </row>
    <row r="157" spans="1:2" x14ac:dyDescent="0.15">
      <c r="A157" s="1">
        <v>156</v>
      </c>
      <c r="B157" s="1" t="s">
        <v>197</v>
      </c>
    </row>
    <row r="158" spans="1:2" x14ac:dyDescent="0.15">
      <c r="A158" s="1">
        <v>157</v>
      </c>
      <c r="B158" s="1" t="s">
        <v>197</v>
      </c>
    </row>
    <row r="159" spans="1:2" x14ac:dyDescent="0.15">
      <c r="A159" s="1">
        <v>158</v>
      </c>
      <c r="B159" s="1" t="s">
        <v>198</v>
      </c>
    </row>
    <row r="160" spans="1:2" x14ac:dyDescent="0.15">
      <c r="A160" s="1">
        <v>159</v>
      </c>
      <c r="B160" s="1" t="s">
        <v>224</v>
      </c>
    </row>
    <row r="161" spans="1:2" x14ac:dyDescent="0.15">
      <c r="A161" s="1">
        <v>160</v>
      </c>
      <c r="B161" s="1" t="s">
        <v>224</v>
      </c>
    </row>
    <row r="162" spans="1:2" x14ac:dyDescent="0.15">
      <c r="A162" s="1">
        <v>161</v>
      </c>
      <c r="B162" s="1" t="s">
        <v>197</v>
      </c>
    </row>
    <row r="163" spans="1:2" x14ac:dyDescent="0.15">
      <c r="A163" s="1">
        <v>162</v>
      </c>
      <c r="B163" s="1" t="s">
        <v>197</v>
      </c>
    </row>
    <row r="164" spans="1:2" x14ac:dyDescent="0.15">
      <c r="A164" s="1">
        <v>163</v>
      </c>
      <c r="B164" s="1" t="s">
        <v>198</v>
      </c>
    </row>
    <row r="165" spans="1:2" x14ac:dyDescent="0.15">
      <c r="A165" s="1">
        <v>164</v>
      </c>
      <c r="B165" s="1" t="s">
        <v>224</v>
      </c>
    </row>
    <row r="166" spans="1:2" x14ac:dyDescent="0.15">
      <c r="A166" s="1">
        <v>165</v>
      </c>
      <c r="B166" s="1" t="s">
        <v>196</v>
      </c>
    </row>
    <row r="167" spans="1:2" x14ac:dyDescent="0.15">
      <c r="A167" s="1">
        <v>166</v>
      </c>
      <c r="B167" s="1" t="s">
        <v>198</v>
      </c>
    </row>
    <row r="168" spans="1:2" x14ac:dyDescent="0.15">
      <c r="A168" s="1">
        <v>167</v>
      </c>
      <c r="B168" s="1" t="s">
        <v>197</v>
      </c>
    </row>
    <row r="169" spans="1:2" x14ac:dyDescent="0.15">
      <c r="A169" s="1">
        <v>168</v>
      </c>
      <c r="B169" s="1" t="s">
        <v>198</v>
      </c>
    </row>
    <row r="170" spans="1:2" x14ac:dyDescent="0.15">
      <c r="A170" s="1">
        <v>169</v>
      </c>
      <c r="B170" s="1" t="s">
        <v>197</v>
      </c>
    </row>
    <row r="171" spans="1:2" x14ac:dyDescent="0.15">
      <c r="A171" s="1">
        <v>170</v>
      </c>
      <c r="B171" s="1" t="s">
        <v>196</v>
      </c>
    </row>
    <row r="172" spans="1:2" x14ac:dyDescent="0.15">
      <c r="A172" s="1">
        <v>171</v>
      </c>
      <c r="B172" s="1" t="s">
        <v>197</v>
      </c>
    </row>
    <row r="173" spans="1:2" x14ac:dyDescent="0.15">
      <c r="A173" s="1">
        <v>172</v>
      </c>
      <c r="B173" s="1" t="s">
        <v>197</v>
      </c>
    </row>
    <row r="174" spans="1:2" x14ac:dyDescent="0.15">
      <c r="A174" s="1">
        <v>173</v>
      </c>
      <c r="B174" s="1" t="s">
        <v>198</v>
      </c>
    </row>
    <row r="175" spans="1:2" x14ac:dyDescent="0.15">
      <c r="A175" s="1">
        <v>174</v>
      </c>
      <c r="B175" s="1" t="s">
        <v>224</v>
      </c>
    </row>
    <row r="176" spans="1:2" x14ac:dyDescent="0.15">
      <c r="A176" s="1">
        <v>175</v>
      </c>
      <c r="B176" s="1" t="s">
        <v>224</v>
      </c>
    </row>
    <row r="177" spans="1:2" x14ac:dyDescent="0.15">
      <c r="A177" s="1">
        <v>176</v>
      </c>
      <c r="B177" s="1" t="s">
        <v>197</v>
      </c>
    </row>
    <row r="178" spans="1:2" x14ac:dyDescent="0.15">
      <c r="A178" s="1">
        <v>177</v>
      </c>
      <c r="B178" s="1" t="s">
        <v>196</v>
      </c>
    </row>
    <row r="179" spans="1:2" x14ac:dyDescent="0.15">
      <c r="A179" s="1">
        <v>178</v>
      </c>
      <c r="B179" s="1" t="s">
        <v>197</v>
      </c>
    </row>
    <row r="180" spans="1:2" x14ac:dyDescent="0.15">
      <c r="A180" s="1">
        <v>179</v>
      </c>
      <c r="B180" s="1" t="s">
        <v>198</v>
      </c>
    </row>
    <row r="181" spans="1:2" x14ac:dyDescent="0.15">
      <c r="A181" s="1">
        <v>180</v>
      </c>
      <c r="B181" s="1" t="s">
        <v>224</v>
      </c>
    </row>
    <row r="182" spans="1:2" x14ac:dyDescent="0.15">
      <c r="A182" s="1">
        <v>181</v>
      </c>
      <c r="B182" s="1" t="s">
        <v>196</v>
      </c>
    </row>
    <row r="183" spans="1:2" x14ac:dyDescent="0.15">
      <c r="A183" s="1">
        <v>182</v>
      </c>
      <c r="B183" s="1" t="s">
        <v>198</v>
      </c>
    </row>
    <row r="184" spans="1:2" x14ac:dyDescent="0.15">
      <c r="A184" s="1">
        <v>183</v>
      </c>
      <c r="B184" s="1" t="s">
        <v>197</v>
      </c>
    </row>
    <row r="185" spans="1:2" x14ac:dyDescent="0.15">
      <c r="A185" s="1">
        <v>184</v>
      </c>
      <c r="B185" s="1" t="s">
        <v>198</v>
      </c>
    </row>
    <row r="186" spans="1:2" x14ac:dyDescent="0.15">
      <c r="A186" s="1">
        <v>185</v>
      </c>
      <c r="B186" s="1" t="s">
        <v>197</v>
      </c>
    </row>
    <row r="187" spans="1:2" x14ac:dyDescent="0.15">
      <c r="A187" s="1">
        <v>186</v>
      </c>
      <c r="B187" s="1" t="s">
        <v>196</v>
      </c>
    </row>
    <row r="188" spans="1:2" x14ac:dyDescent="0.15">
      <c r="A188" s="1">
        <v>187</v>
      </c>
      <c r="B188" s="1" t="s">
        <v>197</v>
      </c>
    </row>
    <row r="189" spans="1:2" x14ac:dyDescent="0.15">
      <c r="A189" s="1">
        <v>188</v>
      </c>
      <c r="B189" s="1" t="s">
        <v>197</v>
      </c>
    </row>
    <row r="190" spans="1:2" x14ac:dyDescent="0.15">
      <c r="A190" s="1">
        <v>189</v>
      </c>
      <c r="B190" s="1" t="s">
        <v>198</v>
      </c>
    </row>
    <row r="191" spans="1:2" x14ac:dyDescent="0.15">
      <c r="A191" s="1">
        <v>190</v>
      </c>
      <c r="B191" s="1" t="s">
        <v>224</v>
      </c>
    </row>
    <row r="192" spans="1:2" x14ac:dyDescent="0.15">
      <c r="A192" s="1">
        <v>191</v>
      </c>
      <c r="B192" s="1" t="s">
        <v>224</v>
      </c>
    </row>
    <row r="193" spans="1:2" x14ac:dyDescent="0.15">
      <c r="A193" s="1">
        <v>192</v>
      </c>
      <c r="B193" s="1" t="s">
        <v>197</v>
      </c>
    </row>
    <row r="194" spans="1:2" x14ac:dyDescent="0.15">
      <c r="A194" s="1">
        <v>193</v>
      </c>
      <c r="B194" s="1" t="s">
        <v>196</v>
      </c>
    </row>
    <row r="195" spans="1:2" x14ac:dyDescent="0.15">
      <c r="A195" s="1">
        <v>194</v>
      </c>
      <c r="B195" s="1" t="s">
        <v>197</v>
      </c>
    </row>
    <row r="196" spans="1:2" x14ac:dyDescent="0.15">
      <c r="A196" s="1">
        <v>195</v>
      </c>
      <c r="B196" s="1" t="s">
        <v>198</v>
      </c>
    </row>
    <row r="197" spans="1:2" x14ac:dyDescent="0.15">
      <c r="A197" s="1">
        <v>196</v>
      </c>
      <c r="B197" s="1" t="s">
        <v>224</v>
      </c>
    </row>
    <row r="198" spans="1:2" x14ac:dyDescent="0.15">
      <c r="A198" s="1">
        <v>197</v>
      </c>
      <c r="B198" s="1" t="s">
        <v>197</v>
      </c>
    </row>
    <row r="199" spans="1:2" x14ac:dyDescent="0.15">
      <c r="A199" s="1">
        <v>198</v>
      </c>
      <c r="B199" s="1" t="s">
        <v>198</v>
      </c>
    </row>
    <row r="200" spans="1:2" x14ac:dyDescent="0.15">
      <c r="A200" s="1">
        <v>199</v>
      </c>
      <c r="B200" s="1" t="s">
        <v>224</v>
      </c>
    </row>
    <row r="201" spans="1:2" x14ac:dyDescent="0.15">
      <c r="A201" s="1">
        <v>200</v>
      </c>
      <c r="B201" s="1" t="s">
        <v>224</v>
      </c>
    </row>
    <row r="202" spans="1:2" x14ac:dyDescent="0.15">
      <c r="A202" s="1">
        <v>201</v>
      </c>
      <c r="B202" s="1" t="s">
        <v>197</v>
      </c>
    </row>
    <row r="203" spans="1:2" x14ac:dyDescent="0.15">
      <c r="A203" s="1">
        <v>202</v>
      </c>
      <c r="B203" s="1" t="s">
        <v>198</v>
      </c>
    </row>
    <row r="204" spans="1:2" x14ac:dyDescent="0.15">
      <c r="A204" s="1">
        <v>203</v>
      </c>
      <c r="B204" s="1" t="s">
        <v>224</v>
      </c>
    </row>
    <row r="205" spans="1:2" x14ac:dyDescent="0.15">
      <c r="A205" s="1">
        <v>204</v>
      </c>
      <c r="B205" s="1" t="s">
        <v>196</v>
      </c>
    </row>
    <row r="206" spans="1:2" x14ac:dyDescent="0.15">
      <c r="A206" s="1">
        <v>205</v>
      </c>
      <c r="B206" s="1" t="s">
        <v>198</v>
      </c>
    </row>
    <row r="207" spans="1:2" x14ac:dyDescent="0.15">
      <c r="A207" s="1">
        <v>206</v>
      </c>
      <c r="B207" s="1" t="s">
        <v>197</v>
      </c>
    </row>
    <row r="208" spans="1:2" x14ac:dyDescent="0.15">
      <c r="A208" s="1">
        <v>207</v>
      </c>
      <c r="B208" s="1" t="s">
        <v>198</v>
      </c>
    </row>
    <row r="209" spans="1:2" x14ac:dyDescent="0.15">
      <c r="A209" s="1">
        <v>208</v>
      </c>
      <c r="B209" s="1" t="s">
        <v>197</v>
      </c>
    </row>
    <row r="210" spans="1:2" x14ac:dyDescent="0.15">
      <c r="A210" s="1">
        <v>209</v>
      </c>
      <c r="B210" s="1" t="s">
        <v>196</v>
      </c>
    </row>
    <row r="211" spans="1:2" x14ac:dyDescent="0.15">
      <c r="A211" s="1">
        <v>210</v>
      </c>
      <c r="B211" s="1" t="s">
        <v>197</v>
      </c>
    </row>
    <row r="212" spans="1:2" x14ac:dyDescent="0.15">
      <c r="A212" s="1">
        <v>211</v>
      </c>
      <c r="B212" s="1" t="s">
        <v>197</v>
      </c>
    </row>
    <row r="213" spans="1:2" x14ac:dyDescent="0.15">
      <c r="A213" s="1">
        <v>212</v>
      </c>
      <c r="B213" s="1" t="s">
        <v>198</v>
      </c>
    </row>
    <row r="214" spans="1:2" x14ac:dyDescent="0.15">
      <c r="A214" s="1">
        <v>213</v>
      </c>
      <c r="B214" s="1" t="s">
        <v>224</v>
      </c>
    </row>
    <row r="215" spans="1:2" x14ac:dyDescent="0.15">
      <c r="A215" s="1">
        <v>214</v>
      </c>
      <c r="B215" s="1" t="s">
        <v>224</v>
      </c>
    </row>
    <row r="216" spans="1:2" x14ac:dyDescent="0.15">
      <c r="A216" s="1">
        <v>215</v>
      </c>
      <c r="B216" s="1" t="s">
        <v>197</v>
      </c>
    </row>
    <row r="217" spans="1:2" x14ac:dyDescent="0.15">
      <c r="A217" s="1">
        <v>216</v>
      </c>
      <c r="B217" s="1" t="s">
        <v>196</v>
      </c>
    </row>
    <row r="218" spans="1:2" x14ac:dyDescent="0.15">
      <c r="A218" s="1">
        <v>217</v>
      </c>
      <c r="B218" s="1" t="s">
        <v>197</v>
      </c>
    </row>
    <row r="219" spans="1:2" x14ac:dyDescent="0.15">
      <c r="A219" s="1">
        <v>218</v>
      </c>
      <c r="B219" s="1" t="s">
        <v>198</v>
      </c>
    </row>
    <row r="220" spans="1:2" x14ac:dyDescent="0.15">
      <c r="A220" s="1">
        <v>219</v>
      </c>
      <c r="B220" s="1" t="s">
        <v>224</v>
      </c>
    </row>
    <row r="221" spans="1:2" x14ac:dyDescent="0.15">
      <c r="A221" s="1">
        <v>220</v>
      </c>
      <c r="B221" s="1" t="s">
        <v>196</v>
      </c>
    </row>
    <row r="222" spans="1:2" x14ac:dyDescent="0.15">
      <c r="A222" s="1">
        <v>221</v>
      </c>
      <c r="B222" s="1" t="s">
        <v>197</v>
      </c>
    </row>
    <row r="223" spans="1:2" x14ac:dyDescent="0.15">
      <c r="A223" s="1">
        <v>222</v>
      </c>
      <c r="B223" s="1" t="s">
        <v>197</v>
      </c>
    </row>
    <row r="224" spans="1:2" x14ac:dyDescent="0.15">
      <c r="A224" s="1">
        <v>223</v>
      </c>
      <c r="B224" s="1" t="s">
        <v>198</v>
      </c>
    </row>
    <row r="225" spans="1:2" x14ac:dyDescent="0.15">
      <c r="A225" s="1">
        <v>224</v>
      </c>
      <c r="B225" s="1" t="s">
        <v>224</v>
      </c>
    </row>
    <row r="226" spans="1:2" x14ac:dyDescent="0.15">
      <c r="A226" s="1">
        <v>225</v>
      </c>
      <c r="B226" s="1" t="s">
        <v>224</v>
      </c>
    </row>
    <row r="227" spans="1:2" x14ac:dyDescent="0.15">
      <c r="A227" s="1">
        <v>226</v>
      </c>
      <c r="B227" s="1" t="s">
        <v>197</v>
      </c>
    </row>
    <row r="228" spans="1:2" x14ac:dyDescent="0.15">
      <c r="A228" s="1">
        <v>227</v>
      </c>
      <c r="B228" s="1" t="s">
        <v>197</v>
      </c>
    </row>
    <row r="229" spans="1:2" x14ac:dyDescent="0.15">
      <c r="A229" s="1">
        <v>228</v>
      </c>
      <c r="B229" s="1" t="s">
        <v>198</v>
      </c>
    </row>
    <row r="230" spans="1:2" x14ac:dyDescent="0.15">
      <c r="A230" s="1">
        <v>229</v>
      </c>
      <c r="B230" s="1" t="s">
        <v>224</v>
      </c>
    </row>
    <row r="231" spans="1:2" x14ac:dyDescent="0.15">
      <c r="A231" s="1">
        <v>230</v>
      </c>
      <c r="B231" s="1" t="s">
        <v>196</v>
      </c>
    </row>
    <row r="232" spans="1:2" x14ac:dyDescent="0.15">
      <c r="A232" s="1">
        <v>231</v>
      </c>
      <c r="B232" s="1" t="s">
        <v>198</v>
      </c>
    </row>
    <row r="233" spans="1:2" x14ac:dyDescent="0.15">
      <c r="A233" s="1">
        <v>232</v>
      </c>
      <c r="B233" s="1" t="s">
        <v>197</v>
      </c>
    </row>
    <row r="234" spans="1:2" x14ac:dyDescent="0.15">
      <c r="A234" s="1">
        <v>233</v>
      </c>
      <c r="B234" s="1" t="s">
        <v>198</v>
      </c>
    </row>
    <row r="235" spans="1:2" x14ac:dyDescent="0.15">
      <c r="A235" s="1">
        <v>234</v>
      </c>
      <c r="B235" s="1" t="s">
        <v>197</v>
      </c>
    </row>
    <row r="236" spans="1:2" x14ac:dyDescent="0.15">
      <c r="A236" s="1">
        <v>235</v>
      </c>
      <c r="B236" s="1" t="s">
        <v>196</v>
      </c>
    </row>
    <row r="237" spans="1:2" x14ac:dyDescent="0.15">
      <c r="A237" s="1">
        <v>236</v>
      </c>
      <c r="B237" s="1" t="s">
        <v>197</v>
      </c>
    </row>
    <row r="238" spans="1:2" x14ac:dyDescent="0.15">
      <c r="A238" s="1">
        <v>237</v>
      </c>
      <c r="B238" s="1" t="s">
        <v>197</v>
      </c>
    </row>
    <row r="239" spans="1:2" x14ac:dyDescent="0.15">
      <c r="A239" s="1">
        <v>238</v>
      </c>
      <c r="B239" s="1" t="s">
        <v>198</v>
      </c>
    </row>
    <row r="240" spans="1:2" x14ac:dyDescent="0.15">
      <c r="A240" s="1">
        <v>239</v>
      </c>
      <c r="B240" s="1" t="s">
        <v>224</v>
      </c>
    </row>
    <row r="241" spans="1:2" x14ac:dyDescent="0.15">
      <c r="A241" s="1">
        <v>240</v>
      </c>
      <c r="B241" s="1" t="s">
        <v>224</v>
      </c>
    </row>
    <row r="242" spans="1:2" x14ac:dyDescent="0.15">
      <c r="A242" s="1">
        <v>241</v>
      </c>
      <c r="B242" s="1" t="s">
        <v>197</v>
      </c>
    </row>
    <row r="243" spans="1:2" x14ac:dyDescent="0.15">
      <c r="A243" s="1">
        <v>242</v>
      </c>
      <c r="B243" s="1" t="s">
        <v>196</v>
      </c>
    </row>
    <row r="244" spans="1:2" x14ac:dyDescent="0.15">
      <c r="A244" s="1">
        <v>243</v>
      </c>
      <c r="B244" s="1" t="s">
        <v>197</v>
      </c>
    </row>
    <row r="245" spans="1:2" x14ac:dyDescent="0.15">
      <c r="A245" s="1">
        <v>244</v>
      </c>
      <c r="B245" s="1" t="s">
        <v>198</v>
      </c>
    </row>
    <row r="246" spans="1:2" x14ac:dyDescent="0.15">
      <c r="A246" s="1">
        <v>245</v>
      </c>
      <c r="B246" s="1" t="s">
        <v>224</v>
      </c>
    </row>
    <row r="247" spans="1:2" x14ac:dyDescent="0.15">
      <c r="A247" s="1">
        <v>246</v>
      </c>
      <c r="B247" s="1" t="s">
        <v>196</v>
      </c>
    </row>
    <row r="248" spans="1:2" x14ac:dyDescent="0.15">
      <c r="A248" s="1">
        <v>247</v>
      </c>
      <c r="B248" s="1" t="s">
        <v>198</v>
      </c>
    </row>
    <row r="249" spans="1:2" x14ac:dyDescent="0.15">
      <c r="A249" s="1">
        <v>248</v>
      </c>
      <c r="B249" s="1" t="s">
        <v>197</v>
      </c>
    </row>
    <row r="250" spans="1:2" x14ac:dyDescent="0.15">
      <c r="A250" s="1">
        <v>249</v>
      </c>
      <c r="B250" s="1" t="s">
        <v>198</v>
      </c>
    </row>
    <row r="251" spans="1:2" x14ac:dyDescent="0.15">
      <c r="A251" s="1">
        <v>250</v>
      </c>
      <c r="B251" s="1" t="s">
        <v>197</v>
      </c>
    </row>
    <row r="252" spans="1:2" x14ac:dyDescent="0.15">
      <c r="A252" s="1">
        <v>251</v>
      </c>
      <c r="B252" s="1" t="s">
        <v>196</v>
      </c>
    </row>
    <row r="253" spans="1:2" x14ac:dyDescent="0.15">
      <c r="A253" s="1">
        <v>252</v>
      </c>
      <c r="B253" s="1" t="s">
        <v>197</v>
      </c>
    </row>
    <row r="254" spans="1:2" x14ac:dyDescent="0.15">
      <c r="A254" s="1">
        <v>253</v>
      </c>
      <c r="B254" s="1" t="s">
        <v>197</v>
      </c>
    </row>
    <row r="255" spans="1:2" x14ac:dyDescent="0.15">
      <c r="A255" s="1">
        <v>254</v>
      </c>
      <c r="B255" s="1" t="s">
        <v>198</v>
      </c>
    </row>
    <row r="256" spans="1:2" x14ac:dyDescent="0.15">
      <c r="A256" s="1">
        <v>255</v>
      </c>
      <c r="B256" s="1" t="s">
        <v>224</v>
      </c>
    </row>
    <row r="257" spans="1:2" x14ac:dyDescent="0.15">
      <c r="A257" s="1">
        <v>256</v>
      </c>
      <c r="B257" s="1" t="s">
        <v>224</v>
      </c>
    </row>
    <row r="258" spans="1:2" x14ac:dyDescent="0.15">
      <c r="A258" s="1">
        <v>257</v>
      </c>
      <c r="B258" s="1" t="s">
        <v>197</v>
      </c>
    </row>
    <row r="259" spans="1:2" x14ac:dyDescent="0.15">
      <c r="A259" s="1">
        <v>258</v>
      </c>
      <c r="B259" s="1" t="s">
        <v>196</v>
      </c>
    </row>
    <row r="260" spans="1:2" x14ac:dyDescent="0.15">
      <c r="A260" s="1">
        <v>259</v>
      </c>
      <c r="B260" s="1" t="s">
        <v>197</v>
      </c>
    </row>
    <row r="261" spans="1:2" x14ac:dyDescent="0.15">
      <c r="A261" s="1">
        <v>260</v>
      </c>
      <c r="B261" s="1" t="s">
        <v>198</v>
      </c>
    </row>
    <row r="262" spans="1:2" x14ac:dyDescent="0.15">
      <c r="A262" s="1">
        <v>261</v>
      </c>
      <c r="B262" s="1" t="s">
        <v>224</v>
      </c>
    </row>
    <row r="263" spans="1:2" x14ac:dyDescent="0.15">
      <c r="A263" s="1">
        <v>262</v>
      </c>
      <c r="B263" s="1" t="s">
        <v>197</v>
      </c>
    </row>
    <row r="264" spans="1:2" x14ac:dyDescent="0.15">
      <c r="A264" s="1">
        <v>263</v>
      </c>
      <c r="B264" s="1" t="s">
        <v>198</v>
      </c>
    </row>
    <row r="265" spans="1:2" x14ac:dyDescent="0.15">
      <c r="A265" s="1">
        <v>264</v>
      </c>
      <c r="B265" s="1" t="s">
        <v>224</v>
      </c>
    </row>
    <row r="266" spans="1:2" x14ac:dyDescent="0.15">
      <c r="A266" s="1">
        <v>265</v>
      </c>
      <c r="B266" s="1" t="s">
        <v>224</v>
      </c>
    </row>
    <row r="267" spans="1:2" x14ac:dyDescent="0.15">
      <c r="A267" s="1">
        <v>266</v>
      </c>
      <c r="B267" s="1" t="s">
        <v>197</v>
      </c>
    </row>
    <row r="268" spans="1:2" x14ac:dyDescent="0.15">
      <c r="A268" s="1">
        <v>267</v>
      </c>
      <c r="B268" s="1" t="s">
        <v>198</v>
      </c>
    </row>
    <row r="269" spans="1:2" x14ac:dyDescent="0.15">
      <c r="A269" s="1">
        <v>268</v>
      </c>
      <c r="B269" s="1" t="s">
        <v>224</v>
      </c>
    </row>
    <row r="270" spans="1:2" x14ac:dyDescent="0.15">
      <c r="A270" s="1">
        <v>269</v>
      </c>
      <c r="B270" s="1" t="s">
        <v>196</v>
      </c>
    </row>
    <row r="271" spans="1:2" x14ac:dyDescent="0.15">
      <c r="A271" s="1">
        <v>270</v>
      </c>
      <c r="B271" s="1" t="s">
        <v>198</v>
      </c>
    </row>
    <row r="272" spans="1:2" x14ac:dyDescent="0.15">
      <c r="A272" s="1">
        <v>271</v>
      </c>
      <c r="B272" s="1" t="s">
        <v>197</v>
      </c>
    </row>
    <row r="273" spans="1:2" x14ac:dyDescent="0.15">
      <c r="A273" s="1">
        <v>272</v>
      </c>
      <c r="B273" s="1" t="s">
        <v>198</v>
      </c>
    </row>
    <row r="274" spans="1:2" x14ac:dyDescent="0.15">
      <c r="A274" s="1">
        <v>273</v>
      </c>
      <c r="B274" s="1" t="s">
        <v>197</v>
      </c>
    </row>
    <row r="275" spans="1:2" x14ac:dyDescent="0.15">
      <c r="A275" s="1">
        <v>274</v>
      </c>
      <c r="B275" s="1" t="s">
        <v>196</v>
      </c>
    </row>
    <row r="276" spans="1:2" x14ac:dyDescent="0.15">
      <c r="A276" s="1">
        <v>275</v>
      </c>
      <c r="B276" s="1" t="s">
        <v>197</v>
      </c>
    </row>
    <row r="277" spans="1:2" x14ac:dyDescent="0.15">
      <c r="A277" s="1">
        <v>276</v>
      </c>
      <c r="B277" s="1" t="s">
        <v>197</v>
      </c>
    </row>
    <row r="278" spans="1:2" x14ac:dyDescent="0.15">
      <c r="A278" s="1">
        <v>277</v>
      </c>
      <c r="B278" s="1" t="s">
        <v>198</v>
      </c>
    </row>
    <row r="279" spans="1:2" x14ac:dyDescent="0.15">
      <c r="A279" s="1">
        <v>278</v>
      </c>
      <c r="B279" s="1" t="s">
        <v>224</v>
      </c>
    </row>
    <row r="280" spans="1:2" x14ac:dyDescent="0.15">
      <c r="A280" s="1">
        <v>279</v>
      </c>
      <c r="B280" s="1" t="s">
        <v>224</v>
      </c>
    </row>
    <row r="281" spans="1:2" x14ac:dyDescent="0.15">
      <c r="A281" s="1">
        <v>280</v>
      </c>
      <c r="B281" s="1" t="s">
        <v>197</v>
      </c>
    </row>
    <row r="282" spans="1:2" x14ac:dyDescent="0.15">
      <c r="A282" s="1">
        <v>281</v>
      </c>
      <c r="B282" s="1" t="s">
        <v>196</v>
      </c>
    </row>
    <row r="283" spans="1:2" x14ac:dyDescent="0.15">
      <c r="A283" s="1">
        <v>282</v>
      </c>
      <c r="B283" s="1" t="s">
        <v>197</v>
      </c>
    </row>
    <row r="284" spans="1:2" x14ac:dyDescent="0.15">
      <c r="A284" s="1">
        <v>283</v>
      </c>
      <c r="B284" s="1" t="s">
        <v>198</v>
      </c>
    </row>
    <row r="285" spans="1:2" x14ac:dyDescent="0.15">
      <c r="A285" s="1">
        <v>284</v>
      </c>
      <c r="B285" s="1" t="s">
        <v>224</v>
      </c>
    </row>
    <row r="286" spans="1:2" x14ac:dyDescent="0.15">
      <c r="A286" s="1">
        <v>285</v>
      </c>
      <c r="B286" s="1" t="s">
        <v>196</v>
      </c>
    </row>
    <row r="287" spans="1:2" x14ac:dyDescent="0.15">
      <c r="A287" s="1">
        <v>286</v>
      </c>
      <c r="B287" s="1" t="s">
        <v>197</v>
      </c>
    </row>
    <row r="288" spans="1:2" x14ac:dyDescent="0.15">
      <c r="A288" s="1">
        <v>287</v>
      </c>
      <c r="B288" s="1" t="s">
        <v>197</v>
      </c>
    </row>
    <row r="289" spans="1:2" x14ac:dyDescent="0.15">
      <c r="A289" s="1">
        <v>288</v>
      </c>
      <c r="B289" s="1" t="s">
        <v>198</v>
      </c>
    </row>
    <row r="290" spans="1:2" x14ac:dyDescent="0.15">
      <c r="A290" s="1">
        <v>289</v>
      </c>
      <c r="B290" s="1" t="s">
        <v>224</v>
      </c>
    </row>
    <row r="291" spans="1:2" x14ac:dyDescent="0.15">
      <c r="A291" s="1">
        <v>290</v>
      </c>
      <c r="B291" s="1" t="s">
        <v>224</v>
      </c>
    </row>
    <row r="292" spans="1:2" x14ac:dyDescent="0.15">
      <c r="A292" s="1">
        <v>291</v>
      </c>
      <c r="B292" s="1" t="s">
        <v>197</v>
      </c>
    </row>
    <row r="293" spans="1:2" x14ac:dyDescent="0.15">
      <c r="A293" s="1">
        <v>292</v>
      </c>
      <c r="B293" s="1" t="s">
        <v>197</v>
      </c>
    </row>
    <row r="294" spans="1:2" x14ac:dyDescent="0.15">
      <c r="A294" s="1">
        <v>293</v>
      </c>
      <c r="B294" s="1" t="s">
        <v>198</v>
      </c>
    </row>
    <row r="295" spans="1:2" x14ac:dyDescent="0.15">
      <c r="A295" s="1">
        <v>294</v>
      </c>
      <c r="B295" s="1" t="s">
        <v>224</v>
      </c>
    </row>
    <row r="296" spans="1:2" x14ac:dyDescent="0.15">
      <c r="A296" s="1">
        <v>295</v>
      </c>
      <c r="B296" s="1" t="s">
        <v>196</v>
      </c>
    </row>
    <row r="297" spans="1:2" x14ac:dyDescent="0.15">
      <c r="A297" s="1">
        <v>296</v>
      </c>
      <c r="B297" s="1" t="s">
        <v>198</v>
      </c>
    </row>
    <row r="298" spans="1:2" x14ac:dyDescent="0.15">
      <c r="A298" s="1">
        <v>297</v>
      </c>
      <c r="B298" s="1" t="s">
        <v>197</v>
      </c>
    </row>
    <row r="299" spans="1:2" x14ac:dyDescent="0.15">
      <c r="A299" s="1">
        <v>298</v>
      </c>
      <c r="B299" s="1" t="s">
        <v>198</v>
      </c>
    </row>
    <row r="300" spans="1:2" x14ac:dyDescent="0.15">
      <c r="A300" s="1">
        <v>299</v>
      </c>
      <c r="B300" s="1" t="s">
        <v>197</v>
      </c>
    </row>
    <row r="301" spans="1:2" x14ac:dyDescent="0.15">
      <c r="A301" s="1">
        <v>300</v>
      </c>
      <c r="B301" s="1" t="s">
        <v>196</v>
      </c>
    </row>
    <row r="302" spans="1:2" x14ac:dyDescent="0.15">
      <c r="A302" s="1">
        <v>301</v>
      </c>
      <c r="B302" s="1" t="s">
        <v>197</v>
      </c>
    </row>
    <row r="303" spans="1:2" x14ac:dyDescent="0.15">
      <c r="A303" s="1">
        <v>302</v>
      </c>
      <c r="B303" s="1" t="s">
        <v>197</v>
      </c>
    </row>
    <row r="304" spans="1:2" x14ac:dyDescent="0.15">
      <c r="A304" s="1">
        <v>303</v>
      </c>
      <c r="B304" s="1" t="s">
        <v>198</v>
      </c>
    </row>
    <row r="305" spans="1:2" x14ac:dyDescent="0.15">
      <c r="A305" s="1">
        <v>304</v>
      </c>
      <c r="B305" s="1" t="s">
        <v>224</v>
      </c>
    </row>
    <row r="306" spans="1:2" x14ac:dyDescent="0.15">
      <c r="A306" s="1">
        <v>305</v>
      </c>
      <c r="B306" s="1" t="s">
        <v>224</v>
      </c>
    </row>
    <row r="307" spans="1:2" x14ac:dyDescent="0.15">
      <c r="A307" s="1">
        <v>306</v>
      </c>
      <c r="B307" s="1" t="s">
        <v>197</v>
      </c>
    </row>
    <row r="308" spans="1:2" x14ac:dyDescent="0.15">
      <c r="A308" s="1">
        <v>307</v>
      </c>
      <c r="B308" s="1" t="s">
        <v>196</v>
      </c>
    </row>
    <row r="309" spans="1:2" x14ac:dyDescent="0.15">
      <c r="A309" s="1">
        <v>308</v>
      </c>
      <c r="B309" s="1" t="s">
        <v>197</v>
      </c>
    </row>
    <row r="310" spans="1:2" x14ac:dyDescent="0.15">
      <c r="A310" s="1">
        <v>309</v>
      </c>
      <c r="B310" s="1" t="s">
        <v>198</v>
      </c>
    </row>
    <row r="311" spans="1:2" x14ac:dyDescent="0.15">
      <c r="A311" s="1">
        <v>310</v>
      </c>
      <c r="B311" s="1" t="s">
        <v>224</v>
      </c>
    </row>
    <row r="312" spans="1:2" x14ac:dyDescent="0.15">
      <c r="A312" s="1">
        <v>311</v>
      </c>
      <c r="B312" s="1" t="s">
        <v>196</v>
      </c>
    </row>
    <row r="313" spans="1:2" x14ac:dyDescent="0.15">
      <c r="A313" s="1">
        <v>312</v>
      </c>
      <c r="B313" s="1" t="s">
        <v>198</v>
      </c>
    </row>
    <row r="314" spans="1:2" x14ac:dyDescent="0.15">
      <c r="A314" s="1">
        <v>313</v>
      </c>
      <c r="B314" s="1" t="s">
        <v>197</v>
      </c>
    </row>
    <row r="315" spans="1:2" x14ac:dyDescent="0.15">
      <c r="A315" s="1">
        <v>314</v>
      </c>
      <c r="B315" s="1" t="s">
        <v>198</v>
      </c>
    </row>
    <row r="316" spans="1:2" x14ac:dyDescent="0.15">
      <c r="A316" s="1">
        <v>315</v>
      </c>
      <c r="B316" s="1" t="s">
        <v>197</v>
      </c>
    </row>
    <row r="317" spans="1:2" x14ac:dyDescent="0.15">
      <c r="A317" s="1">
        <v>316</v>
      </c>
      <c r="B317" s="1" t="s">
        <v>196</v>
      </c>
    </row>
    <row r="318" spans="1:2" x14ac:dyDescent="0.15">
      <c r="A318" s="1">
        <v>317</v>
      </c>
      <c r="B318" s="1" t="s">
        <v>197</v>
      </c>
    </row>
    <row r="319" spans="1:2" x14ac:dyDescent="0.15">
      <c r="A319" s="1">
        <v>318</v>
      </c>
      <c r="B319" s="1" t="s">
        <v>197</v>
      </c>
    </row>
    <row r="320" spans="1:2" x14ac:dyDescent="0.15">
      <c r="A320" s="1">
        <v>319</v>
      </c>
      <c r="B320" s="1" t="s">
        <v>198</v>
      </c>
    </row>
    <row r="321" spans="1:2" x14ac:dyDescent="0.15">
      <c r="A321" s="1">
        <v>320</v>
      </c>
      <c r="B321" s="1" t="s">
        <v>224</v>
      </c>
    </row>
    <row r="322" spans="1:2" x14ac:dyDescent="0.15">
      <c r="A322" s="1">
        <v>321</v>
      </c>
      <c r="B322" s="1" t="s">
        <v>224</v>
      </c>
    </row>
    <row r="323" spans="1:2" x14ac:dyDescent="0.15">
      <c r="A323" s="1">
        <v>322</v>
      </c>
      <c r="B323" s="1" t="s">
        <v>197</v>
      </c>
    </row>
    <row r="324" spans="1:2" x14ac:dyDescent="0.15">
      <c r="A324" s="1">
        <v>323</v>
      </c>
      <c r="B324" s="1" t="s">
        <v>196</v>
      </c>
    </row>
    <row r="325" spans="1:2" x14ac:dyDescent="0.15">
      <c r="A325" s="1">
        <v>324</v>
      </c>
      <c r="B325" s="1" t="s">
        <v>197</v>
      </c>
    </row>
    <row r="326" spans="1:2" x14ac:dyDescent="0.15">
      <c r="A326" s="1">
        <v>325</v>
      </c>
      <c r="B326" s="1" t="s">
        <v>198</v>
      </c>
    </row>
    <row r="327" spans="1:2" x14ac:dyDescent="0.15">
      <c r="A327" s="1">
        <v>326</v>
      </c>
      <c r="B327" s="1" t="s">
        <v>224</v>
      </c>
    </row>
    <row r="328" spans="1:2" x14ac:dyDescent="0.15">
      <c r="A328" s="1">
        <v>327</v>
      </c>
      <c r="B328" s="1" t="s">
        <v>197</v>
      </c>
    </row>
    <row r="329" spans="1:2" x14ac:dyDescent="0.15">
      <c r="A329" s="1">
        <v>328</v>
      </c>
      <c r="B329" s="1" t="s">
        <v>198</v>
      </c>
    </row>
    <row r="330" spans="1:2" x14ac:dyDescent="0.15">
      <c r="A330" s="1">
        <v>329</v>
      </c>
      <c r="B330" s="1" t="s">
        <v>224</v>
      </c>
    </row>
    <row r="331" spans="1:2" x14ac:dyDescent="0.15">
      <c r="A331" s="1">
        <v>330</v>
      </c>
      <c r="B331" s="1" t="s">
        <v>224</v>
      </c>
    </row>
    <row r="332" spans="1:2" x14ac:dyDescent="0.15">
      <c r="A332" s="1">
        <v>331</v>
      </c>
      <c r="B332" s="1" t="s">
        <v>197</v>
      </c>
    </row>
    <row r="333" spans="1:2" x14ac:dyDescent="0.15">
      <c r="A333" s="1">
        <v>332</v>
      </c>
      <c r="B333" s="1" t="s">
        <v>198</v>
      </c>
    </row>
    <row r="334" spans="1:2" x14ac:dyDescent="0.15">
      <c r="A334" s="1">
        <v>333</v>
      </c>
      <c r="B334" s="1" t="s">
        <v>224</v>
      </c>
    </row>
    <row r="335" spans="1:2" x14ac:dyDescent="0.15">
      <c r="A335" s="1">
        <v>334</v>
      </c>
      <c r="B335" s="1" t="s">
        <v>196</v>
      </c>
    </row>
    <row r="336" spans="1:2" x14ac:dyDescent="0.15">
      <c r="A336" s="1">
        <v>335</v>
      </c>
      <c r="B336" s="1" t="s">
        <v>198</v>
      </c>
    </row>
    <row r="337" spans="1:2" x14ac:dyDescent="0.15">
      <c r="A337" s="1">
        <v>336</v>
      </c>
      <c r="B337" s="1" t="s">
        <v>197</v>
      </c>
    </row>
    <row r="338" spans="1:2" x14ac:dyDescent="0.15">
      <c r="A338" s="1">
        <v>337</v>
      </c>
      <c r="B338" s="1" t="s">
        <v>198</v>
      </c>
    </row>
    <row r="339" spans="1:2" x14ac:dyDescent="0.15">
      <c r="A339" s="1">
        <v>338</v>
      </c>
      <c r="B339" s="1" t="s">
        <v>197</v>
      </c>
    </row>
    <row r="340" spans="1:2" x14ac:dyDescent="0.15">
      <c r="A340" s="1">
        <v>339</v>
      </c>
      <c r="B340" s="1" t="s">
        <v>196</v>
      </c>
    </row>
    <row r="341" spans="1:2" x14ac:dyDescent="0.15">
      <c r="A341" s="1">
        <v>340</v>
      </c>
      <c r="B341" s="1" t="s">
        <v>197</v>
      </c>
    </row>
    <row r="342" spans="1:2" x14ac:dyDescent="0.15">
      <c r="A342" s="1">
        <v>341</v>
      </c>
      <c r="B342" s="1" t="s">
        <v>197</v>
      </c>
    </row>
    <row r="343" spans="1:2" x14ac:dyDescent="0.15">
      <c r="A343" s="1">
        <v>342</v>
      </c>
      <c r="B343" s="1" t="s">
        <v>198</v>
      </c>
    </row>
    <row r="344" spans="1:2" x14ac:dyDescent="0.15">
      <c r="A344" s="1">
        <v>343</v>
      </c>
      <c r="B344" s="1" t="s">
        <v>224</v>
      </c>
    </row>
    <row r="345" spans="1:2" x14ac:dyDescent="0.15">
      <c r="A345" s="1">
        <v>344</v>
      </c>
      <c r="B345" s="1" t="s">
        <v>224</v>
      </c>
    </row>
    <row r="346" spans="1:2" x14ac:dyDescent="0.15">
      <c r="A346" s="1">
        <v>345</v>
      </c>
      <c r="B346" s="1" t="s">
        <v>197</v>
      </c>
    </row>
    <row r="347" spans="1:2" x14ac:dyDescent="0.15">
      <c r="A347" s="1">
        <v>346</v>
      </c>
      <c r="B347" s="1" t="s">
        <v>196</v>
      </c>
    </row>
    <row r="348" spans="1:2" x14ac:dyDescent="0.15">
      <c r="A348" s="1">
        <v>347</v>
      </c>
      <c r="B348" s="1" t="s">
        <v>197</v>
      </c>
    </row>
    <row r="349" spans="1:2" x14ac:dyDescent="0.15">
      <c r="A349" s="1">
        <v>348</v>
      </c>
      <c r="B349" s="1" t="s">
        <v>198</v>
      </c>
    </row>
    <row r="350" spans="1:2" x14ac:dyDescent="0.15">
      <c r="A350" s="1">
        <v>349</v>
      </c>
      <c r="B350" s="1" t="s">
        <v>224</v>
      </c>
    </row>
    <row r="351" spans="1:2" x14ac:dyDescent="0.15">
      <c r="A351" s="1">
        <v>350</v>
      </c>
      <c r="B351" s="1" t="s">
        <v>196</v>
      </c>
    </row>
    <row r="352" spans="1:2" x14ac:dyDescent="0.15">
      <c r="A352" s="1">
        <v>351</v>
      </c>
      <c r="B352" s="1" t="s">
        <v>197</v>
      </c>
    </row>
    <row r="353" spans="1:2" x14ac:dyDescent="0.15">
      <c r="A353" s="1">
        <v>352</v>
      </c>
      <c r="B353" s="1" t="s">
        <v>197</v>
      </c>
    </row>
    <row r="354" spans="1:2" x14ac:dyDescent="0.15">
      <c r="A354" s="1">
        <v>353</v>
      </c>
      <c r="B354" s="1" t="s">
        <v>198</v>
      </c>
    </row>
    <row r="355" spans="1:2" x14ac:dyDescent="0.15">
      <c r="A355" s="1">
        <v>354</v>
      </c>
      <c r="B355" s="1" t="s">
        <v>224</v>
      </c>
    </row>
    <row r="356" spans="1:2" x14ac:dyDescent="0.15">
      <c r="A356" s="1">
        <v>355</v>
      </c>
      <c r="B356" s="1" t="s">
        <v>224</v>
      </c>
    </row>
    <row r="357" spans="1:2" x14ac:dyDescent="0.15">
      <c r="A357" s="1">
        <v>356</v>
      </c>
      <c r="B357" s="1" t="s">
        <v>197</v>
      </c>
    </row>
    <row r="358" spans="1:2" x14ac:dyDescent="0.15">
      <c r="A358" s="1">
        <v>357</v>
      </c>
      <c r="B358" s="1" t="s">
        <v>197</v>
      </c>
    </row>
    <row r="359" spans="1:2" x14ac:dyDescent="0.15">
      <c r="A359" s="1">
        <v>358</v>
      </c>
      <c r="B359" s="1" t="s">
        <v>198</v>
      </c>
    </row>
    <row r="360" spans="1:2" x14ac:dyDescent="0.15">
      <c r="A360" s="1">
        <v>359</v>
      </c>
      <c r="B360" s="1" t="s">
        <v>224</v>
      </c>
    </row>
    <row r="361" spans="1:2" x14ac:dyDescent="0.15">
      <c r="A361" s="1">
        <v>360</v>
      </c>
      <c r="B361" s="1" t="s">
        <v>196</v>
      </c>
    </row>
    <row r="362" spans="1:2" x14ac:dyDescent="0.15">
      <c r="A362" s="1">
        <v>361</v>
      </c>
      <c r="B362" s="1" t="s">
        <v>198</v>
      </c>
    </row>
    <row r="363" spans="1:2" x14ac:dyDescent="0.15">
      <c r="A363" s="1">
        <v>362</v>
      </c>
      <c r="B363" s="1" t="s">
        <v>197</v>
      </c>
    </row>
    <row r="364" spans="1:2" x14ac:dyDescent="0.15">
      <c r="A364" s="1">
        <v>363</v>
      </c>
      <c r="B364" s="1" t="s">
        <v>198</v>
      </c>
    </row>
    <row r="365" spans="1:2" x14ac:dyDescent="0.15">
      <c r="A365" s="1">
        <v>364</v>
      </c>
      <c r="B365" s="1" t="s">
        <v>197</v>
      </c>
    </row>
    <row r="366" spans="1:2" x14ac:dyDescent="0.15">
      <c r="A366" s="1">
        <v>365</v>
      </c>
      <c r="B366" s="1" t="s">
        <v>196</v>
      </c>
    </row>
    <row r="367" spans="1:2" x14ac:dyDescent="0.15">
      <c r="A367" s="1">
        <v>366</v>
      </c>
      <c r="B367" s="1" t="s">
        <v>197</v>
      </c>
    </row>
    <row r="368" spans="1:2" x14ac:dyDescent="0.15">
      <c r="A368" s="1">
        <v>367</v>
      </c>
      <c r="B368" s="1" t="s">
        <v>197</v>
      </c>
    </row>
    <row r="369" spans="1:2" x14ac:dyDescent="0.15">
      <c r="A369" s="1">
        <v>368</v>
      </c>
      <c r="B369" s="1" t="s">
        <v>198</v>
      </c>
    </row>
    <row r="370" spans="1:2" x14ac:dyDescent="0.15">
      <c r="A370" s="1">
        <v>369</v>
      </c>
      <c r="B370" s="1" t="s">
        <v>224</v>
      </c>
    </row>
    <row r="371" spans="1:2" x14ac:dyDescent="0.15">
      <c r="A371" s="1">
        <v>370</v>
      </c>
      <c r="B371" s="1" t="s">
        <v>224</v>
      </c>
    </row>
    <row r="372" spans="1:2" x14ac:dyDescent="0.15">
      <c r="A372" s="1">
        <v>371</v>
      </c>
      <c r="B372" s="1" t="s">
        <v>197</v>
      </c>
    </row>
    <row r="373" spans="1:2" x14ac:dyDescent="0.15">
      <c r="A373" s="1">
        <v>372</v>
      </c>
      <c r="B373" s="1" t="s">
        <v>196</v>
      </c>
    </row>
    <row r="374" spans="1:2" x14ac:dyDescent="0.15">
      <c r="A374" s="1">
        <v>373</v>
      </c>
      <c r="B374" s="1" t="s">
        <v>197</v>
      </c>
    </row>
    <row r="375" spans="1:2" x14ac:dyDescent="0.15">
      <c r="A375" s="1">
        <v>374</v>
      </c>
      <c r="B375" s="1" t="s">
        <v>198</v>
      </c>
    </row>
    <row r="376" spans="1:2" x14ac:dyDescent="0.15">
      <c r="A376" s="1">
        <v>375</v>
      </c>
      <c r="B376" s="1" t="s">
        <v>224</v>
      </c>
    </row>
    <row r="377" spans="1:2" x14ac:dyDescent="0.15">
      <c r="A377" s="1">
        <v>376</v>
      </c>
      <c r="B377" s="1" t="s">
        <v>196</v>
      </c>
    </row>
    <row r="378" spans="1:2" x14ac:dyDescent="0.15">
      <c r="A378" s="1">
        <v>377</v>
      </c>
      <c r="B378" s="1" t="s">
        <v>198</v>
      </c>
    </row>
    <row r="379" spans="1:2" x14ac:dyDescent="0.15">
      <c r="A379" s="1">
        <v>378</v>
      </c>
      <c r="B379" s="1" t="s">
        <v>197</v>
      </c>
    </row>
    <row r="380" spans="1:2" x14ac:dyDescent="0.15">
      <c r="A380" s="1">
        <v>379</v>
      </c>
      <c r="B380" s="1" t="s">
        <v>198</v>
      </c>
    </row>
    <row r="381" spans="1:2" x14ac:dyDescent="0.15">
      <c r="A381" s="1">
        <v>380</v>
      </c>
      <c r="B381" s="1" t="s">
        <v>197</v>
      </c>
    </row>
    <row r="382" spans="1:2" x14ac:dyDescent="0.15">
      <c r="A382" s="1">
        <v>381</v>
      </c>
      <c r="B382" s="1" t="s">
        <v>196</v>
      </c>
    </row>
    <row r="383" spans="1:2" x14ac:dyDescent="0.15">
      <c r="A383" s="1">
        <v>382</v>
      </c>
      <c r="B383" s="1" t="s">
        <v>197</v>
      </c>
    </row>
    <row r="384" spans="1:2" x14ac:dyDescent="0.15">
      <c r="A384" s="1">
        <v>383</v>
      </c>
      <c r="B384" s="1" t="s">
        <v>197</v>
      </c>
    </row>
    <row r="385" spans="1:2" x14ac:dyDescent="0.15">
      <c r="A385" s="1">
        <v>384</v>
      </c>
      <c r="B385" s="1" t="s">
        <v>198</v>
      </c>
    </row>
    <row r="386" spans="1:2" x14ac:dyDescent="0.15">
      <c r="A386" s="1">
        <v>385</v>
      </c>
      <c r="B386" s="1" t="s">
        <v>224</v>
      </c>
    </row>
    <row r="387" spans="1:2" x14ac:dyDescent="0.15">
      <c r="A387" s="1">
        <v>386</v>
      </c>
      <c r="B387" s="1" t="s">
        <v>224</v>
      </c>
    </row>
    <row r="388" spans="1:2" x14ac:dyDescent="0.15">
      <c r="A388" s="1">
        <v>387</v>
      </c>
      <c r="B388" s="1" t="s">
        <v>197</v>
      </c>
    </row>
    <row r="389" spans="1:2" x14ac:dyDescent="0.15">
      <c r="A389" s="1">
        <v>388</v>
      </c>
      <c r="B389" s="1" t="s">
        <v>196</v>
      </c>
    </row>
    <row r="390" spans="1:2" x14ac:dyDescent="0.15">
      <c r="A390" s="1">
        <v>389</v>
      </c>
      <c r="B390" s="1" t="s">
        <v>197</v>
      </c>
    </row>
    <row r="391" spans="1:2" x14ac:dyDescent="0.15">
      <c r="A391" s="1">
        <v>390</v>
      </c>
      <c r="B391" s="1" t="s">
        <v>198</v>
      </c>
    </row>
    <row r="392" spans="1:2" x14ac:dyDescent="0.15">
      <c r="A392" s="1">
        <v>391</v>
      </c>
      <c r="B392" s="1" t="s">
        <v>224</v>
      </c>
    </row>
    <row r="393" spans="1:2" x14ac:dyDescent="0.15">
      <c r="A393" s="1">
        <v>392</v>
      </c>
      <c r="B393" s="1" t="s">
        <v>197</v>
      </c>
    </row>
    <row r="394" spans="1:2" x14ac:dyDescent="0.15">
      <c r="A394" s="1">
        <v>393</v>
      </c>
      <c r="B394" s="1" t="s">
        <v>198</v>
      </c>
    </row>
    <row r="395" spans="1:2" x14ac:dyDescent="0.15">
      <c r="A395" s="1">
        <v>394</v>
      </c>
      <c r="B395" s="1" t="s">
        <v>224</v>
      </c>
    </row>
    <row r="396" spans="1:2" x14ac:dyDescent="0.15">
      <c r="A396" s="1">
        <v>395</v>
      </c>
      <c r="B396" s="1" t="s">
        <v>224</v>
      </c>
    </row>
    <row r="397" spans="1:2" x14ac:dyDescent="0.15">
      <c r="A397" s="1">
        <v>396</v>
      </c>
      <c r="B397" s="1" t="s">
        <v>197</v>
      </c>
    </row>
    <row r="398" spans="1:2" x14ac:dyDescent="0.15">
      <c r="A398" s="1">
        <v>397</v>
      </c>
      <c r="B398" s="1" t="s">
        <v>198</v>
      </c>
    </row>
    <row r="399" spans="1:2" x14ac:dyDescent="0.15">
      <c r="A399" s="1">
        <v>398</v>
      </c>
      <c r="B399" s="1" t="s">
        <v>224</v>
      </c>
    </row>
    <row r="400" spans="1:2" x14ac:dyDescent="0.15">
      <c r="A400" s="1">
        <v>399</v>
      </c>
      <c r="B400" s="1" t="s">
        <v>196</v>
      </c>
    </row>
    <row r="401" spans="1:2" x14ac:dyDescent="0.15">
      <c r="A401" s="1">
        <v>400</v>
      </c>
      <c r="B401" s="1" t="s">
        <v>198</v>
      </c>
    </row>
    <row r="402" spans="1:2" x14ac:dyDescent="0.15">
      <c r="A402" s="1">
        <v>401</v>
      </c>
      <c r="B402" s="1" t="s">
        <v>197</v>
      </c>
    </row>
    <row r="403" spans="1:2" x14ac:dyDescent="0.15">
      <c r="A403" s="1">
        <v>402</v>
      </c>
      <c r="B403" s="1" t="s">
        <v>198</v>
      </c>
    </row>
    <row r="404" spans="1:2" x14ac:dyDescent="0.15">
      <c r="A404" s="1">
        <v>403</v>
      </c>
      <c r="B404" s="1" t="s">
        <v>197</v>
      </c>
    </row>
    <row r="405" spans="1:2" x14ac:dyDescent="0.15">
      <c r="A405" s="1">
        <v>404</v>
      </c>
      <c r="B405" s="1" t="s">
        <v>196</v>
      </c>
    </row>
    <row r="406" spans="1:2" x14ac:dyDescent="0.15">
      <c r="A406" s="1">
        <v>405</v>
      </c>
      <c r="B406" s="1" t="s">
        <v>197</v>
      </c>
    </row>
    <row r="407" spans="1:2" x14ac:dyDescent="0.15">
      <c r="A407" s="1">
        <v>406</v>
      </c>
      <c r="B407" s="1" t="s">
        <v>197</v>
      </c>
    </row>
    <row r="408" spans="1:2" x14ac:dyDescent="0.15">
      <c r="A408" s="1">
        <v>407</v>
      </c>
      <c r="B408" s="1" t="s">
        <v>198</v>
      </c>
    </row>
    <row r="409" spans="1:2" x14ac:dyDescent="0.15">
      <c r="A409" s="1">
        <v>408</v>
      </c>
      <c r="B409" s="1" t="s">
        <v>224</v>
      </c>
    </row>
    <row r="410" spans="1:2" x14ac:dyDescent="0.15">
      <c r="A410" s="1">
        <v>409</v>
      </c>
      <c r="B410" s="1" t="s">
        <v>224</v>
      </c>
    </row>
    <row r="411" spans="1:2" x14ac:dyDescent="0.15">
      <c r="A411" s="1">
        <v>410</v>
      </c>
      <c r="B411" s="1" t="s">
        <v>197</v>
      </c>
    </row>
    <row r="412" spans="1:2" x14ac:dyDescent="0.15">
      <c r="A412" s="1">
        <v>411</v>
      </c>
      <c r="B412" s="1" t="s">
        <v>196</v>
      </c>
    </row>
    <row r="413" spans="1:2" x14ac:dyDescent="0.15">
      <c r="A413" s="1">
        <v>412</v>
      </c>
      <c r="B413" s="1" t="s">
        <v>197</v>
      </c>
    </row>
    <row r="414" spans="1:2" x14ac:dyDescent="0.15">
      <c r="A414" s="1">
        <v>413</v>
      </c>
      <c r="B414" s="1" t="s">
        <v>198</v>
      </c>
    </row>
    <row r="415" spans="1:2" x14ac:dyDescent="0.15">
      <c r="A415" s="1">
        <v>414</v>
      </c>
      <c r="B415" s="1" t="s">
        <v>224</v>
      </c>
    </row>
    <row r="416" spans="1:2" x14ac:dyDescent="0.15">
      <c r="A416" s="1">
        <v>415</v>
      </c>
      <c r="B416" s="1" t="s">
        <v>196</v>
      </c>
    </row>
    <row r="417" spans="1:2" x14ac:dyDescent="0.15">
      <c r="A417" s="1">
        <v>416</v>
      </c>
      <c r="B417" s="1" t="s">
        <v>197</v>
      </c>
    </row>
    <row r="418" spans="1:2" x14ac:dyDescent="0.15">
      <c r="A418" s="1">
        <v>417</v>
      </c>
      <c r="B418" s="1" t="s">
        <v>197</v>
      </c>
    </row>
    <row r="419" spans="1:2" x14ac:dyDescent="0.15">
      <c r="A419" s="1">
        <v>418</v>
      </c>
      <c r="B419" s="1" t="s">
        <v>198</v>
      </c>
    </row>
    <row r="420" spans="1:2" x14ac:dyDescent="0.15">
      <c r="A420" s="1">
        <v>419</v>
      </c>
      <c r="B420" s="1" t="s">
        <v>224</v>
      </c>
    </row>
    <row r="421" spans="1:2" x14ac:dyDescent="0.15">
      <c r="A421" s="1">
        <v>420</v>
      </c>
      <c r="B421" s="1" t="s">
        <v>224</v>
      </c>
    </row>
    <row r="422" spans="1:2" x14ac:dyDescent="0.15">
      <c r="A422" s="1">
        <v>421</v>
      </c>
      <c r="B422" s="1" t="s">
        <v>197</v>
      </c>
    </row>
    <row r="423" spans="1:2" x14ac:dyDescent="0.15">
      <c r="A423" s="1">
        <v>422</v>
      </c>
      <c r="B423" s="1" t="s">
        <v>197</v>
      </c>
    </row>
    <row r="424" spans="1:2" x14ac:dyDescent="0.15">
      <c r="A424" s="1">
        <v>423</v>
      </c>
      <c r="B424" s="1" t="s">
        <v>198</v>
      </c>
    </row>
    <row r="425" spans="1:2" x14ac:dyDescent="0.15">
      <c r="A425" s="1">
        <v>424</v>
      </c>
      <c r="B425" s="1" t="s">
        <v>224</v>
      </c>
    </row>
    <row r="426" spans="1:2" x14ac:dyDescent="0.15">
      <c r="A426" s="1">
        <v>425</v>
      </c>
      <c r="B426" s="1" t="s">
        <v>196</v>
      </c>
    </row>
    <row r="427" spans="1:2" x14ac:dyDescent="0.15">
      <c r="A427" s="1">
        <v>426</v>
      </c>
      <c r="B427" s="1" t="s">
        <v>198</v>
      </c>
    </row>
    <row r="428" spans="1:2" x14ac:dyDescent="0.15">
      <c r="A428" s="1">
        <v>427</v>
      </c>
      <c r="B428" s="1" t="s">
        <v>197</v>
      </c>
    </row>
    <row r="429" spans="1:2" x14ac:dyDescent="0.15">
      <c r="A429" s="1">
        <v>428</v>
      </c>
      <c r="B429" s="1" t="s">
        <v>198</v>
      </c>
    </row>
    <row r="430" spans="1:2" x14ac:dyDescent="0.15">
      <c r="A430" s="1">
        <v>429</v>
      </c>
      <c r="B430" s="1" t="s">
        <v>197</v>
      </c>
    </row>
    <row r="431" spans="1:2" x14ac:dyDescent="0.15">
      <c r="A431" s="1">
        <v>430</v>
      </c>
      <c r="B431" s="1" t="s">
        <v>196</v>
      </c>
    </row>
    <row r="432" spans="1:2" x14ac:dyDescent="0.15">
      <c r="A432" s="1">
        <v>431</v>
      </c>
      <c r="B432" s="1" t="s">
        <v>197</v>
      </c>
    </row>
    <row r="433" spans="1:2" x14ac:dyDescent="0.15">
      <c r="A433" s="1">
        <v>432</v>
      </c>
      <c r="B433" s="1" t="s">
        <v>197</v>
      </c>
    </row>
    <row r="434" spans="1:2" x14ac:dyDescent="0.15">
      <c r="A434" s="1">
        <v>433</v>
      </c>
      <c r="B434" s="1" t="s">
        <v>198</v>
      </c>
    </row>
    <row r="435" spans="1:2" x14ac:dyDescent="0.15">
      <c r="A435" s="1">
        <v>434</v>
      </c>
      <c r="B435" s="1" t="s">
        <v>224</v>
      </c>
    </row>
    <row r="436" spans="1:2" x14ac:dyDescent="0.15">
      <c r="A436" s="1">
        <v>435</v>
      </c>
      <c r="B436" s="1" t="s">
        <v>224</v>
      </c>
    </row>
    <row r="437" spans="1:2" x14ac:dyDescent="0.15">
      <c r="A437" s="1">
        <v>436</v>
      </c>
      <c r="B437" s="1" t="s">
        <v>197</v>
      </c>
    </row>
    <row r="438" spans="1:2" x14ac:dyDescent="0.15">
      <c r="A438" s="1">
        <v>437</v>
      </c>
      <c r="B438" s="1" t="s">
        <v>196</v>
      </c>
    </row>
    <row r="439" spans="1:2" x14ac:dyDescent="0.15">
      <c r="A439" s="1">
        <v>438</v>
      </c>
      <c r="B439" s="1" t="s">
        <v>197</v>
      </c>
    </row>
    <row r="440" spans="1:2" x14ac:dyDescent="0.15">
      <c r="A440" s="1">
        <v>439</v>
      </c>
      <c r="B440" s="1" t="s">
        <v>198</v>
      </c>
    </row>
    <row r="441" spans="1:2" x14ac:dyDescent="0.15">
      <c r="A441" s="1">
        <v>440</v>
      </c>
      <c r="B441" s="1" t="s">
        <v>224</v>
      </c>
    </row>
    <row r="442" spans="1:2" x14ac:dyDescent="0.15">
      <c r="A442" s="1">
        <v>441</v>
      </c>
      <c r="B442" s="1" t="s">
        <v>196</v>
      </c>
    </row>
    <row r="443" spans="1:2" x14ac:dyDescent="0.15">
      <c r="A443" s="1">
        <v>442</v>
      </c>
      <c r="B443" s="1" t="s">
        <v>198</v>
      </c>
    </row>
    <row r="444" spans="1:2" x14ac:dyDescent="0.15">
      <c r="A444" s="1">
        <v>443</v>
      </c>
      <c r="B444" s="1" t="s">
        <v>197</v>
      </c>
    </row>
    <row r="445" spans="1:2" x14ac:dyDescent="0.15">
      <c r="A445" s="1">
        <v>444</v>
      </c>
      <c r="B445" s="1" t="s">
        <v>198</v>
      </c>
    </row>
    <row r="446" spans="1:2" x14ac:dyDescent="0.15">
      <c r="A446" s="1">
        <v>445</v>
      </c>
      <c r="B446" s="1"/>
    </row>
    <row r="447" spans="1:2" x14ac:dyDescent="0.15">
      <c r="A447" s="1">
        <v>446</v>
      </c>
      <c r="B447" s="1"/>
    </row>
    <row r="448" spans="1:2" x14ac:dyDescent="0.15">
      <c r="A448" s="1">
        <v>447</v>
      </c>
      <c r="B448" s="1"/>
    </row>
    <row r="449" spans="1:2" x14ac:dyDescent="0.15">
      <c r="A449" s="1">
        <v>448</v>
      </c>
      <c r="B449" s="1"/>
    </row>
    <row r="450" spans="1:2" x14ac:dyDescent="0.15">
      <c r="A450" s="1">
        <v>449</v>
      </c>
      <c r="B450" s="1"/>
    </row>
    <row r="451" spans="1:2" x14ac:dyDescent="0.15">
      <c r="A451" s="1">
        <v>450</v>
      </c>
      <c r="B451" s="1"/>
    </row>
    <row r="452" spans="1:2" x14ac:dyDescent="0.15">
      <c r="A452" s="1">
        <v>451</v>
      </c>
      <c r="B452" s="1"/>
    </row>
    <row r="453" spans="1:2" x14ac:dyDescent="0.15">
      <c r="A453" s="1">
        <v>452</v>
      </c>
      <c r="B453" s="1"/>
    </row>
    <row r="454" spans="1:2" x14ac:dyDescent="0.15">
      <c r="A454" s="1">
        <v>453</v>
      </c>
      <c r="B454" s="1"/>
    </row>
    <row r="455" spans="1:2" x14ac:dyDescent="0.15">
      <c r="A455" s="1">
        <v>454</v>
      </c>
      <c r="B455" s="1"/>
    </row>
    <row r="456" spans="1:2" x14ac:dyDescent="0.15">
      <c r="A456" s="1">
        <v>455</v>
      </c>
      <c r="B456" s="1"/>
    </row>
    <row r="457" spans="1:2" x14ac:dyDescent="0.15">
      <c r="A457" s="1">
        <v>456</v>
      </c>
      <c r="B457" s="1"/>
    </row>
    <row r="458" spans="1:2" x14ac:dyDescent="0.15">
      <c r="A458" s="1">
        <v>457</v>
      </c>
      <c r="B458" s="1"/>
    </row>
    <row r="459" spans="1:2" x14ac:dyDescent="0.15">
      <c r="A459" s="1">
        <v>458</v>
      </c>
      <c r="B459" s="1"/>
    </row>
    <row r="460" spans="1:2" x14ac:dyDescent="0.15">
      <c r="A460" s="1">
        <v>459</v>
      </c>
      <c r="B460" s="1"/>
    </row>
    <row r="461" spans="1:2" x14ac:dyDescent="0.15">
      <c r="A461" s="1">
        <v>460</v>
      </c>
      <c r="B461" s="1"/>
    </row>
    <row r="462" spans="1:2" x14ac:dyDescent="0.15">
      <c r="A462" s="1">
        <v>461</v>
      </c>
      <c r="B462" s="1"/>
    </row>
    <row r="463" spans="1:2" x14ac:dyDescent="0.15">
      <c r="A463" s="1">
        <v>462</v>
      </c>
      <c r="B463" s="1"/>
    </row>
    <row r="464" spans="1:2" x14ac:dyDescent="0.15">
      <c r="A464" s="1">
        <v>463</v>
      </c>
      <c r="B464" s="1"/>
    </row>
    <row r="465" spans="1:2" x14ac:dyDescent="0.15">
      <c r="A465" s="1">
        <v>464</v>
      </c>
      <c r="B465" s="1"/>
    </row>
    <row r="466" spans="1:2" x14ac:dyDescent="0.15">
      <c r="A466" s="1">
        <v>465</v>
      </c>
      <c r="B466" s="1"/>
    </row>
    <row r="467" spans="1:2" x14ac:dyDescent="0.15">
      <c r="A467" s="1">
        <v>466</v>
      </c>
      <c r="B467" s="1"/>
    </row>
    <row r="468" spans="1:2" x14ac:dyDescent="0.15">
      <c r="A468" s="1">
        <v>467</v>
      </c>
      <c r="B468" s="1"/>
    </row>
    <row r="469" spans="1:2" x14ac:dyDescent="0.15">
      <c r="A469" s="1">
        <v>468</v>
      </c>
      <c r="B469" s="1"/>
    </row>
    <row r="470" spans="1:2" x14ac:dyDescent="0.15">
      <c r="A470" s="1">
        <v>469</v>
      </c>
      <c r="B470" s="1"/>
    </row>
    <row r="471" spans="1:2" x14ac:dyDescent="0.15">
      <c r="A471" s="1">
        <v>470</v>
      </c>
      <c r="B471" s="1"/>
    </row>
    <row r="472" spans="1:2" x14ac:dyDescent="0.15">
      <c r="A472" s="1">
        <v>471</v>
      </c>
      <c r="B472" s="1"/>
    </row>
    <row r="473" spans="1:2" x14ac:dyDescent="0.15">
      <c r="A473" s="1">
        <v>472</v>
      </c>
      <c r="B473" s="1"/>
    </row>
    <row r="474" spans="1:2" x14ac:dyDescent="0.15">
      <c r="A474" s="1">
        <v>473</v>
      </c>
      <c r="B474" s="1"/>
    </row>
    <row r="475" spans="1:2" x14ac:dyDescent="0.15">
      <c r="A475" s="1">
        <v>474</v>
      </c>
      <c r="B475" s="1"/>
    </row>
    <row r="476" spans="1:2" x14ac:dyDescent="0.15">
      <c r="A476" s="1">
        <v>475</v>
      </c>
      <c r="B476" s="1"/>
    </row>
    <row r="477" spans="1:2" x14ac:dyDescent="0.15">
      <c r="A477" s="1">
        <v>476</v>
      </c>
      <c r="B477" s="1"/>
    </row>
    <row r="478" spans="1:2" x14ac:dyDescent="0.15">
      <c r="A478" s="1">
        <v>477</v>
      </c>
      <c r="B478" s="1"/>
    </row>
    <row r="479" spans="1:2" x14ac:dyDescent="0.15">
      <c r="A479" s="1">
        <v>478</v>
      </c>
      <c r="B479" s="1"/>
    </row>
    <row r="480" spans="1:2" x14ac:dyDescent="0.15">
      <c r="A480" s="1">
        <v>479</v>
      </c>
      <c r="B480" s="1"/>
    </row>
    <row r="481" spans="1:2" x14ac:dyDescent="0.15">
      <c r="A481" s="1">
        <v>480</v>
      </c>
      <c r="B481" s="1"/>
    </row>
    <row r="482" spans="1:2" x14ac:dyDescent="0.15">
      <c r="A482" s="1">
        <v>481</v>
      </c>
      <c r="B482" s="1"/>
    </row>
    <row r="483" spans="1:2" x14ac:dyDescent="0.15">
      <c r="A483" s="1">
        <v>482</v>
      </c>
      <c r="B483" s="1"/>
    </row>
    <row r="484" spans="1:2" x14ac:dyDescent="0.15">
      <c r="A484" s="1">
        <v>483</v>
      </c>
      <c r="B484" s="1"/>
    </row>
    <row r="485" spans="1:2" x14ac:dyDescent="0.15">
      <c r="A485" s="1">
        <v>484</v>
      </c>
      <c r="B485" s="1"/>
    </row>
    <row r="486" spans="1:2" x14ac:dyDescent="0.15">
      <c r="A486" s="1">
        <v>485</v>
      </c>
      <c r="B486" s="1"/>
    </row>
    <row r="487" spans="1:2" x14ac:dyDescent="0.15">
      <c r="A487" s="1">
        <v>486</v>
      </c>
      <c r="B487" s="1"/>
    </row>
    <row r="488" spans="1:2" x14ac:dyDescent="0.15">
      <c r="A488" s="1">
        <v>487</v>
      </c>
      <c r="B488" s="1"/>
    </row>
    <row r="489" spans="1:2" x14ac:dyDescent="0.15">
      <c r="A489" s="1">
        <v>488</v>
      </c>
      <c r="B489" s="1"/>
    </row>
    <row r="490" spans="1:2" x14ac:dyDescent="0.15">
      <c r="A490" s="1">
        <v>489</v>
      </c>
      <c r="B490" s="1"/>
    </row>
    <row r="491" spans="1:2" x14ac:dyDescent="0.15">
      <c r="A491" s="1">
        <v>490</v>
      </c>
      <c r="B491" s="1"/>
    </row>
    <row r="492" spans="1:2" x14ac:dyDescent="0.15">
      <c r="A492" s="1">
        <v>491</v>
      </c>
      <c r="B492" s="1"/>
    </row>
    <row r="493" spans="1:2" x14ac:dyDescent="0.15">
      <c r="A493" s="1">
        <v>492</v>
      </c>
      <c r="B493" s="1"/>
    </row>
    <row r="494" spans="1:2" x14ac:dyDescent="0.15">
      <c r="A494" s="1">
        <v>493</v>
      </c>
      <c r="B494" s="1"/>
    </row>
    <row r="495" spans="1:2" x14ac:dyDescent="0.15">
      <c r="A495" s="1">
        <v>494</v>
      </c>
      <c r="B495" s="1"/>
    </row>
    <row r="496" spans="1:2" x14ac:dyDescent="0.15">
      <c r="A496" s="1">
        <v>495</v>
      </c>
      <c r="B496" s="1"/>
    </row>
    <row r="497" spans="1:2" x14ac:dyDescent="0.15">
      <c r="A497" s="1">
        <v>496</v>
      </c>
      <c r="B497" s="1"/>
    </row>
    <row r="498" spans="1:2" x14ac:dyDescent="0.15">
      <c r="A498" s="1">
        <v>497</v>
      </c>
      <c r="B498" s="1"/>
    </row>
    <row r="499" spans="1:2" x14ac:dyDescent="0.15">
      <c r="A499" s="1">
        <v>498</v>
      </c>
      <c r="B499" s="1"/>
    </row>
    <row r="500" spans="1:2" x14ac:dyDescent="0.15">
      <c r="A500" s="1">
        <v>499</v>
      </c>
      <c r="B500" s="1"/>
    </row>
    <row r="501" spans="1:2" x14ac:dyDescent="0.15">
      <c r="A501" s="1">
        <v>500</v>
      </c>
      <c r="B501" s="1"/>
    </row>
    <row r="502" spans="1:2" x14ac:dyDescent="0.15">
      <c r="A502" s="1">
        <v>501</v>
      </c>
      <c r="B502" s="1"/>
    </row>
    <row r="503" spans="1:2" x14ac:dyDescent="0.15">
      <c r="A503" s="1">
        <v>502</v>
      </c>
      <c r="B503" s="1"/>
    </row>
    <row r="504" spans="1:2" x14ac:dyDescent="0.15">
      <c r="A504" s="1">
        <v>503</v>
      </c>
      <c r="B504" s="1"/>
    </row>
    <row r="505" spans="1:2" x14ac:dyDescent="0.15">
      <c r="A505" s="1">
        <v>504</v>
      </c>
      <c r="B505" s="1"/>
    </row>
    <row r="506" spans="1:2" x14ac:dyDescent="0.15">
      <c r="A506" s="1">
        <v>505</v>
      </c>
      <c r="B506" s="1"/>
    </row>
    <row r="507" spans="1:2" x14ac:dyDescent="0.15">
      <c r="A507" s="1">
        <v>506</v>
      </c>
      <c r="B507" s="1"/>
    </row>
    <row r="508" spans="1:2" x14ac:dyDescent="0.15">
      <c r="A508" s="1">
        <v>507</v>
      </c>
      <c r="B508" s="1"/>
    </row>
    <row r="509" spans="1:2" x14ac:dyDescent="0.15">
      <c r="A509" s="1">
        <v>508</v>
      </c>
      <c r="B509" s="1"/>
    </row>
    <row r="510" spans="1:2" x14ac:dyDescent="0.15">
      <c r="A510" s="1">
        <v>509</v>
      </c>
      <c r="B510" s="1"/>
    </row>
    <row r="511" spans="1:2" x14ac:dyDescent="0.15">
      <c r="A511" s="1">
        <v>510</v>
      </c>
      <c r="B511" s="1"/>
    </row>
    <row r="512" spans="1:2" x14ac:dyDescent="0.15">
      <c r="A512" s="1">
        <v>511</v>
      </c>
      <c r="B512" s="1"/>
    </row>
    <row r="513" spans="1:2" x14ac:dyDescent="0.15">
      <c r="A513" s="1">
        <v>512</v>
      </c>
      <c r="B513" s="1"/>
    </row>
    <row r="514" spans="1:2" x14ac:dyDescent="0.15">
      <c r="A514" s="1">
        <v>513</v>
      </c>
      <c r="B514" s="1"/>
    </row>
    <row r="515" spans="1:2" x14ac:dyDescent="0.15">
      <c r="A515" s="1">
        <v>514</v>
      </c>
      <c r="B515" s="1"/>
    </row>
    <row r="516" spans="1:2" x14ac:dyDescent="0.15">
      <c r="A516" s="1">
        <v>515</v>
      </c>
      <c r="B516" s="1"/>
    </row>
    <row r="517" spans="1:2" x14ac:dyDescent="0.15">
      <c r="A517" s="1">
        <v>516</v>
      </c>
      <c r="B517" s="1"/>
    </row>
    <row r="518" spans="1:2" x14ac:dyDescent="0.15">
      <c r="A518" s="1">
        <v>517</v>
      </c>
      <c r="B518" s="1"/>
    </row>
    <row r="519" spans="1:2" x14ac:dyDescent="0.15">
      <c r="A519" s="1">
        <v>518</v>
      </c>
      <c r="B519" s="1"/>
    </row>
    <row r="520" spans="1:2" x14ac:dyDescent="0.15">
      <c r="A520" s="1">
        <v>519</v>
      </c>
      <c r="B520" s="1"/>
    </row>
    <row r="521" spans="1:2" x14ac:dyDescent="0.15">
      <c r="A521" s="1">
        <v>520</v>
      </c>
      <c r="B521" s="1"/>
    </row>
    <row r="522" spans="1:2" x14ac:dyDescent="0.15">
      <c r="A522" s="1">
        <v>521</v>
      </c>
      <c r="B522" s="1"/>
    </row>
    <row r="523" spans="1:2" x14ac:dyDescent="0.15">
      <c r="A523" s="1">
        <v>522</v>
      </c>
      <c r="B523" s="1"/>
    </row>
    <row r="524" spans="1:2" x14ac:dyDescent="0.15">
      <c r="A524" s="1">
        <v>523</v>
      </c>
      <c r="B524" s="1"/>
    </row>
    <row r="525" spans="1:2" x14ac:dyDescent="0.15">
      <c r="A525" s="1">
        <v>524</v>
      </c>
      <c r="B525" s="1"/>
    </row>
    <row r="526" spans="1:2" x14ac:dyDescent="0.15">
      <c r="A526" s="1">
        <v>525</v>
      </c>
      <c r="B526" s="1"/>
    </row>
    <row r="527" spans="1:2" x14ac:dyDescent="0.15">
      <c r="A527" s="1">
        <v>526</v>
      </c>
      <c r="B527" s="1"/>
    </row>
    <row r="528" spans="1:2" x14ac:dyDescent="0.15">
      <c r="A528" s="1">
        <v>527</v>
      </c>
      <c r="B528" s="1"/>
    </row>
    <row r="529" spans="1:2" x14ac:dyDescent="0.15">
      <c r="A529" s="1">
        <v>528</v>
      </c>
      <c r="B529" s="1"/>
    </row>
    <row r="530" spans="1:2" x14ac:dyDescent="0.15">
      <c r="A530" s="1">
        <v>529</v>
      </c>
      <c r="B530" s="1"/>
    </row>
    <row r="531" spans="1:2" x14ac:dyDescent="0.15">
      <c r="A531" s="1">
        <v>530</v>
      </c>
      <c r="B531" s="1"/>
    </row>
    <row r="532" spans="1:2" x14ac:dyDescent="0.15">
      <c r="A532" s="1">
        <v>531</v>
      </c>
      <c r="B532" s="1"/>
    </row>
    <row r="533" spans="1:2" x14ac:dyDescent="0.15">
      <c r="A533" s="1">
        <v>532</v>
      </c>
      <c r="B533" s="1"/>
    </row>
    <row r="534" spans="1:2" x14ac:dyDescent="0.15">
      <c r="A534" s="1">
        <v>533</v>
      </c>
      <c r="B534" s="1"/>
    </row>
    <row r="535" spans="1:2" x14ac:dyDescent="0.15">
      <c r="A535" s="1">
        <v>534</v>
      </c>
      <c r="B535" s="1"/>
    </row>
    <row r="536" spans="1:2" x14ac:dyDescent="0.15">
      <c r="A536" s="1">
        <v>535</v>
      </c>
      <c r="B536" s="1"/>
    </row>
    <row r="537" spans="1:2" x14ac:dyDescent="0.15">
      <c r="A537" s="1">
        <v>536</v>
      </c>
      <c r="B537" s="1"/>
    </row>
    <row r="538" spans="1:2" x14ac:dyDescent="0.15">
      <c r="A538" s="1">
        <v>537</v>
      </c>
      <c r="B538" s="1"/>
    </row>
    <row r="539" spans="1:2" x14ac:dyDescent="0.15">
      <c r="A539" s="1">
        <v>538</v>
      </c>
      <c r="B539" s="1"/>
    </row>
    <row r="540" spans="1:2" x14ac:dyDescent="0.15">
      <c r="A540" s="1">
        <v>539</v>
      </c>
      <c r="B540" s="1"/>
    </row>
    <row r="541" spans="1:2" x14ac:dyDescent="0.15">
      <c r="A541" s="1">
        <v>540</v>
      </c>
      <c r="B541" s="1"/>
    </row>
    <row r="542" spans="1:2" x14ac:dyDescent="0.15">
      <c r="A542" s="1">
        <v>541</v>
      </c>
      <c r="B542" s="1"/>
    </row>
    <row r="543" spans="1:2" x14ac:dyDescent="0.15">
      <c r="A543" s="1">
        <v>542</v>
      </c>
      <c r="B543" s="1"/>
    </row>
    <row r="544" spans="1:2" x14ac:dyDescent="0.15">
      <c r="A544" s="1">
        <v>543</v>
      </c>
      <c r="B544" s="1"/>
    </row>
    <row r="545" spans="1:2" x14ac:dyDescent="0.15">
      <c r="A545" s="1">
        <v>544</v>
      </c>
      <c r="B545" s="1"/>
    </row>
    <row r="546" spans="1:2" x14ac:dyDescent="0.15">
      <c r="A546" s="1">
        <v>545</v>
      </c>
      <c r="B546" s="1"/>
    </row>
    <row r="547" spans="1:2" x14ac:dyDescent="0.15">
      <c r="A547" s="1">
        <v>546</v>
      </c>
      <c r="B547" s="1"/>
    </row>
    <row r="548" spans="1:2" x14ac:dyDescent="0.15">
      <c r="A548" s="1">
        <v>547</v>
      </c>
      <c r="B548" s="1"/>
    </row>
    <row r="549" spans="1:2" x14ac:dyDescent="0.15">
      <c r="A549" s="1">
        <v>548</v>
      </c>
      <c r="B549" s="1"/>
    </row>
    <row r="550" spans="1:2" x14ac:dyDescent="0.15">
      <c r="A550" s="1">
        <v>549</v>
      </c>
      <c r="B550" s="1"/>
    </row>
    <row r="551" spans="1:2" x14ac:dyDescent="0.15">
      <c r="A551" s="1">
        <v>550</v>
      </c>
      <c r="B551" s="1"/>
    </row>
    <row r="552" spans="1:2" x14ac:dyDescent="0.15">
      <c r="A552" s="1">
        <v>551</v>
      </c>
      <c r="B552" s="1"/>
    </row>
    <row r="553" spans="1:2" x14ac:dyDescent="0.15">
      <c r="A553" s="1">
        <v>552</v>
      </c>
      <c r="B553" s="1"/>
    </row>
    <row r="554" spans="1:2" x14ac:dyDescent="0.15">
      <c r="A554" s="1">
        <v>553</v>
      </c>
      <c r="B554" s="1"/>
    </row>
    <row r="555" spans="1:2" x14ac:dyDescent="0.15">
      <c r="A555" s="1">
        <v>554</v>
      </c>
      <c r="B555" s="1"/>
    </row>
    <row r="556" spans="1:2" x14ac:dyDescent="0.15">
      <c r="A556" s="1">
        <v>555</v>
      </c>
      <c r="B556" s="1"/>
    </row>
    <row r="557" spans="1:2" x14ac:dyDescent="0.15">
      <c r="A557" s="1">
        <v>556</v>
      </c>
      <c r="B557" s="1"/>
    </row>
    <row r="558" spans="1:2" x14ac:dyDescent="0.15">
      <c r="A558" s="1">
        <v>557</v>
      </c>
      <c r="B558" s="1"/>
    </row>
    <row r="559" spans="1:2" x14ac:dyDescent="0.15">
      <c r="A559" s="1">
        <v>558</v>
      </c>
      <c r="B559" s="1"/>
    </row>
    <row r="560" spans="1:2" x14ac:dyDescent="0.15">
      <c r="A560" s="1">
        <v>559</v>
      </c>
      <c r="B560" s="1"/>
    </row>
    <row r="561" spans="1:2" x14ac:dyDescent="0.15">
      <c r="A561" s="1">
        <v>560</v>
      </c>
      <c r="B561" s="1"/>
    </row>
    <row r="562" spans="1:2" x14ac:dyDescent="0.15">
      <c r="A562" s="1">
        <v>561</v>
      </c>
      <c r="B562" s="1"/>
    </row>
    <row r="563" spans="1:2" x14ac:dyDescent="0.15">
      <c r="A563" s="1">
        <v>562</v>
      </c>
      <c r="B563" s="1"/>
    </row>
    <row r="564" spans="1:2" x14ac:dyDescent="0.15">
      <c r="A564" s="1">
        <v>563</v>
      </c>
      <c r="B564" s="1"/>
    </row>
    <row r="565" spans="1:2" x14ac:dyDescent="0.15">
      <c r="A565" s="1">
        <v>564</v>
      </c>
      <c r="B565" s="1"/>
    </row>
    <row r="566" spans="1:2" x14ac:dyDescent="0.15">
      <c r="A566" s="1">
        <v>565</v>
      </c>
      <c r="B566" s="1"/>
    </row>
    <row r="567" spans="1:2" x14ac:dyDescent="0.15">
      <c r="A567" s="1">
        <v>566</v>
      </c>
      <c r="B567" s="1"/>
    </row>
    <row r="568" spans="1:2" x14ac:dyDescent="0.15">
      <c r="A568" s="1">
        <v>567</v>
      </c>
      <c r="B568" s="1"/>
    </row>
    <row r="569" spans="1:2" x14ac:dyDescent="0.15">
      <c r="A569" s="1">
        <v>568</v>
      </c>
      <c r="B569" s="1"/>
    </row>
    <row r="570" spans="1:2" x14ac:dyDescent="0.15">
      <c r="A570" s="1">
        <v>569</v>
      </c>
      <c r="B570" s="1"/>
    </row>
    <row r="571" spans="1:2" x14ac:dyDescent="0.15">
      <c r="A571" s="1">
        <v>570</v>
      </c>
      <c r="B571" s="1"/>
    </row>
    <row r="572" spans="1:2" x14ac:dyDescent="0.15">
      <c r="A572" s="1">
        <v>571</v>
      </c>
      <c r="B572" s="1"/>
    </row>
    <row r="573" spans="1:2" x14ac:dyDescent="0.15">
      <c r="A573" s="1">
        <v>572</v>
      </c>
      <c r="B573" s="1"/>
    </row>
    <row r="574" spans="1:2" x14ac:dyDescent="0.15">
      <c r="A574" s="1">
        <v>573</v>
      </c>
      <c r="B574" s="1"/>
    </row>
    <row r="575" spans="1:2" x14ac:dyDescent="0.15">
      <c r="A575" s="1">
        <v>574</v>
      </c>
      <c r="B575" s="1"/>
    </row>
    <row r="576" spans="1:2" x14ac:dyDescent="0.15">
      <c r="A576" s="1">
        <v>575</v>
      </c>
      <c r="B576" s="1"/>
    </row>
    <row r="577" spans="1:2" x14ac:dyDescent="0.15">
      <c r="A577" s="1">
        <v>576</v>
      </c>
      <c r="B577" s="1"/>
    </row>
    <row r="578" spans="1:2" x14ac:dyDescent="0.15">
      <c r="A578" s="1">
        <v>577</v>
      </c>
      <c r="B578" s="1"/>
    </row>
    <row r="579" spans="1:2" x14ac:dyDescent="0.15">
      <c r="A579" s="1">
        <v>578</v>
      </c>
      <c r="B579" s="1"/>
    </row>
    <row r="580" spans="1:2" x14ac:dyDescent="0.15">
      <c r="A580" s="1">
        <v>579</v>
      </c>
      <c r="B580" s="1"/>
    </row>
    <row r="581" spans="1:2" x14ac:dyDescent="0.15">
      <c r="A581" s="1">
        <v>580</v>
      </c>
      <c r="B581" s="1"/>
    </row>
    <row r="582" spans="1:2" x14ac:dyDescent="0.15">
      <c r="A582" s="1">
        <v>581</v>
      </c>
      <c r="B582" s="1"/>
    </row>
    <row r="583" spans="1:2" x14ac:dyDescent="0.15">
      <c r="A583" s="1">
        <v>582</v>
      </c>
      <c r="B583" s="1"/>
    </row>
    <row r="584" spans="1:2" x14ac:dyDescent="0.15">
      <c r="A584" s="1">
        <v>583</v>
      </c>
      <c r="B584" s="1"/>
    </row>
    <row r="585" spans="1:2" x14ac:dyDescent="0.15">
      <c r="A585" s="1">
        <v>584</v>
      </c>
      <c r="B585" s="1"/>
    </row>
    <row r="586" spans="1:2" x14ac:dyDescent="0.15">
      <c r="A586" s="1">
        <v>585</v>
      </c>
      <c r="B586" s="1"/>
    </row>
    <row r="587" spans="1:2" x14ac:dyDescent="0.15">
      <c r="A587" s="1">
        <v>586</v>
      </c>
      <c r="B587" s="1"/>
    </row>
    <row r="588" spans="1:2" x14ac:dyDescent="0.15">
      <c r="A588" s="1">
        <v>587</v>
      </c>
      <c r="B588" s="1"/>
    </row>
    <row r="589" spans="1:2" x14ac:dyDescent="0.15">
      <c r="A589" s="1">
        <v>588</v>
      </c>
      <c r="B589" s="1"/>
    </row>
    <row r="590" spans="1:2" x14ac:dyDescent="0.15">
      <c r="A590" s="1">
        <v>589</v>
      </c>
      <c r="B590" s="1"/>
    </row>
    <row r="591" spans="1:2" x14ac:dyDescent="0.15">
      <c r="A591" s="1">
        <v>590</v>
      </c>
      <c r="B591" s="1"/>
    </row>
    <row r="592" spans="1:2" x14ac:dyDescent="0.15">
      <c r="A592" s="1">
        <v>591</v>
      </c>
      <c r="B592" s="1"/>
    </row>
    <row r="593" spans="1:2" x14ac:dyDescent="0.15">
      <c r="A593" s="1">
        <v>592</v>
      </c>
      <c r="B593" s="1"/>
    </row>
    <row r="594" spans="1:2" x14ac:dyDescent="0.15">
      <c r="A594" s="1">
        <v>593</v>
      </c>
      <c r="B594" s="1"/>
    </row>
    <row r="595" spans="1:2" x14ac:dyDescent="0.15">
      <c r="A595" s="1">
        <v>594</v>
      </c>
      <c r="B595" s="1"/>
    </row>
    <row r="596" spans="1:2" x14ac:dyDescent="0.15">
      <c r="A596" s="1">
        <v>595</v>
      </c>
      <c r="B596" s="1"/>
    </row>
    <row r="597" spans="1:2" x14ac:dyDescent="0.15">
      <c r="A597" s="1">
        <v>596</v>
      </c>
      <c r="B597" s="1"/>
    </row>
    <row r="598" spans="1:2" x14ac:dyDescent="0.15">
      <c r="A598" s="1">
        <v>597</v>
      </c>
      <c r="B598" s="1"/>
    </row>
    <row r="599" spans="1:2" x14ac:dyDescent="0.15">
      <c r="A599" s="1">
        <v>598</v>
      </c>
      <c r="B599" s="1"/>
    </row>
    <row r="600" spans="1:2" x14ac:dyDescent="0.15">
      <c r="A600" s="1">
        <v>599</v>
      </c>
      <c r="B600" s="1"/>
    </row>
    <row r="601" spans="1:2" x14ac:dyDescent="0.15">
      <c r="A601" s="1">
        <v>600</v>
      </c>
      <c r="B601" s="1"/>
    </row>
    <row r="602" spans="1:2" x14ac:dyDescent="0.15">
      <c r="A602" s="1">
        <v>601</v>
      </c>
      <c r="B602" s="1"/>
    </row>
    <row r="603" spans="1:2" x14ac:dyDescent="0.15">
      <c r="A603" s="1">
        <v>602</v>
      </c>
      <c r="B603" s="1"/>
    </row>
    <row r="604" spans="1:2" x14ac:dyDescent="0.15">
      <c r="A604" s="1">
        <v>603</v>
      </c>
      <c r="B604" s="1"/>
    </row>
    <row r="605" spans="1:2" x14ac:dyDescent="0.15">
      <c r="A605" s="1">
        <v>604</v>
      </c>
      <c r="B605" s="1"/>
    </row>
    <row r="606" spans="1:2" x14ac:dyDescent="0.15">
      <c r="A606" s="1">
        <v>605</v>
      </c>
      <c r="B606" s="1"/>
    </row>
    <row r="607" spans="1:2" x14ac:dyDescent="0.15">
      <c r="A607" s="1">
        <v>606</v>
      </c>
      <c r="B607" s="1"/>
    </row>
    <row r="608" spans="1:2" x14ac:dyDescent="0.15">
      <c r="A608" s="1">
        <v>607</v>
      </c>
      <c r="B608" s="1"/>
    </row>
    <row r="609" spans="1:2" x14ac:dyDescent="0.15">
      <c r="A609" s="1">
        <v>608</v>
      </c>
      <c r="B609" s="1"/>
    </row>
    <row r="610" spans="1:2" x14ac:dyDescent="0.15">
      <c r="A610" s="1">
        <v>609</v>
      </c>
      <c r="B610" s="1"/>
    </row>
    <row r="611" spans="1:2" x14ac:dyDescent="0.15">
      <c r="A611" s="1">
        <v>610</v>
      </c>
      <c r="B611" s="1"/>
    </row>
    <row r="612" spans="1:2" x14ac:dyDescent="0.15">
      <c r="A612" s="1">
        <v>611</v>
      </c>
      <c r="B612" s="1"/>
    </row>
    <row r="613" spans="1:2" x14ac:dyDescent="0.15">
      <c r="A613" s="1">
        <v>612</v>
      </c>
      <c r="B613" s="1"/>
    </row>
    <row r="614" spans="1:2" x14ac:dyDescent="0.15">
      <c r="A614" s="1">
        <v>613</v>
      </c>
      <c r="B614" s="1"/>
    </row>
    <row r="615" spans="1:2" x14ac:dyDescent="0.15">
      <c r="A615" s="1">
        <v>614</v>
      </c>
      <c r="B615" s="1"/>
    </row>
    <row r="616" spans="1:2" x14ac:dyDescent="0.15">
      <c r="A616" s="1">
        <v>615</v>
      </c>
      <c r="B616" s="1"/>
    </row>
    <row r="617" spans="1:2" x14ac:dyDescent="0.15">
      <c r="A617" s="1">
        <v>616</v>
      </c>
      <c r="B617" s="1"/>
    </row>
    <row r="618" spans="1:2" x14ac:dyDescent="0.15">
      <c r="A618" s="1">
        <v>617</v>
      </c>
      <c r="B618" s="1"/>
    </row>
    <row r="619" spans="1:2" x14ac:dyDescent="0.15">
      <c r="A619" s="1">
        <v>618</v>
      </c>
      <c r="B619" s="1"/>
    </row>
    <row r="620" spans="1:2" x14ac:dyDescent="0.15">
      <c r="A620" s="1">
        <v>619</v>
      </c>
      <c r="B620" s="1"/>
    </row>
    <row r="621" spans="1:2" x14ac:dyDescent="0.15">
      <c r="A621" s="1">
        <v>620</v>
      </c>
      <c r="B621" s="1"/>
    </row>
    <row r="622" spans="1:2" x14ac:dyDescent="0.15">
      <c r="A622" s="1">
        <v>621</v>
      </c>
      <c r="B622" s="1"/>
    </row>
    <row r="623" spans="1:2" x14ac:dyDescent="0.15">
      <c r="A623" s="1">
        <v>622</v>
      </c>
      <c r="B623" s="1"/>
    </row>
    <row r="624" spans="1:2" x14ac:dyDescent="0.15">
      <c r="A624" s="1">
        <v>623</v>
      </c>
      <c r="B624" s="1"/>
    </row>
    <row r="625" spans="1:2" x14ac:dyDescent="0.15">
      <c r="A625" s="1">
        <v>624</v>
      </c>
      <c r="B625" s="1"/>
    </row>
    <row r="626" spans="1:2" x14ac:dyDescent="0.15">
      <c r="A626" s="1">
        <v>625</v>
      </c>
      <c r="B626" s="1"/>
    </row>
    <row r="627" spans="1:2" x14ac:dyDescent="0.15">
      <c r="A627" s="1">
        <v>626</v>
      </c>
      <c r="B627" s="1"/>
    </row>
    <row r="628" spans="1:2" x14ac:dyDescent="0.15">
      <c r="A628" s="1">
        <v>627</v>
      </c>
      <c r="B628" s="1"/>
    </row>
    <row r="629" spans="1:2" x14ac:dyDescent="0.15">
      <c r="A629" s="1">
        <v>628</v>
      </c>
      <c r="B629" s="1"/>
    </row>
    <row r="630" spans="1:2" x14ac:dyDescent="0.15">
      <c r="A630" s="1">
        <v>629</v>
      </c>
      <c r="B630" s="1"/>
    </row>
    <row r="631" spans="1:2" x14ac:dyDescent="0.15">
      <c r="A631" s="1">
        <v>630</v>
      </c>
      <c r="B631" s="1"/>
    </row>
    <row r="632" spans="1:2" x14ac:dyDescent="0.15">
      <c r="A632" s="1">
        <v>631</v>
      </c>
      <c r="B632" s="1"/>
    </row>
    <row r="633" spans="1:2" x14ac:dyDescent="0.15">
      <c r="A633" s="1">
        <v>632</v>
      </c>
      <c r="B633" s="1"/>
    </row>
    <row r="634" spans="1:2" x14ac:dyDescent="0.15">
      <c r="A634" s="1">
        <v>633</v>
      </c>
      <c r="B634" s="1"/>
    </row>
    <row r="635" spans="1:2" x14ac:dyDescent="0.15">
      <c r="A635" s="1">
        <v>634</v>
      </c>
      <c r="B635" s="1"/>
    </row>
    <row r="636" spans="1:2" x14ac:dyDescent="0.15">
      <c r="A636" s="1">
        <v>635</v>
      </c>
      <c r="B636" s="1"/>
    </row>
    <row r="637" spans="1:2" x14ac:dyDescent="0.15">
      <c r="A637" s="1">
        <v>636</v>
      </c>
      <c r="B637" s="1"/>
    </row>
    <row r="638" spans="1:2" x14ac:dyDescent="0.15">
      <c r="A638" s="1">
        <v>637</v>
      </c>
      <c r="B638" s="1"/>
    </row>
    <row r="639" spans="1:2" x14ac:dyDescent="0.15">
      <c r="A639" s="1">
        <v>638</v>
      </c>
      <c r="B639" s="1"/>
    </row>
    <row r="640" spans="1:2" x14ac:dyDescent="0.15">
      <c r="A640" s="1">
        <v>639</v>
      </c>
      <c r="B640" s="1"/>
    </row>
    <row r="641" spans="1:2" x14ac:dyDescent="0.15">
      <c r="A641" s="1">
        <v>640</v>
      </c>
      <c r="B641" s="1"/>
    </row>
    <row r="642" spans="1:2" x14ac:dyDescent="0.15">
      <c r="A642" s="1">
        <v>641</v>
      </c>
      <c r="B642" s="1"/>
    </row>
    <row r="643" spans="1:2" x14ac:dyDescent="0.15">
      <c r="A643" s="1">
        <v>642</v>
      </c>
      <c r="B643" s="1"/>
    </row>
    <row r="644" spans="1:2" x14ac:dyDescent="0.15">
      <c r="A644" s="1">
        <v>643</v>
      </c>
      <c r="B644" s="1"/>
    </row>
    <row r="645" spans="1:2" x14ac:dyDescent="0.15">
      <c r="A645" s="1">
        <v>644</v>
      </c>
      <c r="B645" s="1"/>
    </row>
    <row r="646" spans="1:2" x14ac:dyDescent="0.15">
      <c r="A646" s="1">
        <v>645</v>
      </c>
      <c r="B646" s="1"/>
    </row>
    <row r="647" spans="1:2" x14ac:dyDescent="0.15">
      <c r="A647" s="1">
        <v>646</v>
      </c>
      <c r="B647" s="1"/>
    </row>
    <row r="648" spans="1:2" x14ac:dyDescent="0.15">
      <c r="A648" s="1">
        <v>647</v>
      </c>
      <c r="B648" s="1"/>
    </row>
    <row r="649" spans="1:2" x14ac:dyDescent="0.15">
      <c r="A649" s="1">
        <v>648</v>
      </c>
      <c r="B649" s="1"/>
    </row>
    <row r="650" spans="1:2" x14ac:dyDescent="0.15">
      <c r="A650" s="1">
        <v>649</v>
      </c>
      <c r="B650" s="1"/>
    </row>
    <row r="651" spans="1:2" x14ac:dyDescent="0.15">
      <c r="A651" s="1">
        <v>650</v>
      </c>
      <c r="B651" s="1"/>
    </row>
    <row r="652" spans="1:2" x14ac:dyDescent="0.15">
      <c r="A652" s="1">
        <v>651</v>
      </c>
      <c r="B652" s="1"/>
    </row>
    <row r="653" spans="1:2" x14ac:dyDescent="0.15">
      <c r="A653" s="1">
        <v>652</v>
      </c>
      <c r="B653" s="1"/>
    </row>
    <row r="654" spans="1:2" x14ac:dyDescent="0.15">
      <c r="A654" s="1">
        <v>653</v>
      </c>
      <c r="B654" s="1"/>
    </row>
    <row r="655" spans="1:2" x14ac:dyDescent="0.15">
      <c r="A655" s="1">
        <v>654</v>
      </c>
      <c r="B655" s="1"/>
    </row>
    <row r="656" spans="1:2" x14ac:dyDescent="0.15">
      <c r="A656" s="1">
        <v>655</v>
      </c>
      <c r="B656" s="1"/>
    </row>
    <row r="657" spans="1:2" x14ac:dyDescent="0.15">
      <c r="A657" s="1">
        <v>656</v>
      </c>
      <c r="B657" s="1"/>
    </row>
    <row r="658" spans="1:2" x14ac:dyDescent="0.15">
      <c r="A658" s="1">
        <v>657</v>
      </c>
      <c r="B658" s="1"/>
    </row>
    <row r="659" spans="1:2" x14ac:dyDescent="0.15">
      <c r="A659" s="1">
        <v>658</v>
      </c>
      <c r="B659" s="1"/>
    </row>
    <row r="660" spans="1:2" x14ac:dyDescent="0.15">
      <c r="A660" s="1">
        <v>659</v>
      </c>
      <c r="B660" s="1"/>
    </row>
    <row r="661" spans="1:2" x14ac:dyDescent="0.15">
      <c r="A661" s="1">
        <v>660</v>
      </c>
      <c r="B661" s="1"/>
    </row>
    <row r="662" spans="1:2" x14ac:dyDescent="0.15">
      <c r="A662" s="1">
        <v>661</v>
      </c>
      <c r="B662" s="1"/>
    </row>
    <row r="663" spans="1:2" x14ac:dyDescent="0.15">
      <c r="A663" s="1">
        <v>662</v>
      </c>
      <c r="B663" s="1"/>
    </row>
    <row r="664" spans="1:2" x14ac:dyDescent="0.15">
      <c r="A664" s="1">
        <v>663</v>
      </c>
      <c r="B664" s="1"/>
    </row>
    <row r="665" spans="1:2" x14ac:dyDescent="0.15">
      <c r="A665" s="1">
        <v>664</v>
      </c>
      <c r="B665" s="1"/>
    </row>
    <row r="666" spans="1:2" x14ac:dyDescent="0.15">
      <c r="A666" s="1">
        <v>665</v>
      </c>
      <c r="B666" s="1"/>
    </row>
    <row r="667" spans="1:2" x14ac:dyDescent="0.15">
      <c r="A667" s="1">
        <v>666</v>
      </c>
      <c r="B667" s="1"/>
    </row>
    <row r="668" spans="1:2" x14ac:dyDescent="0.15">
      <c r="A668" s="1">
        <v>667</v>
      </c>
      <c r="B668" s="1"/>
    </row>
    <row r="669" spans="1:2" x14ac:dyDescent="0.15">
      <c r="A669" s="1">
        <v>668</v>
      </c>
      <c r="B669" s="1"/>
    </row>
    <row r="670" spans="1:2" x14ac:dyDescent="0.15">
      <c r="A670" s="1">
        <v>669</v>
      </c>
      <c r="B670" s="1"/>
    </row>
    <row r="671" spans="1:2" x14ac:dyDescent="0.15">
      <c r="A671" s="1">
        <v>670</v>
      </c>
      <c r="B671" s="1"/>
    </row>
    <row r="672" spans="1:2" x14ac:dyDescent="0.15">
      <c r="A672" s="1">
        <v>671</v>
      </c>
      <c r="B672" s="1"/>
    </row>
    <row r="673" spans="1:2" x14ac:dyDescent="0.15">
      <c r="A673" s="1">
        <v>672</v>
      </c>
      <c r="B673" s="1"/>
    </row>
    <row r="674" spans="1:2" x14ac:dyDescent="0.15">
      <c r="A674" s="1">
        <v>673</v>
      </c>
      <c r="B674" s="1"/>
    </row>
    <row r="675" spans="1:2" x14ac:dyDescent="0.15">
      <c r="A675" s="1">
        <v>674</v>
      </c>
      <c r="B675" s="1"/>
    </row>
    <row r="676" spans="1:2" x14ac:dyDescent="0.15">
      <c r="A676" s="1">
        <v>675</v>
      </c>
      <c r="B676" s="1"/>
    </row>
    <row r="677" spans="1:2" x14ac:dyDescent="0.15">
      <c r="A677" s="1">
        <v>676</v>
      </c>
      <c r="B677" s="1"/>
    </row>
    <row r="678" spans="1:2" x14ac:dyDescent="0.15">
      <c r="A678" s="1">
        <v>677</v>
      </c>
      <c r="B678" s="1"/>
    </row>
    <row r="679" spans="1:2" x14ac:dyDescent="0.15">
      <c r="A679" s="1">
        <v>678</v>
      </c>
      <c r="B679" s="1"/>
    </row>
    <row r="680" spans="1:2" x14ac:dyDescent="0.15">
      <c r="A680" s="1">
        <v>679</v>
      </c>
      <c r="B680" s="1"/>
    </row>
    <row r="681" spans="1:2" x14ac:dyDescent="0.15">
      <c r="A681" s="1">
        <v>680</v>
      </c>
      <c r="B681" s="1"/>
    </row>
    <row r="682" spans="1:2" x14ac:dyDescent="0.15">
      <c r="A682" s="1">
        <v>681</v>
      </c>
      <c r="B682" s="1"/>
    </row>
    <row r="683" spans="1:2" x14ac:dyDescent="0.15">
      <c r="A683" s="1">
        <v>682</v>
      </c>
      <c r="B683" s="1"/>
    </row>
    <row r="684" spans="1:2" x14ac:dyDescent="0.15">
      <c r="A684" s="1">
        <v>683</v>
      </c>
      <c r="B684" s="1"/>
    </row>
    <row r="685" spans="1:2" x14ac:dyDescent="0.15">
      <c r="A685" s="1">
        <v>684</v>
      </c>
      <c r="B685" s="1"/>
    </row>
    <row r="686" spans="1:2" x14ac:dyDescent="0.15">
      <c r="A686" s="1">
        <v>685</v>
      </c>
      <c r="B686" s="1"/>
    </row>
    <row r="687" spans="1:2" x14ac:dyDescent="0.15">
      <c r="A687" s="1">
        <v>686</v>
      </c>
      <c r="B687" s="1"/>
    </row>
    <row r="688" spans="1:2" x14ac:dyDescent="0.15">
      <c r="A688" s="1">
        <v>687</v>
      </c>
      <c r="B688" s="1"/>
    </row>
    <row r="689" spans="1:2" x14ac:dyDescent="0.15">
      <c r="A689" s="1">
        <v>688</v>
      </c>
      <c r="B689" s="1"/>
    </row>
    <row r="690" spans="1:2" x14ac:dyDescent="0.15">
      <c r="A690" s="1">
        <v>689</v>
      </c>
      <c r="B690" s="1"/>
    </row>
    <row r="691" spans="1:2" x14ac:dyDescent="0.15">
      <c r="A691" s="1">
        <v>690</v>
      </c>
      <c r="B691" s="1"/>
    </row>
    <row r="692" spans="1:2" x14ac:dyDescent="0.15">
      <c r="A692" s="1">
        <v>691</v>
      </c>
      <c r="B692" s="1"/>
    </row>
    <row r="693" spans="1:2" x14ac:dyDescent="0.15">
      <c r="A693" s="1">
        <v>692</v>
      </c>
      <c r="B693" s="1"/>
    </row>
    <row r="694" spans="1:2" x14ac:dyDescent="0.15">
      <c r="A694" s="1">
        <v>693</v>
      </c>
      <c r="B694" s="1"/>
    </row>
    <row r="695" spans="1:2" x14ac:dyDescent="0.15">
      <c r="A695" s="1">
        <v>694</v>
      </c>
      <c r="B695" s="1"/>
    </row>
    <row r="696" spans="1:2" x14ac:dyDescent="0.15">
      <c r="A696" s="1">
        <v>695</v>
      </c>
      <c r="B696" s="1"/>
    </row>
    <row r="697" spans="1:2" x14ac:dyDescent="0.15">
      <c r="A697" s="1">
        <v>696</v>
      </c>
      <c r="B697" s="1"/>
    </row>
    <row r="698" spans="1:2" x14ac:dyDescent="0.15">
      <c r="A698" s="1">
        <v>697</v>
      </c>
      <c r="B698" s="1"/>
    </row>
    <row r="699" spans="1:2" x14ac:dyDescent="0.15">
      <c r="A699" s="1">
        <v>698</v>
      </c>
      <c r="B699" s="1"/>
    </row>
    <row r="700" spans="1:2" x14ac:dyDescent="0.15">
      <c r="A700" s="1">
        <v>699</v>
      </c>
      <c r="B700" s="1"/>
    </row>
    <row r="701" spans="1:2" x14ac:dyDescent="0.15">
      <c r="A701" s="1">
        <v>700</v>
      </c>
      <c r="B701" s="1"/>
    </row>
    <row r="702" spans="1:2" x14ac:dyDescent="0.15">
      <c r="A702" s="1">
        <v>701</v>
      </c>
      <c r="B702" s="1"/>
    </row>
    <row r="703" spans="1:2" x14ac:dyDescent="0.15">
      <c r="A703" s="1">
        <v>702</v>
      </c>
      <c r="B703" s="1"/>
    </row>
    <row r="704" spans="1:2" x14ac:dyDescent="0.15">
      <c r="A704" s="1">
        <v>703</v>
      </c>
      <c r="B704" s="1"/>
    </row>
    <row r="705" spans="1:2" x14ac:dyDescent="0.15">
      <c r="A705" s="1">
        <v>704</v>
      </c>
      <c r="B705" s="1"/>
    </row>
    <row r="706" spans="1:2" x14ac:dyDescent="0.15">
      <c r="A706" s="1">
        <v>705</v>
      </c>
      <c r="B706" s="1"/>
    </row>
    <row r="707" spans="1:2" x14ac:dyDescent="0.15">
      <c r="A707" s="1">
        <v>706</v>
      </c>
      <c r="B707" s="1"/>
    </row>
    <row r="708" spans="1:2" x14ac:dyDescent="0.15">
      <c r="A708" s="1">
        <v>707</v>
      </c>
      <c r="B708" s="1"/>
    </row>
    <row r="709" spans="1:2" x14ac:dyDescent="0.15">
      <c r="A709" s="1">
        <v>708</v>
      </c>
      <c r="B709" s="1"/>
    </row>
    <row r="710" spans="1:2" x14ac:dyDescent="0.15">
      <c r="A710" s="1">
        <v>709</v>
      </c>
      <c r="B710" s="1"/>
    </row>
    <row r="711" spans="1:2" x14ac:dyDescent="0.15">
      <c r="A711" s="1">
        <v>710</v>
      </c>
      <c r="B711" s="1"/>
    </row>
    <row r="712" spans="1:2" x14ac:dyDescent="0.15">
      <c r="A712" s="1">
        <v>711</v>
      </c>
      <c r="B712" s="1"/>
    </row>
    <row r="713" spans="1:2" x14ac:dyDescent="0.15">
      <c r="A713" s="1">
        <v>712</v>
      </c>
      <c r="B713" s="1"/>
    </row>
    <row r="714" spans="1:2" x14ac:dyDescent="0.15">
      <c r="A714" s="1">
        <v>713</v>
      </c>
      <c r="B714" s="1"/>
    </row>
    <row r="715" spans="1:2" x14ac:dyDescent="0.15">
      <c r="A715" s="1">
        <v>714</v>
      </c>
      <c r="B715" s="1"/>
    </row>
    <row r="716" spans="1:2" x14ac:dyDescent="0.15">
      <c r="A716" s="1">
        <v>715</v>
      </c>
      <c r="B716" s="1"/>
    </row>
    <row r="717" spans="1:2" x14ac:dyDescent="0.15">
      <c r="A717" s="1">
        <v>716</v>
      </c>
      <c r="B717" s="1"/>
    </row>
    <row r="718" spans="1:2" x14ac:dyDescent="0.15">
      <c r="A718" s="1">
        <v>717</v>
      </c>
      <c r="B718" s="1"/>
    </row>
    <row r="719" spans="1:2" x14ac:dyDescent="0.15">
      <c r="A719" s="1">
        <v>718</v>
      </c>
      <c r="B719" s="1"/>
    </row>
    <row r="720" spans="1:2" x14ac:dyDescent="0.15">
      <c r="A720" s="1">
        <v>719</v>
      </c>
      <c r="B720" s="1"/>
    </row>
    <row r="721" spans="1:2" x14ac:dyDescent="0.15">
      <c r="A721" s="1">
        <v>720</v>
      </c>
      <c r="B721" s="1"/>
    </row>
    <row r="722" spans="1:2" x14ac:dyDescent="0.15">
      <c r="A722" s="1">
        <v>721</v>
      </c>
      <c r="B722" s="1"/>
    </row>
    <row r="723" spans="1:2" x14ac:dyDescent="0.15">
      <c r="A723" s="1">
        <v>722</v>
      </c>
      <c r="B723" s="1"/>
    </row>
    <row r="724" spans="1:2" x14ac:dyDescent="0.15">
      <c r="A724" s="1">
        <v>723</v>
      </c>
      <c r="B724" s="1"/>
    </row>
    <row r="725" spans="1:2" x14ac:dyDescent="0.15">
      <c r="A725" s="1">
        <v>724</v>
      </c>
      <c r="B725" s="1"/>
    </row>
    <row r="726" spans="1:2" x14ac:dyDescent="0.15">
      <c r="A726" s="1">
        <v>725</v>
      </c>
      <c r="B726" s="1"/>
    </row>
    <row r="727" spans="1:2" x14ac:dyDescent="0.15">
      <c r="A727" s="1">
        <v>726</v>
      </c>
      <c r="B727" s="1"/>
    </row>
    <row r="728" spans="1:2" x14ac:dyDescent="0.15">
      <c r="A728" s="1">
        <v>727</v>
      </c>
      <c r="B728" s="1"/>
    </row>
    <row r="729" spans="1:2" x14ac:dyDescent="0.15">
      <c r="A729" s="1">
        <v>728</v>
      </c>
      <c r="B729" s="1"/>
    </row>
    <row r="730" spans="1:2" x14ac:dyDescent="0.15">
      <c r="A730" s="1">
        <v>729</v>
      </c>
      <c r="B730" s="1"/>
    </row>
    <row r="731" spans="1:2" x14ac:dyDescent="0.15">
      <c r="A731" s="1">
        <v>730</v>
      </c>
      <c r="B731" s="1"/>
    </row>
    <row r="732" spans="1:2" x14ac:dyDescent="0.15">
      <c r="A732" s="1">
        <v>731</v>
      </c>
      <c r="B732" s="1"/>
    </row>
    <row r="733" spans="1:2" x14ac:dyDescent="0.15">
      <c r="A733" s="1">
        <v>732</v>
      </c>
      <c r="B733" s="1"/>
    </row>
    <row r="734" spans="1:2" x14ac:dyDescent="0.15">
      <c r="A734" s="1">
        <v>733</v>
      </c>
      <c r="B734" s="1"/>
    </row>
    <row r="735" spans="1:2" x14ac:dyDescent="0.15">
      <c r="A735" s="1">
        <v>734</v>
      </c>
      <c r="B735" s="1"/>
    </row>
    <row r="736" spans="1:2" x14ac:dyDescent="0.15">
      <c r="A736" s="1">
        <v>735</v>
      </c>
      <c r="B736" s="1"/>
    </row>
    <row r="737" spans="1:2" x14ac:dyDescent="0.15">
      <c r="A737" s="1">
        <v>736</v>
      </c>
      <c r="B737" s="1"/>
    </row>
    <row r="738" spans="1:2" x14ac:dyDescent="0.15">
      <c r="A738" s="1">
        <v>737</v>
      </c>
      <c r="B738" s="1"/>
    </row>
    <row r="739" spans="1:2" x14ac:dyDescent="0.15">
      <c r="A739" s="1">
        <v>738</v>
      </c>
      <c r="B739" s="1"/>
    </row>
    <row r="740" spans="1:2" x14ac:dyDescent="0.15">
      <c r="A740" s="1">
        <v>739</v>
      </c>
      <c r="B740" s="1"/>
    </row>
    <row r="741" spans="1:2" x14ac:dyDescent="0.15">
      <c r="A741" s="1">
        <v>740</v>
      </c>
      <c r="B741" s="1"/>
    </row>
    <row r="742" spans="1:2" x14ac:dyDescent="0.15">
      <c r="A742" s="1">
        <v>741</v>
      </c>
      <c r="B742" s="1"/>
    </row>
    <row r="743" spans="1:2" x14ac:dyDescent="0.15">
      <c r="A743" s="1">
        <v>742</v>
      </c>
      <c r="B743" s="1"/>
    </row>
    <row r="744" spans="1:2" x14ac:dyDescent="0.15">
      <c r="A744" s="1">
        <v>743</v>
      </c>
      <c r="B744" s="1"/>
    </row>
    <row r="745" spans="1:2" x14ac:dyDescent="0.15">
      <c r="A745" s="1">
        <v>744</v>
      </c>
      <c r="B745" s="1"/>
    </row>
    <row r="746" spans="1:2" x14ac:dyDescent="0.15">
      <c r="A746" s="1">
        <v>745</v>
      </c>
      <c r="B746" s="1"/>
    </row>
    <row r="747" spans="1:2" x14ac:dyDescent="0.15">
      <c r="A747" s="1">
        <v>746</v>
      </c>
      <c r="B747" s="1"/>
    </row>
    <row r="748" spans="1:2" x14ac:dyDescent="0.15">
      <c r="A748" s="1">
        <v>747</v>
      </c>
      <c r="B748" s="1"/>
    </row>
    <row r="749" spans="1:2" x14ac:dyDescent="0.15">
      <c r="A749" s="1">
        <v>748</v>
      </c>
      <c r="B749" s="1"/>
    </row>
    <row r="750" spans="1:2" x14ac:dyDescent="0.15">
      <c r="A750" s="1">
        <v>749</v>
      </c>
      <c r="B750" s="1"/>
    </row>
    <row r="751" spans="1:2" x14ac:dyDescent="0.15">
      <c r="A751" s="1">
        <v>750</v>
      </c>
      <c r="B751" s="1"/>
    </row>
    <row r="752" spans="1:2" x14ac:dyDescent="0.15">
      <c r="A752" s="1">
        <v>751</v>
      </c>
      <c r="B752" s="1"/>
    </row>
    <row r="753" spans="1:2" x14ac:dyDescent="0.15">
      <c r="A753" s="1">
        <v>752</v>
      </c>
      <c r="B753" s="1"/>
    </row>
    <row r="754" spans="1:2" x14ac:dyDescent="0.15">
      <c r="A754" s="1">
        <v>753</v>
      </c>
      <c r="B754" s="1"/>
    </row>
    <row r="755" spans="1:2" x14ac:dyDescent="0.15">
      <c r="A755" s="1">
        <v>754</v>
      </c>
      <c r="B755" s="1"/>
    </row>
    <row r="756" spans="1:2" x14ac:dyDescent="0.15">
      <c r="A756" s="1">
        <v>755</v>
      </c>
      <c r="B756" s="1"/>
    </row>
    <row r="757" spans="1:2" x14ac:dyDescent="0.15">
      <c r="A757" s="1">
        <v>756</v>
      </c>
      <c r="B757" s="1"/>
    </row>
    <row r="758" spans="1:2" x14ac:dyDescent="0.15">
      <c r="A758" s="1">
        <v>757</v>
      </c>
      <c r="B758" s="1"/>
    </row>
    <row r="759" spans="1:2" x14ac:dyDescent="0.15">
      <c r="A759" s="1">
        <v>758</v>
      </c>
      <c r="B759" s="1"/>
    </row>
    <row r="760" spans="1:2" x14ac:dyDescent="0.15">
      <c r="A760" s="1">
        <v>759</v>
      </c>
      <c r="B760" s="1"/>
    </row>
    <row r="761" spans="1:2" x14ac:dyDescent="0.15">
      <c r="A761" s="1">
        <v>760</v>
      </c>
      <c r="B761" s="1"/>
    </row>
    <row r="762" spans="1:2" x14ac:dyDescent="0.15">
      <c r="A762" s="1">
        <v>761</v>
      </c>
      <c r="B762" s="1"/>
    </row>
    <row r="763" spans="1:2" x14ac:dyDescent="0.15">
      <c r="A763" s="1">
        <v>762</v>
      </c>
      <c r="B763" s="1"/>
    </row>
    <row r="764" spans="1:2" x14ac:dyDescent="0.15">
      <c r="A764" s="1">
        <v>763</v>
      </c>
      <c r="B764" s="1"/>
    </row>
    <row r="765" spans="1:2" x14ac:dyDescent="0.15">
      <c r="A765" s="1">
        <v>764</v>
      </c>
      <c r="B765" s="1"/>
    </row>
    <row r="766" spans="1:2" x14ac:dyDescent="0.15">
      <c r="A766" s="1">
        <v>765</v>
      </c>
      <c r="B766" s="1"/>
    </row>
    <row r="767" spans="1:2" x14ac:dyDescent="0.15">
      <c r="A767" s="1">
        <v>766</v>
      </c>
      <c r="B767" s="1"/>
    </row>
    <row r="768" spans="1:2" x14ac:dyDescent="0.15">
      <c r="A768" s="1">
        <v>767</v>
      </c>
      <c r="B768" s="1"/>
    </row>
    <row r="769" spans="1:2" x14ac:dyDescent="0.15">
      <c r="A769" s="1">
        <v>768</v>
      </c>
      <c r="B769" s="1"/>
    </row>
    <row r="770" spans="1:2" x14ac:dyDescent="0.15">
      <c r="A770" s="1">
        <v>769</v>
      </c>
      <c r="B770" s="1"/>
    </row>
    <row r="771" spans="1:2" x14ac:dyDescent="0.15">
      <c r="A771" s="1">
        <v>770</v>
      </c>
      <c r="B771" s="1"/>
    </row>
    <row r="772" spans="1:2" x14ac:dyDescent="0.15">
      <c r="A772" s="1">
        <v>771</v>
      </c>
      <c r="B772" s="1"/>
    </row>
    <row r="773" spans="1:2" x14ac:dyDescent="0.15">
      <c r="A773" s="1">
        <v>772</v>
      </c>
      <c r="B773" s="1"/>
    </row>
    <row r="774" spans="1:2" x14ac:dyDescent="0.15">
      <c r="A774" s="1">
        <v>773</v>
      </c>
      <c r="B774" s="1"/>
    </row>
    <row r="775" spans="1:2" x14ac:dyDescent="0.15">
      <c r="A775" s="1">
        <v>774</v>
      </c>
      <c r="B775" s="1"/>
    </row>
    <row r="776" spans="1:2" x14ac:dyDescent="0.15">
      <c r="A776" s="1">
        <v>775</v>
      </c>
      <c r="B776" s="1"/>
    </row>
    <row r="777" spans="1:2" x14ac:dyDescent="0.15">
      <c r="A777" s="1">
        <v>776</v>
      </c>
      <c r="B777" s="1"/>
    </row>
    <row r="778" spans="1:2" x14ac:dyDescent="0.15">
      <c r="A778" s="1">
        <v>777</v>
      </c>
      <c r="B778" s="1"/>
    </row>
    <row r="779" spans="1:2" x14ac:dyDescent="0.15">
      <c r="A779" s="1">
        <v>778</v>
      </c>
      <c r="B779" s="1"/>
    </row>
    <row r="780" spans="1:2" x14ac:dyDescent="0.15">
      <c r="A780" s="1">
        <v>779</v>
      </c>
      <c r="B780" s="1"/>
    </row>
    <row r="781" spans="1:2" x14ac:dyDescent="0.15">
      <c r="A781" s="1">
        <v>780</v>
      </c>
      <c r="B781" s="1"/>
    </row>
    <row r="782" spans="1:2" x14ac:dyDescent="0.15">
      <c r="A782" s="1">
        <v>781</v>
      </c>
      <c r="B782" s="1"/>
    </row>
    <row r="783" spans="1:2" x14ac:dyDescent="0.15">
      <c r="A783" s="1">
        <v>782</v>
      </c>
      <c r="B783" s="1"/>
    </row>
    <row r="784" spans="1:2" x14ac:dyDescent="0.15">
      <c r="A784" s="1">
        <v>783</v>
      </c>
      <c r="B784" s="1"/>
    </row>
    <row r="785" spans="1:2" x14ac:dyDescent="0.15">
      <c r="A785" s="1">
        <v>784</v>
      </c>
      <c r="B785" s="1"/>
    </row>
    <row r="786" spans="1:2" x14ac:dyDescent="0.15">
      <c r="A786" s="1">
        <v>785</v>
      </c>
      <c r="B786" s="1"/>
    </row>
    <row r="787" spans="1:2" x14ac:dyDescent="0.15">
      <c r="A787" s="1">
        <v>786</v>
      </c>
      <c r="B787" s="1"/>
    </row>
    <row r="788" spans="1:2" x14ac:dyDescent="0.15">
      <c r="A788" s="1">
        <v>787</v>
      </c>
      <c r="B788" s="1"/>
    </row>
    <row r="789" spans="1:2" x14ac:dyDescent="0.15">
      <c r="A789" s="1">
        <v>788</v>
      </c>
      <c r="B789" s="1"/>
    </row>
    <row r="790" spans="1:2" x14ac:dyDescent="0.15">
      <c r="A790" s="1">
        <v>789</v>
      </c>
      <c r="B790" s="1"/>
    </row>
    <row r="791" spans="1:2" x14ac:dyDescent="0.15">
      <c r="A791" s="1">
        <v>790</v>
      </c>
      <c r="B791" s="1"/>
    </row>
    <row r="792" spans="1:2" x14ac:dyDescent="0.15">
      <c r="A792" s="1">
        <v>791</v>
      </c>
      <c r="B792" s="1"/>
    </row>
    <row r="793" spans="1:2" x14ac:dyDescent="0.15">
      <c r="A793" s="1">
        <v>792</v>
      </c>
      <c r="B793" s="1"/>
    </row>
    <row r="794" spans="1:2" x14ac:dyDescent="0.15">
      <c r="A794" s="1">
        <v>793</v>
      </c>
      <c r="B794" s="1"/>
    </row>
    <row r="795" spans="1:2" x14ac:dyDescent="0.15">
      <c r="A795" s="1">
        <v>794</v>
      </c>
      <c r="B795" s="1"/>
    </row>
    <row r="796" spans="1:2" x14ac:dyDescent="0.15">
      <c r="A796" s="1">
        <v>795</v>
      </c>
      <c r="B796" s="1"/>
    </row>
    <row r="797" spans="1:2" x14ac:dyDescent="0.15">
      <c r="A797" s="1">
        <v>796</v>
      </c>
      <c r="B797" s="1"/>
    </row>
    <row r="798" spans="1:2" x14ac:dyDescent="0.15">
      <c r="A798" s="1">
        <v>797</v>
      </c>
      <c r="B798" s="1"/>
    </row>
    <row r="799" spans="1:2" x14ac:dyDescent="0.15">
      <c r="A799" s="1">
        <v>798</v>
      </c>
      <c r="B799" s="1"/>
    </row>
    <row r="800" spans="1:2" x14ac:dyDescent="0.15">
      <c r="A800" s="1">
        <v>799</v>
      </c>
      <c r="B800" s="1"/>
    </row>
    <row r="801" spans="1:2" x14ac:dyDescent="0.15">
      <c r="A801" s="1">
        <v>800</v>
      </c>
      <c r="B801" s="1"/>
    </row>
    <row r="802" spans="1:2" x14ac:dyDescent="0.15">
      <c r="A802" s="1">
        <v>801</v>
      </c>
      <c r="B802" s="1"/>
    </row>
    <row r="803" spans="1:2" x14ac:dyDescent="0.15">
      <c r="A803" s="1">
        <v>802</v>
      </c>
      <c r="B803" s="1"/>
    </row>
    <row r="804" spans="1:2" x14ac:dyDescent="0.15">
      <c r="A804" s="1">
        <v>803</v>
      </c>
      <c r="B804" s="1"/>
    </row>
    <row r="805" spans="1:2" x14ac:dyDescent="0.15">
      <c r="A805" s="1">
        <v>804</v>
      </c>
      <c r="B805" s="1"/>
    </row>
    <row r="806" spans="1:2" x14ac:dyDescent="0.15">
      <c r="A806" s="1">
        <v>805</v>
      </c>
      <c r="B806" s="1"/>
    </row>
    <row r="807" spans="1:2" x14ac:dyDescent="0.15">
      <c r="A807" s="1">
        <v>806</v>
      </c>
      <c r="B807" s="1"/>
    </row>
    <row r="808" spans="1:2" x14ac:dyDescent="0.15">
      <c r="A808" s="1">
        <v>807</v>
      </c>
      <c r="B808" s="1"/>
    </row>
    <row r="809" spans="1:2" x14ac:dyDescent="0.15">
      <c r="A809" s="1">
        <v>808</v>
      </c>
      <c r="B809" s="1"/>
    </row>
    <row r="810" spans="1:2" x14ac:dyDescent="0.15">
      <c r="A810" s="1">
        <v>809</v>
      </c>
      <c r="B810" s="1"/>
    </row>
    <row r="811" spans="1:2" x14ac:dyDescent="0.15">
      <c r="A811" s="1">
        <v>810</v>
      </c>
      <c r="B811" s="1"/>
    </row>
    <row r="812" spans="1:2" x14ac:dyDescent="0.15">
      <c r="A812" s="1">
        <v>811</v>
      </c>
      <c r="B812" s="1"/>
    </row>
    <row r="813" spans="1:2" x14ac:dyDescent="0.15">
      <c r="A813" s="1">
        <v>812</v>
      </c>
      <c r="B813" s="1"/>
    </row>
    <row r="814" spans="1:2" x14ac:dyDescent="0.15">
      <c r="A814" s="1">
        <v>813</v>
      </c>
      <c r="B814" s="1"/>
    </row>
    <row r="815" spans="1:2" x14ac:dyDescent="0.15">
      <c r="A815" s="1">
        <v>814</v>
      </c>
      <c r="B815" s="1"/>
    </row>
    <row r="816" spans="1:2" x14ac:dyDescent="0.15">
      <c r="A816" s="1">
        <v>815</v>
      </c>
      <c r="B816" s="1"/>
    </row>
    <row r="817" spans="1:2" x14ac:dyDescent="0.15">
      <c r="A817" s="1">
        <v>816</v>
      </c>
      <c r="B817" s="1"/>
    </row>
    <row r="818" spans="1:2" x14ac:dyDescent="0.15">
      <c r="A818" s="1">
        <v>817</v>
      </c>
      <c r="B818" s="1"/>
    </row>
    <row r="819" spans="1:2" x14ac:dyDescent="0.15">
      <c r="A819" s="1">
        <v>818</v>
      </c>
      <c r="B819" s="1"/>
    </row>
    <row r="820" spans="1:2" x14ac:dyDescent="0.15">
      <c r="A820" s="1">
        <v>819</v>
      </c>
      <c r="B820" s="1"/>
    </row>
    <row r="821" spans="1:2" x14ac:dyDescent="0.15">
      <c r="A821" s="1">
        <v>820</v>
      </c>
      <c r="B821" s="1"/>
    </row>
    <row r="822" spans="1:2" x14ac:dyDescent="0.15">
      <c r="A822" s="1">
        <v>821</v>
      </c>
      <c r="B822" s="1"/>
    </row>
    <row r="823" spans="1:2" x14ac:dyDescent="0.15">
      <c r="A823" s="1">
        <v>822</v>
      </c>
      <c r="B823" s="1"/>
    </row>
    <row r="824" spans="1:2" x14ac:dyDescent="0.15">
      <c r="A824" s="1">
        <v>823</v>
      </c>
      <c r="B824" s="1"/>
    </row>
    <row r="825" spans="1:2" x14ac:dyDescent="0.15">
      <c r="A825" s="1">
        <v>824</v>
      </c>
      <c r="B825" s="1"/>
    </row>
    <row r="826" spans="1:2" x14ac:dyDescent="0.15">
      <c r="A826" s="1">
        <v>825</v>
      </c>
      <c r="B826" s="1"/>
    </row>
    <row r="827" spans="1:2" x14ac:dyDescent="0.15">
      <c r="A827" s="1">
        <v>826</v>
      </c>
      <c r="B827" s="1"/>
    </row>
    <row r="828" spans="1:2" x14ac:dyDescent="0.15">
      <c r="A828" s="1">
        <v>827</v>
      </c>
      <c r="B828" s="1"/>
    </row>
    <row r="829" spans="1:2" x14ac:dyDescent="0.15">
      <c r="A829" s="1">
        <v>828</v>
      </c>
      <c r="B829" s="1"/>
    </row>
    <row r="830" spans="1:2" x14ac:dyDescent="0.15">
      <c r="A830" s="1">
        <v>829</v>
      </c>
      <c r="B830" s="1"/>
    </row>
    <row r="831" spans="1:2" x14ac:dyDescent="0.15">
      <c r="A831" s="1">
        <v>830</v>
      </c>
      <c r="B831" s="1"/>
    </row>
    <row r="832" spans="1:2" x14ac:dyDescent="0.15">
      <c r="A832" s="1">
        <v>831</v>
      </c>
      <c r="B832" s="1"/>
    </row>
    <row r="833" spans="1:2" x14ac:dyDescent="0.15">
      <c r="A833" s="1">
        <v>832</v>
      </c>
      <c r="B833" s="1"/>
    </row>
    <row r="834" spans="1:2" x14ac:dyDescent="0.15">
      <c r="A834" s="1">
        <v>833</v>
      </c>
      <c r="B834" s="1"/>
    </row>
    <row r="835" spans="1:2" x14ac:dyDescent="0.15">
      <c r="A835" s="1">
        <v>834</v>
      </c>
      <c r="B835" s="1"/>
    </row>
    <row r="836" spans="1:2" x14ac:dyDescent="0.15">
      <c r="A836" s="1">
        <v>835</v>
      </c>
      <c r="B836" s="1"/>
    </row>
    <row r="837" spans="1:2" x14ac:dyDescent="0.15">
      <c r="A837" s="1">
        <v>836</v>
      </c>
      <c r="B837" s="1"/>
    </row>
    <row r="838" spans="1:2" x14ac:dyDescent="0.15">
      <c r="A838" s="1">
        <v>837</v>
      </c>
      <c r="B838" s="1"/>
    </row>
    <row r="839" spans="1:2" x14ac:dyDescent="0.15">
      <c r="A839" s="1">
        <v>838</v>
      </c>
      <c r="B839" s="1"/>
    </row>
    <row r="840" spans="1:2" x14ac:dyDescent="0.15">
      <c r="A840" s="1">
        <v>839</v>
      </c>
      <c r="B840" s="1"/>
    </row>
    <row r="841" spans="1:2" x14ac:dyDescent="0.15">
      <c r="A841" s="1">
        <v>840</v>
      </c>
      <c r="B841" s="1"/>
    </row>
    <row r="842" spans="1:2" x14ac:dyDescent="0.15">
      <c r="A842" s="1">
        <v>841</v>
      </c>
      <c r="B842" s="1"/>
    </row>
    <row r="843" spans="1:2" x14ac:dyDescent="0.15">
      <c r="A843" s="1">
        <v>842</v>
      </c>
      <c r="B843" s="1"/>
    </row>
    <row r="844" spans="1:2" x14ac:dyDescent="0.15">
      <c r="A844" s="1">
        <v>843</v>
      </c>
      <c r="B844" s="1"/>
    </row>
    <row r="845" spans="1:2" x14ac:dyDescent="0.15">
      <c r="A845" s="1">
        <v>844</v>
      </c>
      <c r="B845" s="1"/>
    </row>
    <row r="846" spans="1:2" x14ac:dyDescent="0.15">
      <c r="A846" s="1">
        <v>845</v>
      </c>
      <c r="B846" s="1"/>
    </row>
    <row r="847" spans="1:2" x14ac:dyDescent="0.15">
      <c r="A847" s="1">
        <v>846</v>
      </c>
      <c r="B847" s="1"/>
    </row>
    <row r="848" spans="1:2" x14ac:dyDescent="0.15">
      <c r="A848" s="1">
        <v>847</v>
      </c>
      <c r="B848" s="1"/>
    </row>
    <row r="849" spans="1:2" x14ac:dyDescent="0.15">
      <c r="A849" s="1">
        <v>848</v>
      </c>
      <c r="B849" s="1"/>
    </row>
    <row r="850" spans="1:2" x14ac:dyDescent="0.15">
      <c r="A850" s="1">
        <v>849</v>
      </c>
      <c r="B850" s="1"/>
    </row>
    <row r="851" spans="1:2" x14ac:dyDescent="0.15">
      <c r="A851" s="1">
        <v>850</v>
      </c>
      <c r="B851" s="1"/>
    </row>
    <row r="852" spans="1:2" x14ac:dyDescent="0.15">
      <c r="A852" s="1">
        <v>851</v>
      </c>
      <c r="B852" s="1"/>
    </row>
    <row r="853" spans="1:2" x14ac:dyDescent="0.15">
      <c r="A853" s="1">
        <v>852</v>
      </c>
      <c r="B853" s="1"/>
    </row>
    <row r="854" spans="1:2" x14ac:dyDescent="0.15">
      <c r="A854" s="1">
        <v>853</v>
      </c>
      <c r="B854" s="1"/>
    </row>
    <row r="855" spans="1:2" x14ac:dyDescent="0.15">
      <c r="A855" s="1">
        <v>854</v>
      </c>
      <c r="B855" s="1"/>
    </row>
    <row r="856" spans="1:2" x14ac:dyDescent="0.15">
      <c r="A856" s="1">
        <v>855</v>
      </c>
      <c r="B856" s="1"/>
    </row>
    <row r="857" spans="1:2" x14ac:dyDescent="0.15">
      <c r="A857" s="1">
        <v>856</v>
      </c>
      <c r="B857" s="1"/>
    </row>
    <row r="858" spans="1:2" x14ac:dyDescent="0.15">
      <c r="A858" s="1">
        <v>857</v>
      </c>
      <c r="B858" s="1"/>
    </row>
    <row r="859" spans="1:2" x14ac:dyDescent="0.15">
      <c r="A859" s="1">
        <v>858</v>
      </c>
      <c r="B859" s="1"/>
    </row>
    <row r="860" spans="1:2" x14ac:dyDescent="0.15">
      <c r="A860" s="1">
        <v>859</v>
      </c>
      <c r="B860" s="1"/>
    </row>
    <row r="861" spans="1:2" x14ac:dyDescent="0.15">
      <c r="A861" s="1">
        <v>860</v>
      </c>
      <c r="B861" s="1"/>
    </row>
    <row r="862" spans="1:2" x14ac:dyDescent="0.15">
      <c r="A862" s="1">
        <v>861</v>
      </c>
      <c r="B862" s="1"/>
    </row>
    <row r="863" spans="1:2" x14ac:dyDescent="0.15">
      <c r="A863" s="1">
        <v>862</v>
      </c>
      <c r="B863" s="1"/>
    </row>
    <row r="864" spans="1:2" x14ac:dyDescent="0.15">
      <c r="A864" s="1">
        <v>863</v>
      </c>
      <c r="B864" s="1"/>
    </row>
    <row r="865" spans="1:2" x14ac:dyDescent="0.15">
      <c r="A865" s="1">
        <v>864</v>
      </c>
      <c r="B865" s="1"/>
    </row>
    <row r="866" spans="1:2" x14ac:dyDescent="0.15">
      <c r="A866" s="1">
        <v>865</v>
      </c>
      <c r="B866" s="1"/>
    </row>
    <row r="867" spans="1:2" x14ac:dyDescent="0.15">
      <c r="A867" s="1">
        <v>866</v>
      </c>
      <c r="B867" s="1"/>
    </row>
    <row r="868" spans="1:2" x14ac:dyDescent="0.15">
      <c r="A868" s="1">
        <v>867</v>
      </c>
      <c r="B868" s="1"/>
    </row>
    <row r="869" spans="1:2" x14ac:dyDescent="0.15">
      <c r="A869" s="1">
        <v>868</v>
      </c>
      <c r="B869" s="1"/>
    </row>
    <row r="870" spans="1:2" x14ac:dyDescent="0.15">
      <c r="A870" s="1">
        <v>869</v>
      </c>
      <c r="B870" s="1"/>
    </row>
    <row r="871" spans="1:2" x14ac:dyDescent="0.15">
      <c r="A871" s="1">
        <v>870</v>
      </c>
      <c r="B871" s="1"/>
    </row>
    <row r="872" spans="1:2" x14ac:dyDescent="0.15">
      <c r="A872" s="1">
        <v>871</v>
      </c>
      <c r="B872" s="1"/>
    </row>
    <row r="873" spans="1:2" x14ac:dyDescent="0.15">
      <c r="A873" s="1">
        <v>872</v>
      </c>
      <c r="B873" s="1"/>
    </row>
    <row r="874" spans="1:2" x14ac:dyDescent="0.15">
      <c r="A874" s="1">
        <v>873</v>
      </c>
      <c r="B874" s="1"/>
    </row>
    <row r="875" spans="1:2" x14ac:dyDescent="0.15">
      <c r="A875" s="1">
        <v>874</v>
      </c>
      <c r="B875" s="1"/>
    </row>
    <row r="876" spans="1:2" x14ac:dyDescent="0.15">
      <c r="A876" s="1">
        <v>875</v>
      </c>
      <c r="B876" s="1"/>
    </row>
    <row r="877" spans="1:2" x14ac:dyDescent="0.15">
      <c r="A877" s="1">
        <v>876</v>
      </c>
      <c r="B877" s="1"/>
    </row>
    <row r="878" spans="1:2" x14ac:dyDescent="0.15">
      <c r="A878" s="1">
        <v>877</v>
      </c>
      <c r="B878" s="1"/>
    </row>
    <row r="879" spans="1:2" x14ac:dyDescent="0.15">
      <c r="A879" s="1">
        <v>878</v>
      </c>
      <c r="B879" s="1"/>
    </row>
    <row r="880" spans="1:2" x14ac:dyDescent="0.15">
      <c r="A880" s="1">
        <v>879</v>
      </c>
      <c r="B880" s="1"/>
    </row>
    <row r="881" spans="1:2" x14ac:dyDescent="0.15">
      <c r="A881" s="1">
        <v>880</v>
      </c>
      <c r="B881" s="1"/>
    </row>
    <row r="882" spans="1:2" x14ac:dyDescent="0.15">
      <c r="A882" s="1">
        <v>881</v>
      </c>
      <c r="B882" s="1"/>
    </row>
    <row r="883" spans="1:2" x14ac:dyDescent="0.15">
      <c r="A883" s="1">
        <v>882</v>
      </c>
      <c r="B883" s="1"/>
    </row>
    <row r="884" spans="1:2" x14ac:dyDescent="0.15">
      <c r="A884" s="1">
        <v>883</v>
      </c>
      <c r="B884" s="1"/>
    </row>
    <row r="885" spans="1:2" x14ac:dyDescent="0.15">
      <c r="A885" s="1">
        <v>884</v>
      </c>
      <c r="B885" s="1"/>
    </row>
    <row r="886" spans="1:2" x14ac:dyDescent="0.15">
      <c r="A886" s="1">
        <v>885</v>
      </c>
      <c r="B886" s="1"/>
    </row>
    <row r="887" spans="1:2" x14ac:dyDescent="0.15">
      <c r="A887" s="1">
        <v>886</v>
      </c>
      <c r="B887" s="1"/>
    </row>
    <row r="888" spans="1:2" x14ac:dyDescent="0.15">
      <c r="A888" s="1">
        <v>887</v>
      </c>
      <c r="B888" s="1"/>
    </row>
    <row r="889" spans="1:2" x14ac:dyDescent="0.15">
      <c r="A889" s="1">
        <v>888</v>
      </c>
      <c r="B889" s="1"/>
    </row>
    <row r="890" spans="1:2" x14ac:dyDescent="0.15">
      <c r="A890" s="1">
        <v>889</v>
      </c>
      <c r="B890" s="1"/>
    </row>
    <row r="891" spans="1:2" x14ac:dyDescent="0.15">
      <c r="A891" s="1">
        <v>890</v>
      </c>
      <c r="B891" s="1"/>
    </row>
    <row r="892" spans="1:2" x14ac:dyDescent="0.15">
      <c r="A892" s="1">
        <v>891</v>
      </c>
      <c r="B892" s="1"/>
    </row>
    <row r="893" spans="1:2" x14ac:dyDescent="0.15">
      <c r="A893" s="1">
        <v>892</v>
      </c>
      <c r="B893" s="1"/>
    </row>
    <row r="894" spans="1:2" x14ac:dyDescent="0.15">
      <c r="A894" s="1">
        <v>893</v>
      </c>
      <c r="B894" s="1"/>
    </row>
    <row r="895" spans="1:2" x14ac:dyDescent="0.15">
      <c r="A895" s="1">
        <v>894</v>
      </c>
      <c r="B895" s="1"/>
    </row>
    <row r="896" spans="1:2" x14ac:dyDescent="0.15">
      <c r="A896" s="1">
        <v>895</v>
      </c>
      <c r="B896" s="1"/>
    </row>
    <row r="897" spans="1:2" x14ac:dyDescent="0.15">
      <c r="A897" s="1">
        <v>896</v>
      </c>
      <c r="B897" s="1"/>
    </row>
    <row r="898" spans="1:2" x14ac:dyDescent="0.15">
      <c r="A898" s="1">
        <v>897</v>
      </c>
      <c r="B898" s="1"/>
    </row>
    <row r="899" spans="1:2" x14ac:dyDescent="0.15">
      <c r="A899" s="1">
        <v>898</v>
      </c>
      <c r="B899" s="1"/>
    </row>
    <row r="900" spans="1:2" x14ac:dyDescent="0.15">
      <c r="A900" s="1">
        <v>899</v>
      </c>
      <c r="B900" s="1"/>
    </row>
    <row r="901" spans="1:2" x14ac:dyDescent="0.15">
      <c r="A901" s="1">
        <v>900</v>
      </c>
      <c r="B901" s="1"/>
    </row>
    <row r="902" spans="1:2" x14ac:dyDescent="0.15">
      <c r="A902" s="1">
        <v>901</v>
      </c>
      <c r="B902" s="1"/>
    </row>
    <row r="903" spans="1:2" x14ac:dyDescent="0.15">
      <c r="A903" s="1">
        <v>902</v>
      </c>
      <c r="B903" s="1"/>
    </row>
    <row r="904" spans="1:2" x14ac:dyDescent="0.15">
      <c r="A904" s="1">
        <v>903</v>
      </c>
      <c r="B904" s="1"/>
    </row>
    <row r="905" spans="1:2" x14ac:dyDescent="0.15">
      <c r="A905" s="1">
        <v>904</v>
      </c>
      <c r="B905" s="1"/>
    </row>
    <row r="906" spans="1:2" x14ac:dyDescent="0.15">
      <c r="A906" s="1">
        <v>905</v>
      </c>
      <c r="B906" s="1"/>
    </row>
    <row r="907" spans="1:2" x14ac:dyDescent="0.15">
      <c r="A907" s="1">
        <v>906</v>
      </c>
      <c r="B907" s="1"/>
    </row>
    <row r="908" spans="1:2" x14ac:dyDescent="0.15">
      <c r="A908" s="1">
        <v>907</v>
      </c>
      <c r="B908" s="1"/>
    </row>
    <row r="909" spans="1:2" x14ac:dyDescent="0.15">
      <c r="A909" s="1">
        <v>908</v>
      </c>
      <c r="B909" s="1"/>
    </row>
    <row r="910" spans="1:2" x14ac:dyDescent="0.15">
      <c r="A910" s="1">
        <v>909</v>
      </c>
      <c r="B910" s="1"/>
    </row>
    <row r="911" spans="1:2" x14ac:dyDescent="0.15">
      <c r="A911" s="1">
        <v>910</v>
      </c>
      <c r="B911" s="1"/>
    </row>
    <row r="912" spans="1:2" x14ac:dyDescent="0.15">
      <c r="A912" s="1">
        <v>911</v>
      </c>
      <c r="B912" s="1"/>
    </row>
    <row r="913" spans="1:2" x14ac:dyDescent="0.15">
      <c r="A913" s="1">
        <v>912</v>
      </c>
      <c r="B913" s="1"/>
    </row>
    <row r="914" spans="1:2" x14ac:dyDescent="0.15">
      <c r="A914" s="1">
        <v>913</v>
      </c>
      <c r="B914" s="1"/>
    </row>
    <row r="915" spans="1:2" x14ac:dyDescent="0.15">
      <c r="A915" s="1">
        <v>914</v>
      </c>
      <c r="B915" s="1"/>
    </row>
    <row r="916" spans="1:2" x14ac:dyDescent="0.15">
      <c r="A916" s="1">
        <v>915</v>
      </c>
      <c r="B916" s="1"/>
    </row>
    <row r="917" spans="1:2" x14ac:dyDescent="0.15">
      <c r="A917" s="1">
        <v>916</v>
      </c>
      <c r="B917" s="1"/>
    </row>
    <row r="918" spans="1:2" x14ac:dyDescent="0.15">
      <c r="A918" s="1">
        <v>917</v>
      </c>
      <c r="B918" s="1"/>
    </row>
    <row r="919" spans="1:2" x14ac:dyDescent="0.15">
      <c r="A919" s="1">
        <v>918</v>
      </c>
      <c r="B919" s="1"/>
    </row>
    <row r="920" spans="1:2" x14ac:dyDescent="0.15">
      <c r="A920" s="1">
        <v>919</v>
      </c>
      <c r="B920" s="1"/>
    </row>
    <row r="921" spans="1:2" x14ac:dyDescent="0.15">
      <c r="A921" s="1">
        <v>920</v>
      </c>
      <c r="B921" s="1"/>
    </row>
    <row r="922" spans="1:2" x14ac:dyDescent="0.15">
      <c r="A922" s="1">
        <v>921</v>
      </c>
      <c r="B922" s="1"/>
    </row>
    <row r="923" spans="1:2" x14ac:dyDescent="0.15">
      <c r="A923" s="1">
        <v>922</v>
      </c>
      <c r="B923" s="1"/>
    </row>
    <row r="924" spans="1:2" x14ac:dyDescent="0.15">
      <c r="A924" s="1">
        <v>923</v>
      </c>
      <c r="B924" s="1"/>
    </row>
    <row r="925" spans="1:2" x14ac:dyDescent="0.15">
      <c r="A925" s="1">
        <v>924</v>
      </c>
      <c r="B925" s="1"/>
    </row>
    <row r="926" spans="1:2" x14ac:dyDescent="0.15">
      <c r="A926" s="1">
        <v>925</v>
      </c>
      <c r="B926" s="1"/>
    </row>
    <row r="927" spans="1:2" x14ac:dyDescent="0.15">
      <c r="A927" s="1">
        <v>926</v>
      </c>
      <c r="B927" s="1"/>
    </row>
    <row r="928" spans="1:2" x14ac:dyDescent="0.15">
      <c r="A928" s="1">
        <v>927</v>
      </c>
      <c r="B928" s="1"/>
    </row>
    <row r="929" spans="1:2" x14ac:dyDescent="0.15">
      <c r="A929" s="1">
        <v>928</v>
      </c>
      <c r="B929" s="1"/>
    </row>
    <row r="930" spans="1:2" x14ac:dyDescent="0.15">
      <c r="A930" s="1">
        <v>929</v>
      </c>
      <c r="B930" s="1"/>
    </row>
    <row r="931" spans="1:2" x14ac:dyDescent="0.15">
      <c r="A931" s="1">
        <v>930</v>
      </c>
      <c r="B931" s="1"/>
    </row>
    <row r="932" spans="1:2" x14ac:dyDescent="0.15">
      <c r="A932" s="1">
        <v>931</v>
      </c>
      <c r="B932" s="1"/>
    </row>
    <row r="933" spans="1:2" x14ac:dyDescent="0.15">
      <c r="A933" s="1">
        <v>932</v>
      </c>
      <c r="B933" s="1"/>
    </row>
    <row r="934" spans="1:2" x14ac:dyDescent="0.15">
      <c r="A934" s="1">
        <v>933</v>
      </c>
      <c r="B934" s="1"/>
    </row>
    <row r="935" spans="1:2" x14ac:dyDescent="0.15">
      <c r="A935" s="1">
        <v>934</v>
      </c>
      <c r="B935" s="1"/>
    </row>
    <row r="936" spans="1:2" x14ac:dyDescent="0.15">
      <c r="A936" s="1">
        <v>935</v>
      </c>
      <c r="B936" s="1"/>
    </row>
    <row r="937" spans="1:2" x14ac:dyDescent="0.15">
      <c r="A937" s="1">
        <v>936</v>
      </c>
      <c r="B937" s="1"/>
    </row>
    <row r="938" spans="1:2" x14ac:dyDescent="0.15">
      <c r="A938" s="1">
        <v>937</v>
      </c>
      <c r="B938" s="1"/>
    </row>
    <row r="939" spans="1:2" x14ac:dyDescent="0.15">
      <c r="A939" s="1">
        <v>938</v>
      </c>
      <c r="B939" s="1"/>
    </row>
    <row r="940" spans="1:2" x14ac:dyDescent="0.15">
      <c r="A940" s="1">
        <v>939</v>
      </c>
      <c r="B940" s="1"/>
    </row>
    <row r="941" spans="1:2" x14ac:dyDescent="0.15">
      <c r="A941" s="1">
        <v>940</v>
      </c>
      <c r="B941" s="1"/>
    </row>
    <row r="942" spans="1:2" x14ac:dyDescent="0.15">
      <c r="A942" s="1">
        <v>941</v>
      </c>
      <c r="B942" s="1"/>
    </row>
    <row r="943" spans="1:2" x14ac:dyDescent="0.15">
      <c r="A943" s="1">
        <v>942</v>
      </c>
      <c r="B943" s="1"/>
    </row>
    <row r="944" spans="1:2" x14ac:dyDescent="0.15">
      <c r="A944" s="1">
        <v>943</v>
      </c>
      <c r="B944" s="1"/>
    </row>
    <row r="945" spans="1:2" x14ac:dyDescent="0.15">
      <c r="A945" s="1">
        <v>944</v>
      </c>
      <c r="B945" s="1"/>
    </row>
    <row r="946" spans="1:2" x14ac:dyDescent="0.15">
      <c r="A946" s="1">
        <v>945</v>
      </c>
      <c r="B946" s="1"/>
    </row>
    <row r="947" spans="1:2" x14ac:dyDescent="0.15">
      <c r="A947" s="1">
        <v>946</v>
      </c>
      <c r="B947" s="1"/>
    </row>
    <row r="948" spans="1:2" x14ac:dyDescent="0.15">
      <c r="A948" s="1">
        <v>947</v>
      </c>
      <c r="B948" s="1"/>
    </row>
    <row r="949" spans="1:2" x14ac:dyDescent="0.15">
      <c r="A949" s="1">
        <v>948</v>
      </c>
      <c r="B949" s="1"/>
    </row>
    <row r="950" spans="1:2" x14ac:dyDescent="0.15">
      <c r="A950" s="1">
        <v>949</v>
      </c>
      <c r="B950" s="1"/>
    </row>
    <row r="951" spans="1:2" x14ac:dyDescent="0.15">
      <c r="A951" s="1">
        <v>950</v>
      </c>
      <c r="B951" s="1"/>
    </row>
    <row r="952" spans="1:2" x14ac:dyDescent="0.15">
      <c r="A952" s="1">
        <v>951</v>
      </c>
      <c r="B952" s="1"/>
    </row>
    <row r="953" spans="1:2" x14ac:dyDescent="0.15">
      <c r="A953" s="1">
        <v>952</v>
      </c>
      <c r="B953" s="1"/>
    </row>
    <row r="954" spans="1:2" x14ac:dyDescent="0.15">
      <c r="A954" s="1">
        <v>953</v>
      </c>
      <c r="B954" s="1"/>
    </row>
    <row r="955" spans="1:2" x14ac:dyDescent="0.15">
      <c r="A955" s="1">
        <v>954</v>
      </c>
      <c r="B955" s="1"/>
    </row>
    <row r="956" spans="1:2" x14ac:dyDescent="0.15">
      <c r="A956" s="1">
        <v>955</v>
      </c>
      <c r="B956" s="1"/>
    </row>
    <row r="957" spans="1:2" x14ac:dyDescent="0.15">
      <c r="A957" s="1">
        <v>956</v>
      </c>
      <c r="B957" s="1"/>
    </row>
    <row r="958" spans="1:2" x14ac:dyDescent="0.15">
      <c r="A958" s="1">
        <v>957</v>
      </c>
      <c r="B958" s="1"/>
    </row>
    <row r="959" spans="1:2" x14ac:dyDescent="0.15">
      <c r="A959" s="1">
        <v>958</v>
      </c>
      <c r="B959" s="1"/>
    </row>
    <row r="960" spans="1:2" x14ac:dyDescent="0.15">
      <c r="A960" s="1">
        <v>959</v>
      </c>
      <c r="B960" s="1"/>
    </row>
    <row r="961" spans="1:2" x14ac:dyDescent="0.15">
      <c r="A961" s="1">
        <v>960</v>
      </c>
      <c r="B961" s="1"/>
    </row>
    <row r="962" spans="1:2" x14ac:dyDescent="0.15">
      <c r="A962" s="1">
        <v>961</v>
      </c>
      <c r="B962" s="1"/>
    </row>
    <row r="963" spans="1:2" x14ac:dyDescent="0.15">
      <c r="A963" s="1">
        <v>962</v>
      </c>
      <c r="B963" s="1"/>
    </row>
    <row r="964" spans="1:2" x14ac:dyDescent="0.15">
      <c r="A964" s="1">
        <v>963</v>
      </c>
      <c r="B964" s="1"/>
    </row>
    <row r="965" spans="1:2" x14ac:dyDescent="0.15">
      <c r="A965" s="1">
        <v>964</v>
      </c>
      <c r="B965" s="1"/>
    </row>
    <row r="966" spans="1:2" x14ac:dyDescent="0.15">
      <c r="A966" s="1">
        <v>965</v>
      </c>
      <c r="B966" s="1"/>
    </row>
    <row r="967" spans="1:2" x14ac:dyDescent="0.15">
      <c r="A967" s="1">
        <v>966</v>
      </c>
      <c r="B967" s="1"/>
    </row>
    <row r="968" spans="1:2" x14ac:dyDescent="0.15">
      <c r="A968" s="1">
        <v>967</v>
      </c>
      <c r="B968" s="1"/>
    </row>
    <row r="969" spans="1:2" x14ac:dyDescent="0.15">
      <c r="A969" s="1">
        <v>968</v>
      </c>
      <c r="B969" s="1"/>
    </row>
    <row r="970" spans="1:2" x14ac:dyDescent="0.15">
      <c r="A970" s="1">
        <v>969</v>
      </c>
      <c r="B970" s="1"/>
    </row>
    <row r="971" spans="1:2" x14ac:dyDescent="0.15">
      <c r="A971" s="1">
        <v>970</v>
      </c>
      <c r="B971" s="1"/>
    </row>
    <row r="972" spans="1:2" x14ac:dyDescent="0.15">
      <c r="A972" s="1">
        <v>971</v>
      </c>
      <c r="B972" s="1"/>
    </row>
    <row r="973" spans="1:2" x14ac:dyDescent="0.15">
      <c r="A973" s="1">
        <v>972</v>
      </c>
      <c r="B973" s="1"/>
    </row>
    <row r="974" spans="1:2" x14ac:dyDescent="0.15">
      <c r="A974" s="1">
        <v>973</v>
      </c>
      <c r="B974" s="1"/>
    </row>
    <row r="975" spans="1:2" x14ac:dyDescent="0.15">
      <c r="A975" s="1">
        <v>974</v>
      </c>
      <c r="B975" s="1"/>
    </row>
    <row r="976" spans="1:2" x14ac:dyDescent="0.15">
      <c r="A976" s="1">
        <v>975</v>
      </c>
      <c r="B976" s="1"/>
    </row>
    <row r="977" spans="1:2" x14ac:dyDescent="0.15">
      <c r="A977" s="1">
        <v>976</v>
      </c>
      <c r="B977" s="1"/>
    </row>
    <row r="978" spans="1:2" x14ac:dyDescent="0.15">
      <c r="A978" s="1">
        <v>977</v>
      </c>
      <c r="B978" s="1"/>
    </row>
    <row r="979" spans="1:2" x14ac:dyDescent="0.15">
      <c r="A979" s="1">
        <v>978</v>
      </c>
      <c r="B979" s="1"/>
    </row>
    <row r="980" spans="1:2" x14ac:dyDescent="0.15">
      <c r="A980" s="1">
        <v>979</v>
      </c>
      <c r="B980" s="1"/>
    </row>
    <row r="981" spans="1:2" x14ac:dyDescent="0.15">
      <c r="A981" s="1">
        <v>980</v>
      </c>
      <c r="B981" s="1"/>
    </row>
    <row r="982" spans="1:2" x14ac:dyDescent="0.15">
      <c r="A982" s="1">
        <v>981</v>
      </c>
      <c r="B982" s="1"/>
    </row>
    <row r="983" spans="1:2" x14ac:dyDescent="0.15">
      <c r="A983" s="1">
        <v>982</v>
      </c>
      <c r="B983" s="1"/>
    </row>
    <row r="984" spans="1:2" x14ac:dyDescent="0.15">
      <c r="A984" s="1">
        <v>983</v>
      </c>
      <c r="B984" s="1"/>
    </row>
    <row r="985" spans="1:2" x14ac:dyDescent="0.15">
      <c r="A985" s="1">
        <v>984</v>
      </c>
      <c r="B985" s="1"/>
    </row>
    <row r="986" spans="1:2" x14ac:dyDescent="0.15">
      <c r="A986" s="1">
        <v>985</v>
      </c>
      <c r="B986" s="1"/>
    </row>
    <row r="987" spans="1:2" x14ac:dyDescent="0.15">
      <c r="A987" s="1">
        <v>986</v>
      </c>
      <c r="B987" s="1"/>
    </row>
    <row r="988" spans="1:2" x14ac:dyDescent="0.15">
      <c r="A988" s="1">
        <v>987</v>
      </c>
      <c r="B988" s="1"/>
    </row>
    <row r="989" spans="1:2" x14ac:dyDescent="0.15">
      <c r="A989" s="1">
        <v>988</v>
      </c>
      <c r="B989" s="1"/>
    </row>
    <row r="990" spans="1:2" x14ac:dyDescent="0.15">
      <c r="A990" s="1">
        <v>989</v>
      </c>
      <c r="B990" s="1"/>
    </row>
    <row r="991" spans="1:2" x14ac:dyDescent="0.15">
      <c r="A991" s="1">
        <v>990</v>
      </c>
      <c r="B991" s="1"/>
    </row>
    <row r="992" spans="1:2" x14ac:dyDescent="0.15">
      <c r="A992" s="1">
        <v>991</v>
      </c>
      <c r="B992" s="1"/>
    </row>
    <row r="993" spans="1:2" x14ac:dyDescent="0.15">
      <c r="A993" s="1">
        <v>992</v>
      </c>
      <c r="B993" s="1"/>
    </row>
    <row r="994" spans="1:2" x14ac:dyDescent="0.15">
      <c r="A994" s="1">
        <v>993</v>
      </c>
      <c r="B994" s="1"/>
    </row>
    <row r="995" spans="1:2" x14ac:dyDescent="0.15">
      <c r="A995" s="1">
        <v>994</v>
      </c>
      <c r="B995" s="1"/>
    </row>
    <row r="996" spans="1:2" x14ac:dyDescent="0.15">
      <c r="A996" s="1">
        <v>995</v>
      </c>
      <c r="B996" s="1"/>
    </row>
    <row r="997" spans="1:2" x14ac:dyDescent="0.15">
      <c r="A997" s="1">
        <v>996</v>
      </c>
      <c r="B997" s="1"/>
    </row>
    <row r="998" spans="1:2" x14ac:dyDescent="0.15">
      <c r="A998" s="1">
        <v>997</v>
      </c>
      <c r="B998" s="1"/>
    </row>
    <row r="999" spans="1:2" x14ac:dyDescent="0.15">
      <c r="A999" s="1">
        <v>998</v>
      </c>
      <c r="B999" s="1"/>
    </row>
    <row r="1000" spans="1:2" x14ac:dyDescent="0.15">
      <c r="A1000" s="1">
        <v>999</v>
      </c>
      <c r="B1000" s="1"/>
    </row>
    <row r="1001" spans="1:2" x14ac:dyDescent="0.15">
      <c r="A1001" s="1">
        <v>1000</v>
      </c>
      <c r="B1001" s="1"/>
    </row>
    <row r="1002" spans="1:2" x14ac:dyDescent="0.15">
      <c r="B1002" s="1"/>
    </row>
    <row r="1003" spans="1:2" x14ac:dyDescent="0.15">
      <c r="B10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outlinePr summaryBelow="0" summaryRight="0"/>
  </sheetPr>
  <dimension ref="A1:B7"/>
  <sheetViews>
    <sheetView workbookViewId="0"/>
  </sheetViews>
  <sheetFormatPr baseColWidth="10" defaultColWidth="12.6640625" defaultRowHeight="15.75" customHeight="1" x14ac:dyDescent="0.15"/>
  <cols>
    <col min="1" max="1" width="16.1640625" customWidth="1"/>
  </cols>
  <sheetData>
    <row r="1" spans="1:2" ht="15.75" customHeight="1" x14ac:dyDescent="0.15">
      <c r="A1" s="1" t="s">
        <v>154</v>
      </c>
      <c r="B1" s="1" t="s">
        <v>155</v>
      </c>
    </row>
    <row r="2" spans="1:2" ht="15.75" customHeight="1" x14ac:dyDescent="0.15">
      <c r="A2" s="1" t="s">
        <v>156</v>
      </c>
      <c r="B2" s="1">
        <v>6235</v>
      </c>
    </row>
    <row r="3" spans="1:2" ht="15.75" customHeight="1" x14ac:dyDescent="0.15">
      <c r="A3" s="1" t="s">
        <v>157</v>
      </c>
      <c r="B3" s="1">
        <v>4927</v>
      </c>
    </row>
    <row r="4" spans="1:2" ht="15.75" customHeight="1" x14ac:dyDescent="0.15">
      <c r="A4" s="1" t="s">
        <v>158</v>
      </c>
      <c r="B4" s="1">
        <v>1603</v>
      </c>
    </row>
    <row r="5" spans="1:2" ht="15.75" customHeight="1" x14ac:dyDescent="0.15">
      <c r="A5" s="1" t="s">
        <v>159</v>
      </c>
      <c r="B5" s="1">
        <v>1000</v>
      </c>
    </row>
    <row r="6" spans="1:2" ht="15.75" customHeight="1" x14ac:dyDescent="0.15">
      <c r="A6" s="1" t="s">
        <v>160</v>
      </c>
      <c r="B6" s="1">
        <v>467</v>
      </c>
    </row>
    <row r="7" spans="1:2" ht="15.75" customHeight="1" x14ac:dyDescent="0.15">
      <c r="A7" s="1" t="s">
        <v>161</v>
      </c>
      <c r="B7" s="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9E28-6B53-694B-91A7-869273B2F36B}">
  <sheetPr>
    <tabColor theme="8" tint="0.3999755851924192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32C4-9E6C-1D41-B7B2-9BA41AE02EEA}">
  <sheetPr>
    <tabColor theme="8" tint="0.59999389629810485"/>
  </sheetPr>
  <dimension ref="A1:B51"/>
  <sheetViews>
    <sheetView tabSelected="1" zoomScale="108" workbookViewId="0"/>
  </sheetViews>
  <sheetFormatPr baseColWidth="10" defaultColWidth="0" defaultRowHeight="13" zeroHeight="1" x14ac:dyDescent="0.15"/>
  <cols>
    <col min="1" max="1" width="114.33203125" customWidth="1"/>
    <col min="2" max="2" width="0" style="39" hidden="1"/>
    <col min="3" max="16384" width="10.83203125" style="39" hidden="1"/>
  </cols>
  <sheetData>
    <row r="1" spans="1:1" ht="23" x14ac:dyDescent="0.25">
      <c r="A1" s="8" t="s">
        <v>162</v>
      </c>
    </row>
    <row r="2" spans="1:1" s="41" customFormat="1" ht="16" x14ac:dyDescent="0.2">
      <c r="A2" s="14"/>
    </row>
    <row r="3" spans="1:1" s="41" customFormat="1" ht="18" x14ac:dyDescent="0.2">
      <c r="A3" s="38" t="s">
        <v>195</v>
      </c>
    </row>
    <row r="4" spans="1:1" s="14" customFormat="1" ht="16" x14ac:dyDescent="0.2">
      <c r="A4" s="57" t="s">
        <v>212</v>
      </c>
    </row>
    <row r="5" spans="1:1" s="14" customFormat="1" ht="19" customHeight="1" x14ac:dyDescent="0.2">
      <c r="A5" s="58" t="s">
        <v>232</v>
      </c>
    </row>
    <row r="6" spans="1:1" s="14" customFormat="1" ht="16" x14ac:dyDescent="0.2">
      <c r="A6" s="58" t="s">
        <v>210</v>
      </c>
    </row>
    <row r="7" spans="1:1" s="14" customFormat="1" ht="16" x14ac:dyDescent="0.2">
      <c r="A7" s="58" t="s">
        <v>231</v>
      </c>
    </row>
    <row r="8" spans="1:1" s="14" customFormat="1" ht="16" x14ac:dyDescent="0.2"/>
    <row r="9" spans="1:1" s="40" customFormat="1" ht="18" x14ac:dyDescent="0.2">
      <c r="A9" s="38" t="s">
        <v>188</v>
      </c>
    </row>
    <row r="10" spans="1:1" s="14" customFormat="1" ht="16" x14ac:dyDescent="0.2">
      <c r="A10" s="57" t="s">
        <v>205</v>
      </c>
    </row>
    <row r="11" spans="1:1" s="14" customFormat="1" ht="16" x14ac:dyDescent="0.2">
      <c r="A11" s="57" t="s">
        <v>206</v>
      </c>
    </row>
    <row r="12" spans="1:1" s="14" customFormat="1" ht="16" x14ac:dyDescent="0.2">
      <c r="A12" s="57" t="s">
        <v>207</v>
      </c>
    </row>
    <row r="13" spans="1:1" s="14" customFormat="1" ht="16" x14ac:dyDescent="0.2">
      <c r="A13" s="57" t="s">
        <v>208</v>
      </c>
    </row>
    <row r="14" spans="1:1" s="14" customFormat="1" ht="16" x14ac:dyDescent="0.2">
      <c r="A14" s="57" t="s">
        <v>211</v>
      </c>
    </row>
    <row r="15" spans="1:1" s="14" customFormat="1" ht="16" x14ac:dyDescent="0.2"/>
    <row r="16" spans="1:1" s="41" customFormat="1" ht="18" x14ac:dyDescent="0.2">
      <c r="A16" s="38" t="s">
        <v>209</v>
      </c>
    </row>
    <row r="17" spans="1:1" s="14" customFormat="1" ht="29" x14ac:dyDescent="0.2">
      <c r="A17" s="58" t="s">
        <v>213</v>
      </c>
    </row>
    <row r="18" spans="1:1" s="14" customFormat="1" ht="43" x14ac:dyDescent="0.2">
      <c r="A18" s="58" t="s">
        <v>229</v>
      </c>
    </row>
    <row r="19" spans="1:1" s="14" customFormat="1" ht="29" x14ac:dyDescent="0.2">
      <c r="A19" s="58" t="s">
        <v>214</v>
      </c>
    </row>
    <row r="20" spans="1:1" s="14" customFormat="1" ht="16" x14ac:dyDescent="0.2">
      <c r="A20" s="59"/>
    </row>
    <row r="21" spans="1:1" s="41" customFormat="1" ht="18" x14ac:dyDescent="0.2">
      <c r="A21" s="38" t="s">
        <v>187</v>
      </c>
    </row>
    <row r="22" spans="1:1" s="14" customFormat="1" ht="71" x14ac:dyDescent="0.2">
      <c r="A22" s="58" t="s">
        <v>215</v>
      </c>
    </row>
    <row r="23" spans="1:1" s="14" customFormat="1" ht="43" x14ac:dyDescent="0.2">
      <c r="A23" s="58" t="s">
        <v>230</v>
      </c>
    </row>
    <row r="24" spans="1:1" s="14" customFormat="1" ht="16" x14ac:dyDescent="0.2">
      <c r="A24" s="59"/>
    </row>
    <row r="25" spans="1:1" s="41" customFormat="1" ht="18" x14ac:dyDescent="0.2">
      <c r="A25" s="38" t="s">
        <v>186</v>
      </c>
    </row>
    <row r="26" spans="1:1" s="14" customFormat="1" ht="43" x14ac:dyDescent="0.2">
      <c r="A26" s="58" t="s">
        <v>218</v>
      </c>
    </row>
    <row r="27" spans="1:1" s="14" customFormat="1" ht="29" x14ac:dyDescent="0.2">
      <c r="A27" s="58" t="s">
        <v>221</v>
      </c>
    </row>
    <row r="28" spans="1:1" s="14" customFormat="1" ht="29" customHeight="1" x14ac:dyDescent="0.2">
      <c r="A28" s="58" t="s">
        <v>220</v>
      </c>
    </row>
    <row r="29" spans="1:1" s="14" customFormat="1" ht="29" x14ac:dyDescent="0.2">
      <c r="A29" s="58" t="s">
        <v>222</v>
      </c>
    </row>
    <row r="30" spans="1:1" s="14" customFormat="1" ht="29" x14ac:dyDescent="0.2">
      <c r="A30" s="58" t="s">
        <v>223</v>
      </c>
    </row>
    <row r="31" spans="1:1" s="14" customFormat="1" ht="16" x14ac:dyDescent="0.2">
      <c r="A31" s="57" t="s">
        <v>217</v>
      </c>
    </row>
    <row r="32" spans="1:1" s="14" customFormat="1" ht="16" x14ac:dyDescent="0.2"/>
    <row r="33" spans="1:1" s="41" customFormat="1" ht="18" x14ac:dyDescent="0.2">
      <c r="A33" s="38" t="s">
        <v>190</v>
      </c>
    </row>
    <row r="34" spans="1:1" s="59" customFormat="1" ht="29" x14ac:dyDescent="0.2">
      <c r="A34" s="60" t="s">
        <v>216</v>
      </c>
    </row>
    <row r="35" spans="1:1" s="59" customFormat="1" ht="29" x14ac:dyDescent="0.2">
      <c r="A35" s="60" t="s">
        <v>219</v>
      </c>
    </row>
    <row r="36" spans="1:1" s="14" customFormat="1" ht="16" x14ac:dyDescent="0.2"/>
    <row r="37" spans="1:1" s="41" customFormat="1" ht="16" hidden="1" x14ac:dyDescent="0.2">
      <c r="A37" s="5"/>
    </row>
    <row r="38" spans="1:1" s="41" customFormat="1" ht="16" hidden="1" x14ac:dyDescent="0.2">
      <c r="A38" s="5"/>
    </row>
    <row r="39" spans="1:1" s="41" customFormat="1" ht="16" hidden="1" x14ac:dyDescent="0.2">
      <c r="A39" s="5"/>
    </row>
    <row r="40" spans="1:1" s="41" customFormat="1" ht="16" hidden="1" x14ac:dyDescent="0.2">
      <c r="A40" s="5"/>
    </row>
    <row r="41" spans="1:1" s="41" customFormat="1" ht="16" hidden="1" x14ac:dyDescent="0.2">
      <c r="A41" s="5"/>
    </row>
    <row r="42" spans="1:1" s="41" customFormat="1" ht="16" hidden="1" x14ac:dyDescent="0.2">
      <c r="A42" s="5"/>
    </row>
    <row r="43" spans="1:1" s="41" customFormat="1" ht="16" hidden="1" x14ac:dyDescent="0.2">
      <c r="A43" s="5"/>
    </row>
    <row r="44" spans="1:1" s="41" customFormat="1" ht="16" hidden="1" x14ac:dyDescent="0.2">
      <c r="A44" s="5"/>
    </row>
    <row r="45" spans="1:1" s="41" customFormat="1" ht="16" hidden="1" x14ac:dyDescent="0.2">
      <c r="A45" s="5"/>
    </row>
    <row r="46" spans="1:1" s="41" customFormat="1" ht="16" hidden="1" x14ac:dyDescent="0.2">
      <c r="A46" s="5"/>
    </row>
    <row r="47" spans="1:1" s="41" customFormat="1" ht="16" hidden="1" x14ac:dyDescent="0.2">
      <c r="A47" s="5"/>
    </row>
    <row r="48" spans="1:1" s="41" customFormat="1" ht="16" hidden="1" x14ac:dyDescent="0.2">
      <c r="A48" s="5"/>
    </row>
    <row r="49" spans="1:1" s="41" customFormat="1" ht="16" hidden="1" x14ac:dyDescent="0.2">
      <c r="A49" s="5"/>
    </row>
    <row r="50" spans="1:1" s="41" customFormat="1" ht="16" hidden="1" x14ac:dyDescent="0.2">
      <c r="A50" s="5"/>
    </row>
    <row r="51" spans="1:1" s="41" customFormat="1" ht="16" hidden="1" x14ac:dyDescent="0.2">
      <c r="A51" s="5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EF6A-2D51-2B4E-B957-8CCB2D546B51}">
  <dimension ref="A1:M92"/>
  <sheetViews>
    <sheetView zoomScale="117" workbookViewId="0">
      <selection activeCell="I10" sqref="I10:L10"/>
    </sheetView>
  </sheetViews>
  <sheetFormatPr baseColWidth="10" defaultColWidth="0" defaultRowHeight="13" zeroHeight="1" x14ac:dyDescent="0.15"/>
  <cols>
    <col min="1" max="13" width="10.83203125" style="6" customWidth="1"/>
    <col min="14" max="16384" width="10.83203125" style="6" hidden="1"/>
  </cols>
  <sheetData>
    <row r="1" spans="1:13" s="7" customFormat="1" ht="40" customHeight="1" x14ac:dyDescent="0.35">
      <c r="A1" s="9" t="s">
        <v>164</v>
      </c>
    </row>
    <row r="2" spans="1:13" s="22" customFormat="1" ht="14" x14ac:dyDescent="0.15">
      <c r="A2" s="45" t="s">
        <v>193</v>
      </c>
      <c r="B2" s="46">
        <f>MIN(customer_data!B2:B1001)</f>
        <v>45292</v>
      </c>
      <c r="C2" s="45" t="s">
        <v>192</v>
      </c>
      <c r="D2" s="46">
        <f>MAX(customer_data!B2:B1001)</f>
        <v>45657</v>
      </c>
    </row>
    <row r="3" spans="1:13" customForma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customForma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s="4" customFormat="1" ht="33" customHeight="1" x14ac:dyDescent="0.2">
      <c r="A5" s="23"/>
      <c r="B5" s="37" t="s">
        <v>163</v>
      </c>
      <c r="C5" s="37"/>
      <c r="D5" s="37"/>
      <c r="E5" s="23"/>
      <c r="F5" s="55" t="s">
        <v>228</v>
      </c>
      <c r="G5" s="24"/>
      <c r="H5" s="24"/>
      <c r="I5" s="23"/>
      <c r="J5" s="56" t="s">
        <v>165</v>
      </c>
      <c r="K5" s="56"/>
      <c r="L5" s="56"/>
      <c r="M5" s="23"/>
    </row>
    <row r="6" spans="1:13" s="5" customFormat="1" ht="16" x14ac:dyDescent="0.2">
      <c r="A6" s="14"/>
      <c r="B6" s="15">
        <f>COUNT(customer_data!A2:A1001)</f>
        <v>1000</v>
      </c>
      <c r="C6" s="15"/>
      <c r="D6" s="15"/>
      <c r="E6" s="14"/>
      <c r="F6" s="16">
        <f>SUM(customer_data!G2:G1001)-K11-K12-K13-K14</f>
        <v>58257.75</v>
      </c>
      <c r="G6" s="16"/>
      <c r="H6" s="16"/>
      <c r="I6" s="14"/>
      <c r="J6" s="17">
        <f>AVERAGE(customer_data!L2:L1001)</f>
        <v>3.7684000000000042</v>
      </c>
      <c r="K6" s="17"/>
      <c r="L6" s="17"/>
      <c r="M6" s="14"/>
    </row>
    <row r="7" spans="1:13" s="14" customFormat="1" ht="16" x14ac:dyDescent="0.2">
      <c r="B7" s="25"/>
      <c r="C7" s="25"/>
      <c r="D7" s="25"/>
      <c r="F7" s="26"/>
      <c r="G7" s="26"/>
      <c r="H7" s="26"/>
      <c r="J7" s="27"/>
      <c r="K7" s="27"/>
      <c r="L7" s="27"/>
    </row>
    <row r="8" spans="1:13" s="14" customFormat="1" ht="16" x14ac:dyDescent="0.2">
      <c r="B8" s="25"/>
      <c r="C8" s="25"/>
      <c r="D8" s="25"/>
      <c r="F8" s="26"/>
      <c r="G8" s="26"/>
      <c r="H8" s="26"/>
      <c r="J8" s="27"/>
      <c r="K8" s="27"/>
      <c r="L8" s="27"/>
    </row>
    <row r="9" spans="1:13" s="14" customFormat="1" ht="16" x14ac:dyDescent="0.2">
      <c r="B9" s="37" t="s">
        <v>191</v>
      </c>
      <c r="C9" s="37"/>
      <c r="D9" s="37"/>
      <c r="E9" s="37"/>
      <c r="F9" s="37"/>
      <c r="G9" s="37"/>
      <c r="H9" s="26"/>
      <c r="I9" s="43" t="s">
        <v>204</v>
      </c>
      <c r="J9" s="29"/>
      <c r="K9" s="29"/>
      <c r="L9" s="29"/>
    </row>
    <row r="10" spans="1:13" s="14" customFormat="1" ht="16" x14ac:dyDescent="0.2">
      <c r="B10" s="33" t="s">
        <v>189</v>
      </c>
      <c r="C10" s="42" t="s">
        <v>185</v>
      </c>
      <c r="D10" s="30" t="s">
        <v>61</v>
      </c>
      <c r="E10" s="31" t="s">
        <v>67</v>
      </c>
      <c r="F10" s="32" t="s">
        <v>23</v>
      </c>
      <c r="G10" s="32" t="s">
        <v>50</v>
      </c>
      <c r="H10" s="26"/>
      <c r="I10" s="19" t="s">
        <v>201</v>
      </c>
      <c r="J10" s="19" t="s">
        <v>202</v>
      </c>
      <c r="K10" s="52" t="s">
        <v>203</v>
      </c>
      <c r="L10" s="52"/>
    </row>
    <row r="11" spans="1:13" s="14" customFormat="1" ht="16" x14ac:dyDescent="0.2">
      <c r="B11" s="34" t="s">
        <v>31</v>
      </c>
      <c r="C11" s="35">
        <v>26471</v>
      </c>
      <c r="D11" s="36">
        <f>VLOOKUP(D10,kontingenční_tabulka!$D$111:$E$114,2)</f>
        <v>43</v>
      </c>
      <c r="E11" s="36">
        <f>VLOOKUP(E10,kontingenční_tabulka!$D$111:$E$114,2)</f>
        <v>132</v>
      </c>
      <c r="F11" s="36">
        <f>VLOOKUP(F10,kontingenční_tabulka!$D$111:$E$114,2)</f>
        <v>190</v>
      </c>
      <c r="G11" s="36">
        <f>VLOOKUP(G10,kontingenční_tabulka!$D$111:$E$114,2)</f>
        <v>65</v>
      </c>
      <c r="H11" s="26"/>
      <c r="I11" s="50" t="s">
        <v>198</v>
      </c>
      <c r="J11" s="51">
        <v>110</v>
      </c>
      <c r="K11" s="53">
        <v>676.3000000000003</v>
      </c>
      <c r="L11" s="53"/>
    </row>
    <row r="12" spans="1:13" s="14" customFormat="1" ht="16" x14ac:dyDescent="0.2">
      <c r="B12" s="34" t="s">
        <v>48</v>
      </c>
      <c r="C12" s="35">
        <v>19482</v>
      </c>
      <c r="D12" s="36">
        <f>VLOOKUP($D$10,kontingenční_tabulka!$D$106:$E$109,2)</f>
        <v>33</v>
      </c>
      <c r="E12" s="36">
        <f>VLOOKUP($E$10,kontingenční_tabulka!$D$106:$E$109,2)</f>
        <v>80</v>
      </c>
      <c r="F12" s="36">
        <f>VLOOKUP($F$10,kontingenční_tabulka!$D$106:$E$109,2)</f>
        <v>156</v>
      </c>
      <c r="G12" s="36">
        <f>VLOOKUP($G$10,kontingenční_tabulka!$D$106:$E$109,2)</f>
        <v>61</v>
      </c>
      <c r="H12" s="26"/>
      <c r="I12" s="50" t="s">
        <v>196</v>
      </c>
      <c r="J12" s="51">
        <v>68</v>
      </c>
      <c r="K12" s="53">
        <v>639.45000000000005</v>
      </c>
      <c r="L12" s="53"/>
    </row>
    <row r="13" spans="1:13" s="14" customFormat="1" ht="16" x14ac:dyDescent="0.2">
      <c r="B13" s="34" t="s">
        <v>21</v>
      </c>
      <c r="C13" s="35">
        <v>8824</v>
      </c>
      <c r="D13" s="36">
        <f>VLOOKUP(D10,kontingenční_tabulka!$D$116:$E$119,2)</f>
        <v>15</v>
      </c>
      <c r="E13" s="36">
        <f>VLOOKUP(E10,kontingenční_tabulka!$D$116:$E$119,2)</f>
        <v>50</v>
      </c>
      <c r="F13" s="36">
        <f>VLOOKUP(F10,kontingenční_tabulka!$D$116:$E$119,2)</f>
        <v>63</v>
      </c>
      <c r="G13" s="36">
        <f>VLOOKUP(G10,kontingenční_tabulka!$D$116:$E$119,2)</f>
        <v>18</v>
      </c>
      <c r="H13" s="26"/>
      <c r="I13" s="50" t="s">
        <v>197</v>
      </c>
      <c r="J13" s="51">
        <v>163</v>
      </c>
      <c r="K13" s="53">
        <v>483.89999999999992</v>
      </c>
      <c r="L13" s="53"/>
    </row>
    <row r="14" spans="1:13" s="14" customFormat="1" ht="16" x14ac:dyDescent="0.2">
      <c r="B14" s="34" t="s">
        <v>40</v>
      </c>
      <c r="C14" s="35">
        <v>5579</v>
      </c>
      <c r="D14" s="36">
        <f>VLOOKUP(D10,kontingenční_tabulka!D121:E124,2)</f>
        <v>7</v>
      </c>
      <c r="E14" s="36">
        <f>VLOOKUP(E10,kontingenční_tabulka!$D$106:$E$109,2)</f>
        <v>80</v>
      </c>
      <c r="F14" s="36">
        <f>VLOOKUP(F10,kontingenční_tabulka!$D$106:$E$109,2)</f>
        <v>156</v>
      </c>
      <c r="G14" s="36">
        <f>VLOOKUP(G10,kontingenční_tabulka!$D$106:$E$109,2)</f>
        <v>61</v>
      </c>
      <c r="H14" s="26"/>
      <c r="I14" s="50" t="s">
        <v>225</v>
      </c>
      <c r="J14" s="61">
        <v>103</v>
      </c>
      <c r="K14" s="62">
        <v>298.60000000000014</v>
      </c>
      <c r="L14" s="62"/>
    </row>
    <row r="15" spans="1:13" s="14" customFormat="1" ht="16" x14ac:dyDescent="0.2">
      <c r="B15" s="25"/>
      <c r="C15" s="25"/>
      <c r="D15" s="25"/>
      <c r="F15" s="26"/>
      <c r="G15" s="26"/>
      <c r="H15" s="26"/>
      <c r="J15" s="44"/>
      <c r="K15" s="27"/>
      <c r="L15" s="27"/>
    </row>
    <row r="16" spans="1:13" s="13" customFormat="1" x14ac:dyDescent="0.15"/>
    <row r="17" s="13" customFormat="1" x14ac:dyDescent="0.15"/>
    <row r="18" s="13" customFormat="1" x14ac:dyDescent="0.15"/>
    <row r="19" s="13" customFormat="1" x14ac:dyDescent="0.15"/>
    <row r="20" s="13" customFormat="1" x14ac:dyDescent="0.15"/>
    <row r="21" s="13" customFormat="1" x14ac:dyDescent="0.15"/>
    <row r="22" s="13" customFormat="1" x14ac:dyDescent="0.15"/>
    <row r="23" s="13" customFormat="1" x14ac:dyDescent="0.15"/>
    <row r="24" s="13" customFormat="1" x14ac:dyDescent="0.15"/>
    <row r="25" s="13" customFormat="1" x14ac:dyDescent="0.15"/>
    <row r="26" s="13" customFormat="1" x14ac:dyDescent="0.15"/>
    <row r="27" s="13" customFormat="1" x14ac:dyDescent="0.15"/>
    <row r="28" s="13" customFormat="1" x14ac:dyDescent="0.15"/>
    <row r="29" s="13" customFormat="1" x14ac:dyDescent="0.15"/>
    <row r="30" s="13" customFormat="1" x14ac:dyDescent="0.15"/>
    <row r="31" s="13" customFormat="1" x14ac:dyDescent="0.15"/>
    <row r="32" s="13" customFormat="1" x14ac:dyDescent="0.15"/>
    <row r="33" s="13" customFormat="1" x14ac:dyDescent="0.15"/>
    <row r="34" s="13" customFormat="1" x14ac:dyDescent="0.15"/>
    <row r="35" s="13" customFormat="1" x14ac:dyDescent="0.15"/>
    <row r="36" s="13" customFormat="1" x14ac:dyDescent="0.15"/>
    <row r="37" s="13" customFormat="1" x14ac:dyDescent="0.15"/>
    <row r="38" s="13" customFormat="1" x14ac:dyDescent="0.15"/>
    <row r="39" s="13" customFormat="1" x14ac:dyDescent="0.15"/>
    <row r="40" s="13" customFormat="1" x14ac:dyDescent="0.15"/>
    <row r="41" s="13" customFormat="1" x14ac:dyDescent="0.15"/>
    <row r="42" s="13" customFormat="1" x14ac:dyDescent="0.15"/>
    <row r="43" s="13" customFormat="1" x14ac:dyDescent="0.15"/>
    <row r="44" s="13" customFormat="1" x14ac:dyDescent="0.15"/>
    <row r="45" s="13" customFormat="1" x14ac:dyDescent="0.15"/>
    <row r="46" s="13" customFormat="1" x14ac:dyDescent="0.15"/>
    <row r="47" s="13" customFormat="1" x14ac:dyDescent="0.15"/>
    <row r="48" s="13" customFormat="1" x14ac:dyDescent="0.15"/>
    <row r="49" spans="9:12" s="13" customFormat="1" x14ac:dyDescent="0.15"/>
    <row r="50" spans="9:12" s="13" customFormat="1" x14ac:dyDescent="0.15"/>
    <row r="51" spans="9:12" s="13" customFormat="1" x14ac:dyDescent="0.15"/>
    <row r="52" spans="9:12" s="13" customFormat="1" x14ac:dyDescent="0.15"/>
    <row r="53" spans="9:12" s="13" customFormat="1" x14ac:dyDescent="0.15"/>
    <row r="54" spans="9:12" s="13" customFormat="1" x14ac:dyDescent="0.15"/>
    <row r="55" spans="9:12" s="13" customFormat="1" x14ac:dyDescent="0.15"/>
    <row r="56" spans="9:12" s="13" customFormat="1" x14ac:dyDescent="0.15"/>
    <row r="57" spans="9:12" s="13" customFormat="1" x14ac:dyDescent="0.15"/>
    <row r="58" spans="9:12" s="13" customFormat="1" x14ac:dyDescent="0.15"/>
    <row r="59" spans="9:12" s="13" customFormat="1" x14ac:dyDescent="0.15"/>
    <row r="60" spans="9:12" s="13" customFormat="1" x14ac:dyDescent="0.15"/>
    <row r="61" spans="9:12" s="13" customFormat="1" x14ac:dyDescent="0.15"/>
    <row r="62" spans="9:12" s="13" customFormat="1" x14ac:dyDescent="0.15">
      <c r="I62" s="28" t="s">
        <v>182</v>
      </c>
      <c r="J62" s="28"/>
      <c r="K62" s="28"/>
      <c r="L62" s="28"/>
    </row>
    <row r="63" spans="9:12" s="13" customFormat="1" x14ac:dyDescent="0.15">
      <c r="I63" s="28"/>
      <c r="J63" s="28"/>
      <c r="K63" s="28"/>
      <c r="L63" s="28"/>
    </row>
    <row r="64" spans="9:12" s="13" customFormat="1" x14ac:dyDescent="0.15">
      <c r="I64" s="28"/>
      <c r="J64" s="28"/>
      <c r="K64" s="28"/>
      <c r="L64" s="28"/>
    </row>
    <row r="65" spans="9:12" s="13" customFormat="1" x14ac:dyDescent="0.15">
      <c r="I65" s="28"/>
      <c r="J65" s="28"/>
      <c r="K65" s="28"/>
      <c r="L65" s="28"/>
    </row>
    <row r="66" spans="9:12" s="13" customFormat="1" x14ac:dyDescent="0.15">
      <c r="I66" s="28"/>
      <c r="J66" s="28"/>
      <c r="K66" s="28"/>
      <c r="L66" s="28"/>
    </row>
    <row r="67" spans="9:12" s="13" customFormat="1" x14ac:dyDescent="0.15">
      <c r="I67" s="28"/>
      <c r="J67" s="28"/>
      <c r="K67" s="28"/>
      <c r="L67" s="28"/>
    </row>
    <row r="68" spans="9:12" s="13" customFormat="1" x14ac:dyDescent="0.15">
      <c r="I68" s="28"/>
      <c r="J68" s="28"/>
      <c r="K68" s="28"/>
      <c r="L68" s="28"/>
    </row>
    <row r="69" spans="9:12" s="13" customFormat="1" x14ac:dyDescent="0.15">
      <c r="I69" s="28"/>
      <c r="J69" s="28"/>
      <c r="K69" s="28"/>
      <c r="L69" s="28"/>
    </row>
    <row r="70" spans="9:12" s="13" customFormat="1" x14ac:dyDescent="0.15">
      <c r="I70" s="28"/>
      <c r="J70" s="28"/>
      <c r="K70" s="28"/>
      <c r="L70" s="28"/>
    </row>
    <row r="71" spans="9:12" s="13" customFormat="1" x14ac:dyDescent="0.15">
      <c r="I71" s="28"/>
      <c r="J71" s="28"/>
      <c r="K71" s="28"/>
      <c r="L71" s="28"/>
    </row>
    <row r="72" spans="9:12" s="13" customFormat="1" x14ac:dyDescent="0.15">
      <c r="I72" s="28"/>
      <c r="J72" s="28"/>
      <c r="K72" s="28"/>
      <c r="L72" s="28"/>
    </row>
    <row r="73" spans="9:12" s="13" customFormat="1" x14ac:dyDescent="0.15">
      <c r="I73" s="28"/>
      <c r="J73" s="28"/>
      <c r="K73" s="28"/>
      <c r="L73" s="28"/>
    </row>
    <row r="74" spans="9:12" s="13" customFormat="1" x14ac:dyDescent="0.15">
      <c r="I74" s="28"/>
      <c r="J74" s="28"/>
      <c r="K74" s="28"/>
      <c r="L74" s="28"/>
    </row>
    <row r="75" spans="9:12" s="13" customFormat="1" x14ac:dyDescent="0.15">
      <c r="I75" s="28"/>
      <c r="J75" s="28"/>
      <c r="K75" s="28"/>
      <c r="L75" s="28"/>
    </row>
    <row r="76" spans="9:12" s="13" customFormat="1" x14ac:dyDescent="0.15">
      <c r="I76" s="28"/>
      <c r="J76" s="28"/>
      <c r="K76" s="28"/>
      <c r="L76" s="28"/>
    </row>
    <row r="77" spans="9:12" s="13" customFormat="1" x14ac:dyDescent="0.15">
      <c r="I77" s="28"/>
      <c r="J77" s="28"/>
      <c r="K77" s="28"/>
      <c r="L77" s="28"/>
    </row>
    <row r="78" spans="9:12" s="13" customFormat="1" x14ac:dyDescent="0.15">
      <c r="I78" s="28"/>
      <c r="J78" s="28"/>
      <c r="K78" s="28"/>
      <c r="L78" s="28"/>
    </row>
    <row r="79" spans="9:12" s="13" customFormat="1" x14ac:dyDescent="0.15">
      <c r="I79" s="28"/>
      <c r="J79" s="28"/>
      <c r="K79" s="28"/>
      <c r="L79" s="28"/>
    </row>
    <row r="80" spans="9:12" s="13" customFormat="1" x14ac:dyDescent="0.15">
      <c r="I80" s="28"/>
      <c r="J80" s="28"/>
      <c r="K80" s="28"/>
      <c r="L80" s="28"/>
    </row>
    <row r="81" spans="9:12" s="13" customFormat="1" x14ac:dyDescent="0.15">
      <c r="I81" s="28"/>
      <c r="J81" s="28"/>
      <c r="K81" s="28"/>
      <c r="L81" s="28"/>
    </row>
    <row r="82" spans="9:12" s="13" customFormat="1" x14ac:dyDescent="0.15">
      <c r="I82" s="28"/>
      <c r="J82" s="28"/>
      <c r="K82" s="28"/>
      <c r="L82" s="28"/>
    </row>
    <row r="83" spans="9:12" s="13" customFormat="1" x14ac:dyDescent="0.15">
      <c r="I83" s="28"/>
      <c r="J83" s="28"/>
      <c r="K83" s="28"/>
      <c r="L83" s="28"/>
    </row>
    <row r="84" spans="9:12" s="13" customFormat="1" x14ac:dyDescent="0.15">
      <c r="I84" s="28"/>
      <c r="J84" s="28"/>
      <c r="K84" s="28"/>
      <c r="L84" s="28"/>
    </row>
    <row r="85" spans="9:12" s="13" customFormat="1" x14ac:dyDescent="0.15">
      <c r="I85" s="28"/>
      <c r="J85" s="28"/>
      <c r="K85" s="28"/>
      <c r="L85" s="28"/>
    </row>
    <row r="86" spans="9:12" s="13" customFormat="1" x14ac:dyDescent="0.15"/>
    <row r="87" spans="9:12" s="13" customFormat="1" x14ac:dyDescent="0.15"/>
    <row r="88" spans="9:12" s="13" customFormat="1" x14ac:dyDescent="0.15"/>
    <row r="89" spans="9:12" s="13" customFormat="1" x14ac:dyDescent="0.15"/>
    <row r="90" spans="9:12" x14ac:dyDescent="0.15"/>
    <row r="91" spans="9:12" s="13" customFormat="1" hidden="1" x14ac:dyDescent="0.15"/>
    <row r="92" spans="9:12" s="13" customFormat="1" hidden="1" x14ac:dyDescent="0.15"/>
  </sheetData>
  <sheetProtection algorithmName="SHA-512" hashValue="26z7sZhR6aZ7DbosID4dPcnn89KtCADzCZHGdGyWlGxoUR7Jue0lujk95GPBHWyQs7TgjmeMrfDK3T4R6RnnhQ==" saltValue="PsGWJMP2ZIw/7sBYSj3Ueg==" spinCount="100000" sheet="1" objects="1" scenarios="1" selectLockedCells="1"/>
  <mergeCells count="13">
    <mergeCell ref="K14:L14"/>
    <mergeCell ref="K13:L13"/>
    <mergeCell ref="K11:L11"/>
    <mergeCell ref="J5:L5"/>
    <mergeCell ref="F6:H6"/>
    <mergeCell ref="J6:L6"/>
    <mergeCell ref="I62:L85"/>
    <mergeCell ref="B9:G9"/>
    <mergeCell ref="K10:L10"/>
    <mergeCell ref="K12:L12"/>
    <mergeCell ref="B5:D5"/>
    <mergeCell ref="B6:D6"/>
    <mergeCell ref="F5:H5"/>
  </mergeCells>
  <conditionalFormatting sqref="D11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9DA4-8778-194F-B0DD-CB94EEB2DC0C}">
  <dimension ref="A1:A2"/>
  <sheetViews>
    <sheetView workbookViewId="0">
      <selection activeCell="A3" sqref="A3"/>
    </sheetView>
  </sheetViews>
  <sheetFormatPr baseColWidth="10" defaultRowHeight="13" x14ac:dyDescent="0.15"/>
  <sheetData>
    <row r="1" spans="1:1" x14ac:dyDescent="0.15">
      <c r="A1" s="3" t="s">
        <v>233</v>
      </c>
    </row>
    <row r="2" spans="1:1" x14ac:dyDescent="0.15">
      <c r="A2">
        <v>1234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F69D-B5DB-8548-84D1-CB3402A0FC92}">
  <dimension ref="A1:I1003"/>
  <sheetViews>
    <sheetView workbookViewId="0">
      <selection activeCell="C1" sqref="C1"/>
    </sheetView>
  </sheetViews>
  <sheetFormatPr baseColWidth="10" defaultRowHeight="13" x14ac:dyDescent="0.15"/>
  <cols>
    <col min="2" max="2" width="19.1640625" bestFit="1" customWidth="1"/>
    <col min="3" max="3" width="19.1640625" customWidth="1"/>
    <col min="7" max="7" width="13.1640625" bestFit="1" customWidth="1"/>
    <col min="8" max="8" width="18.5" bestFit="1" customWidth="1"/>
    <col min="9" max="9" width="19.1640625" bestFit="1" customWidth="1"/>
  </cols>
  <sheetData>
    <row r="1" spans="1:9" x14ac:dyDescent="0.15">
      <c r="A1" s="1" t="s">
        <v>0</v>
      </c>
      <c r="B1" s="1" t="s">
        <v>194</v>
      </c>
      <c r="C1" s="1" t="s">
        <v>200</v>
      </c>
      <c r="D1" s="1" t="s">
        <v>199</v>
      </c>
      <c r="E1" s="1" t="s">
        <v>226</v>
      </c>
    </row>
    <row r="2" spans="1:9" x14ac:dyDescent="0.15">
      <c r="A2" s="1">
        <v>1</v>
      </c>
      <c r="B2" s="1" t="s">
        <v>224</v>
      </c>
      <c r="C2" s="54" t="str">
        <f>RIGHT(B2,2)</f>
        <v>05</v>
      </c>
      <c r="D2" s="49">
        <f>VLOOKUP(A2,customer_data!A:G,7)</f>
        <v>90</v>
      </c>
      <c r="E2" s="12">
        <f>D2*C2%</f>
        <v>4.5</v>
      </c>
    </row>
    <row r="3" spans="1:9" x14ac:dyDescent="0.15">
      <c r="A3" s="1">
        <v>2</v>
      </c>
      <c r="B3" s="1" t="s">
        <v>197</v>
      </c>
      <c r="C3" s="54" t="str">
        <f t="shared" ref="C3:C66" si="0">RIGHT(B3,2)</f>
        <v>05</v>
      </c>
      <c r="D3" s="49">
        <f>VLOOKUP(A3,customer_data!A:G,7)</f>
        <v>85</v>
      </c>
      <c r="E3" s="12">
        <f t="shared" ref="E3:E66" si="1">D3*C3%</f>
        <v>4.25</v>
      </c>
    </row>
    <row r="4" spans="1:9" x14ac:dyDescent="0.15">
      <c r="A4" s="1">
        <v>3</v>
      </c>
      <c r="B4" s="1" t="s">
        <v>198</v>
      </c>
      <c r="C4" s="54" t="str">
        <f t="shared" si="0"/>
        <v>10</v>
      </c>
      <c r="D4" s="49">
        <f>VLOOKUP(A4,customer_data!A:G,7)</f>
        <v>72</v>
      </c>
      <c r="E4" s="12">
        <f t="shared" si="1"/>
        <v>7.2</v>
      </c>
    </row>
    <row r="5" spans="1:9" x14ac:dyDescent="0.15">
      <c r="A5" s="1">
        <v>4</v>
      </c>
      <c r="B5" s="1" t="s">
        <v>224</v>
      </c>
      <c r="C5" s="54" t="str">
        <f t="shared" si="0"/>
        <v>05</v>
      </c>
      <c r="D5" s="49">
        <f>VLOOKUP(A5,customer_data!A:G,7)</f>
        <v>36</v>
      </c>
      <c r="E5" s="12">
        <f t="shared" si="1"/>
        <v>1.8</v>
      </c>
    </row>
    <row r="6" spans="1:9" x14ac:dyDescent="0.15">
      <c r="A6" s="1">
        <v>5</v>
      </c>
      <c r="B6" s="1" t="s">
        <v>224</v>
      </c>
      <c r="C6" s="54" t="str">
        <f t="shared" si="0"/>
        <v>05</v>
      </c>
      <c r="D6" s="49">
        <f>VLOOKUP(A6,customer_data!A:G,7)</f>
        <v>90</v>
      </c>
      <c r="E6" s="12">
        <f t="shared" si="1"/>
        <v>4.5</v>
      </c>
      <c r="G6" s="18" t="s">
        <v>168</v>
      </c>
      <c r="H6" t="s">
        <v>184</v>
      </c>
      <c r="I6" t="s">
        <v>227</v>
      </c>
    </row>
    <row r="7" spans="1:9" x14ac:dyDescent="0.15">
      <c r="A7" s="1">
        <v>6</v>
      </c>
      <c r="B7" s="1" t="s">
        <v>197</v>
      </c>
      <c r="C7" s="54" t="str">
        <f t="shared" si="0"/>
        <v>05</v>
      </c>
      <c r="D7" s="49">
        <f>VLOOKUP(A7,customer_data!A:G,7)</f>
        <v>51</v>
      </c>
      <c r="E7" s="12">
        <f t="shared" si="1"/>
        <v>2.5500000000000003</v>
      </c>
      <c r="G7" s="11" t="s">
        <v>198</v>
      </c>
      <c r="H7" s="12">
        <v>110</v>
      </c>
      <c r="I7" s="12">
        <v>676.3000000000003</v>
      </c>
    </row>
    <row r="8" spans="1:9" x14ac:dyDescent="0.15">
      <c r="A8" s="1">
        <v>7</v>
      </c>
      <c r="B8" s="1" t="s">
        <v>198</v>
      </c>
      <c r="C8" s="54" t="str">
        <f t="shared" si="0"/>
        <v>10</v>
      </c>
      <c r="D8" s="49">
        <f>VLOOKUP(A8,customer_data!A:G,7)</f>
        <v>88</v>
      </c>
      <c r="E8" s="12">
        <f t="shared" si="1"/>
        <v>8.8000000000000007</v>
      </c>
      <c r="G8" s="11" t="s">
        <v>196</v>
      </c>
      <c r="H8" s="12">
        <v>68</v>
      </c>
      <c r="I8" s="12">
        <v>639.45000000000005</v>
      </c>
    </row>
    <row r="9" spans="1:9" x14ac:dyDescent="0.15">
      <c r="A9" s="1">
        <v>8</v>
      </c>
      <c r="B9" s="1" t="s">
        <v>224</v>
      </c>
      <c r="C9" s="54" t="str">
        <f t="shared" si="0"/>
        <v>05</v>
      </c>
      <c r="D9" s="49">
        <f>VLOOKUP(A9,customer_data!A:G,7)</f>
        <v>94</v>
      </c>
      <c r="E9" s="12">
        <f t="shared" si="1"/>
        <v>4.7</v>
      </c>
      <c r="G9" s="11" t="s">
        <v>197</v>
      </c>
      <c r="H9" s="12">
        <v>163</v>
      </c>
      <c r="I9" s="12">
        <v>483.89999999999992</v>
      </c>
    </row>
    <row r="10" spans="1:9" x14ac:dyDescent="0.15">
      <c r="A10" s="1">
        <v>9</v>
      </c>
      <c r="B10" s="1" t="s">
        <v>196</v>
      </c>
      <c r="C10" s="54" t="str">
        <f t="shared" si="0"/>
        <v>15</v>
      </c>
      <c r="D10" s="49">
        <f>VLOOKUP(A10,customer_data!A:G,7)</f>
        <v>79</v>
      </c>
      <c r="E10" s="12">
        <f t="shared" si="1"/>
        <v>11.85</v>
      </c>
      <c r="G10" s="11" t="s">
        <v>225</v>
      </c>
      <c r="H10" s="20">
        <v>103</v>
      </c>
      <c r="I10" s="20">
        <v>298.60000000000014</v>
      </c>
    </row>
    <row r="11" spans="1:9" x14ac:dyDescent="0.15">
      <c r="A11" s="1">
        <v>10</v>
      </c>
      <c r="B11" s="1" t="s">
        <v>198</v>
      </c>
      <c r="C11" s="54" t="str">
        <f t="shared" si="0"/>
        <v>10</v>
      </c>
      <c r="D11" s="49">
        <f>VLOOKUP(A11,customer_data!A:G,7)</f>
        <v>67</v>
      </c>
      <c r="E11" s="12">
        <f t="shared" si="1"/>
        <v>6.7</v>
      </c>
      <c r="G11" s="11" t="s">
        <v>167</v>
      </c>
      <c r="H11" s="20">
        <v>444</v>
      </c>
      <c r="I11" s="20">
        <v>2098.2499999999995</v>
      </c>
    </row>
    <row r="12" spans="1:9" x14ac:dyDescent="0.15">
      <c r="A12" s="1">
        <v>11</v>
      </c>
      <c r="B12" s="1" t="s">
        <v>197</v>
      </c>
      <c r="C12" s="54" t="str">
        <f t="shared" si="0"/>
        <v>05</v>
      </c>
      <c r="D12" s="49">
        <f>VLOOKUP(A12,customer_data!A:G,7)</f>
        <v>38</v>
      </c>
      <c r="E12" s="12">
        <f t="shared" si="1"/>
        <v>1.9000000000000001</v>
      </c>
    </row>
    <row r="13" spans="1:9" x14ac:dyDescent="0.15">
      <c r="A13" s="1">
        <v>12</v>
      </c>
      <c r="B13" s="1" t="s">
        <v>198</v>
      </c>
      <c r="C13" s="54" t="str">
        <f t="shared" si="0"/>
        <v>10</v>
      </c>
      <c r="D13" s="49">
        <f>VLOOKUP(A13,customer_data!A:G,7)</f>
        <v>91</v>
      </c>
      <c r="E13" s="12">
        <f t="shared" si="1"/>
        <v>9.1</v>
      </c>
    </row>
    <row r="14" spans="1:9" x14ac:dyDescent="0.15">
      <c r="A14" s="1">
        <v>13</v>
      </c>
      <c r="B14" s="1" t="s">
        <v>197</v>
      </c>
      <c r="C14" s="54" t="str">
        <f t="shared" si="0"/>
        <v>05</v>
      </c>
      <c r="D14" s="49">
        <f>VLOOKUP(A14,customer_data!A:G,7)</f>
        <v>33</v>
      </c>
      <c r="E14" s="12">
        <f t="shared" si="1"/>
        <v>1.6500000000000001</v>
      </c>
    </row>
    <row r="15" spans="1:9" x14ac:dyDescent="0.15">
      <c r="A15" s="1">
        <v>14</v>
      </c>
      <c r="B15" s="1" t="s">
        <v>196</v>
      </c>
      <c r="C15" s="54" t="str">
        <f t="shared" si="0"/>
        <v>15</v>
      </c>
      <c r="D15" s="49">
        <f>VLOOKUP(A15,customer_data!A:G,7)</f>
        <v>69</v>
      </c>
      <c r="E15" s="12">
        <f t="shared" si="1"/>
        <v>10.35</v>
      </c>
    </row>
    <row r="16" spans="1:9" x14ac:dyDescent="0.15">
      <c r="A16" s="1">
        <v>15</v>
      </c>
      <c r="B16" s="1" t="s">
        <v>197</v>
      </c>
      <c r="C16" s="54" t="str">
        <f t="shared" si="0"/>
        <v>05</v>
      </c>
      <c r="D16" s="49">
        <f>VLOOKUP(A16,customer_data!A:G,7)</f>
        <v>37</v>
      </c>
      <c r="E16" s="12">
        <f t="shared" si="1"/>
        <v>1.85</v>
      </c>
    </row>
    <row r="17" spans="1:5" x14ac:dyDescent="0.15">
      <c r="A17" s="1">
        <v>16</v>
      </c>
      <c r="B17" s="1" t="s">
        <v>197</v>
      </c>
      <c r="C17" s="54" t="str">
        <f t="shared" si="0"/>
        <v>05</v>
      </c>
      <c r="D17" s="49">
        <f>VLOOKUP(A17,customer_data!A:G,7)</f>
        <v>39</v>
      </c>
      <c r="E17" s="12">
        <f t="shared" si="1"/>
        <v>1.9500000000000002</v>
      </c>
    </row>
    <row r="18" spans="1:5" x14ac:dyDescent="0.15">
      <c r="A18" s="1">
        <v>17</v>
      </c>
      <c r="B18" s="1" t="s">
        <v>198</v>
      </c>
      <c r="C18" s="54" t="str">
        <f t="shared" si="0"/>
        <v>10</v>
      </c>
      <c r="D18" s="49">
        <f>VLOOKUP(A18,customer_data!A:G,7)</f>
        <v>53</v>
      </c>
      <c r="E18" s="12">
        <f t="shared" si="1"/>
        <v>5.3000000000000007</v>
      </c>
    </row>
    <row r="19" spans="1:5" x14ac:dyDescent="0.15">
      <c r="A19" s="1">
        <v>18</v>
      </c>
      <c r="B19" s="1" t="s">
        <v>224</v>
      </c>
      <c r="C19" s="54" t="str">
        <f t="shared" si="0"/>
        <v>05</v>
      </c>
      <c r="D19" s="49">
        <f>VLOOKUP(A19,customer_data!A:G,7)</f>
        <v>43</v>
      </c>
      <c r="E19" s="12">
        <f t="shared" si="1"/>
        <v>2.15</v>
      </c>
    </row>
    <row r="20" spans="1:5" x14ac:dyDescent="0.15">
      <c r="A20" s="1">
        <v>19</v>
      </c>
      <c r="B20" s="1" t="s">
        <v>224</v>
      </c>
      <c r="C20" s="54" t="str">
        <f t="shared" si="0"/>
        <v>05</v>
      </c>
      <c r="D20" s="49">
        <f>VLOOKUP(A20,customer_data!A:G,7)</f>
        <v>55</v>
      </c>
      <c r="E20" s="12">
        <f t="shared" si="1"/>
        <v>2.75</v>
      </c>
    </row>
    <row r="21" spans="1:5" x14ac:dyDescent="0.15">
      <c r="A21" s="1">
        <v>20</v>
      </c>
      <c r="B21" s="1" t="s">
        <v>197</v>
      </c>
      <c r="C21" s="54" t="str">
        <f t="shared" si="0"/>
        <v>05</v>
      </c>
      <c r="D21" s="49">
        <f>VLOOKUP(A21,customer_data!A:G,7)</f>
        <v>28</v>
      </c>
      <c r="E21" s="12">
        <f t="shared" si="1"/>
        <v>1.4000000000000001</v>
      </c>
    </row>
    <row r="22" spans="1:5" x14ac:dyDescent="0.15">
      <c r="A22" s="1">
        <v>21</v>
      </c>
      <c r="B22" s="1" t="s">
        <v>196</v>
      </c>
      <c r="C22" s="54" t="str">
        <f t="shared" si="0"/>
        <v>15</v>
      </c>
      <c r="D22" s="49">
        <f>VLOOKUP(A22,customer_data!A:G,7)</f>
        <v>28</v>
      </c>
      <c r="E22" s="12">
        <f t="shared" si="1"/>
        <v>4.2</v>
      </c>
    </row>
    <row r="23" spans="1:5" x14ac:dyDescent="0.15">
      <c r="A23" s="1">
        <v>22</v>
      </c>
      <c r="B23" s="1" t="s">
        <v>197</v>
      </c>
      <c r="C23" s="54" t="str">
        <f t="shared" si="0"/>
        <v>05</v>
      </c>
      <c r="D23" s="49">
        <f>VLOOKUP(A23,customer_data!A:G,7)</f>
        <v>73</v>
      </c>
      <c r="E23" s="12">
        <f t="shared" si="1"/>
        <v>3.6500000000000004</v>
      </c>
    </row>
    <row r="24" spans="1:5" x14ac:dyDescent="0.15">
      <c r="A24" s="1">
        <v>23</v>
      </c>
      <c r="B24" s="1" t="s">
        <v>198</v>
      </c>
      <c r="C24" s="54" t="str">
        <f t="shared" si="0"/>
        <v>10</v>
      </c>
      <c r="D24" s="49">
        <f>VLOOKUP(A24,customer_data!A:G,7)</f>
        <v>79</v>
      </c>
      <c r="E24" s="12">
        <f t="shared" si="1"/>
        <v>7.9</v>
      </c>
    </row>
    <row r="25" spans="1:5" x14ac:dyDescent="0.15">
      <c r="A25" s="1">
        <v>24</v>
      </c>
      <c r="B25" s="1" t="s">
        <v>224</v>
      </c>
      <c r="C25" s="54" t="str">
        <f t="shared" si="0"/>
        <v>05</v>
      </c>
      <c r="D25" s="49">
        <f>VLOOKUP(A25,customer_data!A:G,7)</f>
        <v>36</v>
      </c>
      <c r="E25" s="12">
        <f t="shared" si="1"/>
        <v>1.8</v>
      </c>
    </row>
    <row r="26" spans="1:5" x14ac:dyDescent="0.15">
      <c r="A26" s="1">
        <v>25</v>
      </c>
      <c r="B26" s="1" t="s">
        <v>196</v>
      </c>
      <c r="C26" s="54" t="str">
        <f t="shared" si="0"/>
        <v>15</v>
      </c>
      <c r="D26" s="49">
        <f>VLOOKUP(A26,customer_data!A:G,7)</f>
        <v>33</v>
      </c>
      <c r="E26" s="12">
        <f t="shared" si="1"/>
        <v>4.95</v>
      </c>
    </row>
    <row r="27" spans="1:5" x14ac:dyDescent="0.15">
      <c r="A27" s="1">
        <v>26</v>
      </c>
      <c r="B27" s="1" t="s">
        <v>197</v>
      </c>
      <c r="C27" s="54" t="str">
        <f t="shared" si="0"/>
        <v>05</v>
      </c>
      <c r="D27" s="49">
        <f>VLOOKUP(A27,customer_data!A:G,7)</f>
        <v>85</v>
      </c>
      <c r="E27" s="12">
        <f t="shared" si="1"/>
        <v>4.25</v>
      </c>
    </row>
    <row r="28" spans="1:5" x14ac:dyDescent="0.15">
      <c r="A28" s="1">
        <v>27</v>
      </c>
      <c r="B28" s="1" t="s">
        <v>197</v>
      </c>
      <c r="C28" s="54" t="str">
        <f t="shared" si="0"/>
        <v>05</v>
      </c>
      <c r="D28" s="49">
        <f>VLOOKUP(A28,customer_data!A:G,7)</f>
        <v>91</v>
      </c>
      <c r="E28" s="12">
        <f t="shared" si="1"/>
        <v>4.55</v>
      </c>
    </row>
    <row r="29" spans="1:5" x14ac:dyDescent="0.15">
      <c r="A29" s="1">
        <v>28</v>
      </c>
      <c r="B29" s="1" t="s">
        <v>198</v>
      </c>
      <c r="C29" s="54" t="str">
        <f t="shared" si="0"/>
        <v>10</v>
      </c>
      <c r="D29" s="49">
        <f>VLOOKUP(A29,customer_data!A:G,7)</f>
        <v>96</v>
      </c>
      <c r="E29" s="12">
        <f t="shared" si="1"/>
        <v>9.6000000000000014</v>
      </c>
    </row>
    <row r="30" spans="1:5" x14ac:dyDescent="0.15">
      <c r="A30" s="1">
        <v>29</v>
      </c>
      <c r="B30" s="1" t="s">
        <v>224</v>
      </c>
      <c r="C30" s="54" t="str">
        <f t="shared" si="0"/>
        <v>05</v>
      </c>
      <c r="D30" s="49">
        <f>VLOOKUP(A30,customer_data!A:G,7)</f>
        <v>32</v>
      </c>
      <c r="E30" s="12">
        <f t="shared" si="1"/>
        <v>1.6</v>
      </c>
    </row>
    <row r="31" spans="1:5" x14ac:dyDescent="0.15">
      <c r="A31" s="1">
        <v>30</v>
      </c>
      <c r="B31" s="1" t="s">
        <v>224</v>
      </c>
      <c r="C31" s="54" t="str">
        <f t="shared" si="0"/>
        <v>05</v>
      </c>
      <c r="D31" s="49">
        <f>VLOOKUP(A31,customer_data!A:G,7)</f>
        <v>41</v>
      </c>
      <c r="E31" s="12">
        <f t="shared" si="1"/>
        <v>2.0500000000000003</v>
      </c>
    </row>
    <row r="32" spans="1:5" x14ac:dyDescent="0.15">
      <c r="A32" s="1">
        <v>31</v>
      </c>
      <c r="B32" s="1" t="s">
        <v>197</v>
      </c>
      <c r="C32" s="54" t="str">
        <f t="shared" si="0"/>
        <v>05</v>
      </c>
      <c r="D32" s="49">
        <f>VLOOKUP(A32,customer_data!A:G,7)</f>
        <v>53</v>
      </c>
      <c r="E32" s="12">
        <f t="shared" si="1"/>
        <v>2.6500000000000004</v>
      </c>
    </row>
    <row r="33" spans="1:5" x14ac:dyDescent="0.15">
      <c r="A33" s="1">
        <v>32</v>
      </c>
      <c r="B33" s="1" t="s">
        <v>197</v>
      </c>
      <c r="C33" s="54" t="str">
        <f t="shared" si="0"/>
        <v>05</v>
      </c>
      <c r="D33" s="49">
        <f>VLOOKUP(A33,customer_data!A:G,7)</f>
        <v>62</v>
      </c>
      <c r="E33" s="12">
        <f t="shared" si="1"/>
        <v>3.1</v>
      </c>
    </row>
    <row r="34" spans="1:5" x14ac:dyDescent="0.15">
      <c r="A34" s="1">
        <v>33</v>
      </c>
      <c r="B34" s="1" t="s">
        <v>198</v>
      </c>
      <c r="C34" s="54" t="str">
        <f t="shared" si="0"/>
        <v>10</v>
      </c>
      <c r="D34" s="49">
        <f>VLOOKUP(A34,customer_data!A:G,7)</f>
        <v>100</v>
      </c>
      <c r="E34" s="12">
        <f t="shared" si="1"/>
        <v>10</v>
      </c>
    </row>
    <row r="35" spans="1:5" x14ac:dyDescent="0.15">
      <c r="A35" s="1">
        <v>34</v>
      </c>
      <c r="B35" s="1" t="s">
        <v>224</v>
      </c>
      <c r="C35" s="54" t="str">
        <f t="shared" si="0"/>
        <v>05</v>
      </c>
      <c r="D35" s="49">
        <f>VLOOKUP(A35,customer_data!A:G,7)</f>
        <v>73</v>
      </c>
      <c r="E35" s="12">
        <f t="shared" si="1"/>
        <v>3.6500000000000004</v>
      </c>
    </row>
    <row r="36" spans="1:5" x14ac:dyDescent="0.15">
      <c r="A36" s="1">
        <v>35</v>
      </c>
      <c r="B36" s="1" t="s">
        <v>196</v>
      </c>
      <c r="C36" s="54" t="str">
        <f t="shared" si="0"/>
        <v>15</v>
      </c>
      <c r="D36" s="49">
        <f>VLOOKUP(A36,customer_data!A:G,7)</f>
        <v>85</v>
      </c>
      <c r="E36" s="12">
        <f t="shared" si="1"/>
        <v>12.75</v>
      </c>
    </row>
    <row r="37" spans="1:5" x14ac:dyDescent="0.15">
      <c r="A37" s="1">
        <v>36</v>
      </c>
      <c r="B37" s="1" t="s">
        <v>198</v>
      </c>
      <c r="C37" s="54" t="str">
        <f t="shared" si="0"/>
        <v>10</v>
      </c>
      <c r="D37" s="49">
        <f>VLOOKUP(A37,customer_data!A:G,7)</f>
        <v>67</v>
      </c>
      <c r="E37" s="12">
        <f t="shared" si="1"/>
        <v>6.7</v>
      </c>
    </row>
    <row r="38" spans="1:5" x14ac:dyDescent="0.15">
      <c r="A38" s="1">
        <v>37</v>
      </c>
      <c r="B38" s="1" t="s">
        <v>197</v>
      </c>
      <c r="C38" s="54" t="str">
        <f t="shared" si="0"/>
        <v>05</v>
      </c>
      <c r="D38" s="49">
        <f>VLOOKUP(A38,customer_data!A:G,7)</f>
        <v>85</v>
      </c>
      <c r="E38" s="12">
        <f t="shared" si="1"/>
        <v>4.25</v>
      </c>
    </row>
    <row r="39" spans="1:5" x14ac:dyDescent="0.15">
      <c r="A39" s="1">
        <v>38</v>
      </c>
      <c r="B39" s="1" t="s">
        <v>198</v>
      </c>
      <c r="C39" s="54" t="str">
        <f t="shared" si="0"/>
        <v>10</v>
      </c>
      <c r="D39" s="49">
        <f>VLOOKUP(A39,customer_data!A:G,7)</f>
        <v>94</v>
      </c>
      <c r="E39" s="12">
        <f t="shared" si="1"/>
        <v>9.4</v>
      </c>
    </row>
    <row r="40" spans="1:5" x14ac:dyDescent="0.15">
      <c r="A40" s="1">
        <v>39</v>
      </c>
      <c r="B40" s="1" t="s">
        <v>197</v>
      </c>
      <c r="C40" s="54" t="str">
        <f t="shared" si="0"/>
        <v>05</v>
      </c>
      <c r="D40" s="49">
        <f>VLOOKUP(A40,customer_data!A:G,7)</f>
        <v>76</v>
      </c>
      <c r="E40" s="12">
        <f t="shared" si="1"/>
        <v>3.8000000000000003</v>
      </c>
    </row>
    <row r="41" spans="1:5" x14ac:dyDescent="0.15">
      <c r="A41" s="1">
        <v>40</v>
      </c>
      <c r="B41" s="1" t="s">
        <v>196</v>
      </c>
      <c r="C41" s="54" t="str">
        <f t="shared" si="0"/>
        <v>15</v>
      </c>
      <c r="D41" s="49">
        <f>VLOOKUP(A41,customer_data!A:G,7)</f>
        <v>40</v>
      </c>
      <c r="E41" s="12">
        <f t="shared" si="1"/>
        <v>6</v>
      </c>
    </row>
    <row r="42" spans="1:5" x14ac:dyDescent="0.15">
      <c r="A42" s="1">
        <v>41</v>
      </c>
      <c r="B42" s="1" t="s">
        <v>197</v>
      </c>
      <c r="C42" s="54" t="str">
        <f t="shared" si="0"/>
        <v>05</v>
      </c>
      <c r="D42" s="49">
        <f>VLOOKUP(A42,customer_data!A:G,7)</f>
        <v>89</v>
      </c>
      <c r="E42" s="12">
        <f t="shared" si="1"/>
        <v>4.45</v>
      </c>
    </row>
    <row r="43" spans="1:5" x14ac:dyDescent="0.15">
      <c r="A43" s="1">
        <v>42</v>
      </c>
      <c r="B43" s="1" t="s">
        <v>197</v>
      </c>
      <c r="C43" s="54" t="str">
        <f t="shared" si="0"/>
        <v>05</v>
      </c>
      <c r="D43" s="49">
        <f>VLOOKUP(A43,customer_data!A:G,7)</f>
        <v>86</v>
      </c>
      <c r="E43" s="12">
        <f t="shared" si="1"/>
        <v>4.3</v>
      </c>
    </row>
    <row r="44" spans="1:5" x14ac:dyDescent="0.15">
      <c r="A44" s="1">
        <v>43</v>
      </c>
      <c r="B44" s="1" t="s">
        <v>198</v>
      </c>
      <c r="C44" s="54" t="str">
        <f t="shared" si="0"/>
        <v>10</v>
      </c>
      <c r="D44" s="49">
        <f>VLOOKUP(A44,customer_data!A:G,7)</f>
        <v>54</v>
      </c>
      <c r="E44" s="12">
        <f t="shared" si="1"/>
        <v>5.4</v>
      </c>
    </row>
    <row r="45" spans="1:5" x14ac:dyDescent="0.15">
      <c r="A45" s="1">
        <v>44</v>
      </c>
      <c r="B45" s="1" t="s">
        <v>224</v>
      </c>
      <c r="C45" s="54" t="str">
        <f t="shared" si="0"/>
        <v>05</v>
      </c>
      <c r="D45" s="49">
        <f>VLOOKUP(A45,customer_data!A:G,7)</f>
        <v>36</v>
      </c>
      <c r="E45" s="12">
        <f t="shared" si="1"/>
        <v>1.8</v>
      </c>
    </row>
    <row r="46" spans="1:5" x14ac:dyDescent="0.15">
      <c r="A46" s="1">
        <v>45</v>
      </c>
      <c r="B46" s="1" t="s">
        <v>224</v>
      </c>
      <c r="C46" s="54" t="str">
        <f t="shared" si="0"/>
        <v>05</v>
      </c>
      <c r="D46" s="49">
        <f>VLOOKUP(A46,customer_data!A:G,7)</f>
        <v>67</v>
      </c>
      <c r="E46" s="12">
        <f t="shared" si="1"/>
        <v>3.35</v>
      </c>
    </row>
    <row r="47" spans="1:5" x14ac:dyDescent="0.15">
      <c r="A47" s="1">
        <v>46</v>
      </c>
      <c r="B47" s="1" t="s">
        <v>197</v>
      </c>
      <c r="C47" s="54" t="str">
        <f t="shared" si="0"/>
        <v>05</v>
      </c>
      <c r="D47" s="49">
        <f>VLOOKUP(A47,customer_data!A:G,7)</f>
        <v>29</v>
      </c>
      <c r="E47" s="12">
        <f t="shared" si="1"/>
        <v>1.4500000000000002</v>
      </c>
    </row>
    <row r="48" spans="1:5" x14ac:dyDescent="0.15">
      <c r="A48" s="1">
        <v>47</v>
      </c>
      <c r="B48" s="1" t="s">
        <v>196</v>
      </c>
      <c r="C48" s="54" t="str">
        <f t="shared" si="0"/>
        <v>15</v>
      </c>
      <c r="D48" s="49">
        <f>VLOOKUP(A48,customer_data!A:G,7)</f>
        <v>58</v>
      </c>
      <c r="E48" s="12">
        <f t="shared" si="1"/>
        <v>8.6999999999999993</v>
      </c>
    </row>
    <row r="49" spans="1:5" x14ac:dyDescent="0.15">
      <c r="A49" s="1">
        <v>48</v>
      </c>
      <c r="B49" s="1" t="s">
        <v>197</v>
      </c>
      <c r="C49" s="54" t="str">
        <f t="shared" si="0"/>
        <v>05</v>
      </c>
      <c r="D49" s="49">
        <f>VLOOKUP(A49,customer_data!A:G,7)</f>
        <v>43</v>
      </c>
      <c r="E49" s="12">
        <f t="shared" si="1"/>
        <v>2.15</v>
      </c>
    </row>
    <row r="50" spans="1:5" x14ac:dyDescent="0.15">
      <c r="A50" s="1">
        <v>49</v>
      </c>
      <c r="B50" s="1" t="s">
        <v>198</v>
      </c>
      <c r="C50" s="54" t="str">
        <f t="shared" si="0"/>
        <v>10</v>
      </c>
      <c r="D50" s="49">
        <f>VLOOKUP(A50,customer_data!A:G,7)</f>
        <v>29</v>
      </c>
      <c r="E50" s="12">
        <f t="shared" si="1"/>
        <v>2.9000000000000004</v>
      </c>
    </row>
    <row r="51" spans="1:5" x14ac:dyDescent="0.15">
      <c r="A51" s="1">
        <v>50</v>
      </c>
      <c r="B51" s="1" t="s">
        <v>224</v>
      </c>
      <c r="C51" s="54" t="str">
        <f t="shared" si="0"/>
        <v>05</v>
      </c>
      <c r="D51" s="49">
        <f>VLOOKUP(A51,customer_data!A:G,7)</f>
        <v>28</v>
      </c>
      <c r="E51" s="12">
        <f t="shared" si="1"/>
        <v>1.4000000000000001</v>
      </c>
    </row>
    <row r="52" spans="1:5" x14ac:dyDescent="0.15">
      <c r="A52" s="1">
        <v>51</v>
      </c>
      <c r="B52" s="1" t="s">
        <v>196</v>
      </c>
      <c r="C52" s="54" t="str">
        <f t="shared" si="0"/>
        <v>15</v>
      </c>
      <c r="D52" s="49">
        <f>VLOOKUP(A52,customer_data!A:G,7)</f>
        <v>46</v>
      </c>
      <c r="E52" s="12">
        <f t="shared" si="1"/>
        <v>6.8999999999999995</v>
      </c>
    </row>
    <row r="53" spans="1:5" x14ac:dyDescent="0.15">
      <c r="A53" s="1">
        <v>52</v>
      </c>
      <c r="B53" s="1" t="s">
        <v>198</v>
      </c>
      <c r="C53" s="54" t="str">
        <f t="shared" si="0"/>
        <v>10</v>
      </c>
      <c r="D53" s="49">
        <f>VLOOKUP(A53,customer_data!A:G,7)</f>
        <v>95</v>
      </c>
      <c r="E53" s="12">
        <f t="shared" si="1"/>
        <v>9.5</v>
      </c>
    </row>
    <row r="54" spans="1:5" x14ac:dyDescent="0.15">
      <c r="A54" s="1">
        <v>53</v>
      </c>
      <c r="B54" s="1" t="s">
        <v>197</v>
      </c>
      <c r="C54" s="54" t="str">
        <f t="shared" si="0"/>
        <v>05</v>
      </c>
      <c r="D54" s="49">
        <f>VLOOKUP(A54,customer_data!A:G,7)</f>
        <v>90</v>
      </c>
      <c r="E54" s="12">
        <f t="shared" si="1"/>
        <v>4.5</v>
      </c>
    </row>
    <row r="55" spans="1:5" x14ac:dyDescent="0.15">
      <c r="A55" s="1">
        <v>54</v>
      </c>
      <c r="B55" s="1" t="s">
        <v>198</v>
      </c>
      <c r="C55" s="54" t="str">
        <f t="shared" si="0"/>
        <v>10</v>
      </c>
      <c r="D55" s="49">
        <f>VLOOKUP(A55,customer_data!A:G,7)</f>
        <v>85</v>
      </c>
      <c r="E55" s="12">
        <f t="shared" si="1"/>
        <v>8.5</v>
      </c>
    </row>
    <row r="56" spans="1:5" x14ac:dyDescent="0.15">
      <c r="A56" s="1">
        <v>55</v>
      </c>
      <c r="B56" s="1" t="s">
        <v>197</v>
      </c>
      <c r="C56" s="54" t="str">
        <f t="shared" si="0"/>
        <v>05</v>
      </c>
      <c r="D56" s="49">
        <f>VLOOKUP(A56,customer_data!A:G,7)</f>
        <v>26</v>
      </c>
      <c r="E56" s="12">
        <f t="shared" si="1"/>
        <v>1.3</v>
      </c>
    </row>
    <row r="57" spans="1:5" x14ac:dyDescent="0.15">
      <c r="A57" s="1">
        <v>56</v>
      </c>
      <c r="B57" s="1" t="s">
        <v>196</v>
      </c>
      <c r="C57" s="54" t="str">
        <f t="shared" si="0"/>
        <v>15</v>
      </c>
      <c r="D57" s="49">
        <f>VLOOKUP(A57,customer_data!A:G,7)</f>
        <v>73</v>
      </c>
      <c r="E57" s="12">
        <f t="shared" si="1"/>
        <v>10.95</v>
      </c>
    </row>
    <row r="58" spans="1:5" x14ac:dyDescent="0.15">
      <c r="A58" s="1">
        <v>57</v>
      </c>
      <c r="B58" s="1" t="s">
        <v>197</v>
      </c>
      <c r="C58" s="54" t="str">
        <f t="shared" si="0"/>
        <v>05</v>
      </c>
      <c r="D58" s="49">
        <f>VLOOKUP(A58,customer_data!A:G,7)</f>
        <v>27</v>
      </c>
      <c r="E58" s="12">
        <f t="shared" si="1"/>
        <v>1.35</v>
      </c>
    </row>
    <row r="59" spans="1:5" x14ac:dyDescent="0.15">
      <c r="A59" s="1">
        <v>58</v>
      </c>
      <c r="B59" s="1" t="s">
        <v>197</v>
      </c>
      <c r="C59" s="54" t="str">
        <f t="shared" si="0"/>
        <v>05</v>
      </c>
      <c r="D59" s="49">
        <f>VLOOKUP(A59,customer_data!A:G,7)</f>
        <v>25</v>
      </c>
      <c r="E59" s="12">
        <f t="shared" si="1"/>
        <v>1.25</v>
      </c>
    </row>
    <row r="60" spans="1:5" x14ac:dyDescent="0.15">
      <c r="A60" s="1">
        <v>59</v>
      </c>
      <c r="B60" s="1" t="s">
        <v>198</v>
      </c>
      <c r="C60" s="54" t="str">
        <f t="shared" si="0"/>
        <v>10</v>
      </c>
      <c r="D60" s="49">
        <f>VLOOKUP(A60,customer_data!A:G,7)</f>
        <v>67</v>
      </c>
      <c r="E60" s="12">
        <f t="shared" si="1"/>
        <v>6.7</v>
      </c>
    </row>
    <row r="61" spans="1:5" x14ac:dyDescent="0.15">
      <c r="A61" s="1">
        <v>60</v>
      </c>
      <c r="B61" s="1" t="s">
        <v>224</v>
      </c>
      <c r="C61" s="54" t="str">
        <f t="shared" si="0"/>
        <v>05</v>
      </c>
      <c r="D61" s="49">
        <f>VLOOKUP(A61,customer_data!A:G,7)</f>
        <v>42</v>
      </c>
      <c r="E61" s="12">
        <f t="shared" si="1"/>
        <v>2.1</v>
      </c>
    </row>
    <row r="62" spans="1:5" x14ac:dyDescent="0.15">
      <c r="A62" s="1">
        <v>61</v>
      </c>
      <c r="B62" s="1" t="s">
        <v>224</v>
      </c>
      <c r="C62" s="54" t="str">
        <f t="shared" si="0"/>
        <v>05</v>
      </c>
      <c r="D62" s="49">
        <f>VLOOKUP(A62,customer_data!A:G,7)</f>
        <v>33</v>
      </c>
      <c r="E62" s="12">
        <f t="shared" si="1"/>
        <v>1.6500000000000001</v>
      </c>
    </row>
    <row r="63" spans="1:5" x14ac:dyDescent="0.15">
      <c r="A63" s="1">
        <v>62</v>
      </c>
      <c r="B63" s="1" t="s">
        <v>197</v>
      </c>
      <c r="C63" s="54" t="str">
        <f t="shared" si="0"/>
        <v>05</v>
      </c>
      <c r="D63" s="49">
        <f>VLOOKUP(A63,customer_data!A:G,7)</f>
        <v>70</v>
      </c>
      <c r="E63" s="12">
        <f t="shared" si="1"/>
        <v>3.5</v>
      </c>
    </row>
    <row r="64" spans="1:5" x14ac:dyDescent="0.15">
      <c r="A64" s="1">
        <v>63</v>
      </c>
      <c r="B64" s="1" t="s">
        <v>196</v>
      </c>
      <c r="C64" s="54" t="str">
        <f t="shared" si="0"/>
        <v>15</v>
      </c>
      <c r="D64" s="49">
        <f>VLOOKUP(A64,customer_data!A:G,7)</f>
        <v>88</v>
      </c>
      <c r="E64" s="12">
        <f t="shared" si="1"/>
        <v>13.2</v>
      </c>
    </row>
    <row r="65" spans="1:5" x14ac:dyDescent="0.15">
      <c r="A65" s="1">
        <v>64</v>
      </c>
      <c r="B65" s="1" t="s">
        <v>197</v>
      </c>
      <c r="C65" s="54" t="str">
        <f t="shared" si="0"/>
        <v>05</v>
      </c>
      <c r="D65" s="49">
        <f>VLOOKUP(A65,customer_data!A:G,7)</f>
        <v>78</v>
      </c>
      <c r="E65" s="12">
        <f t="shared" si="1"/>
        <v>3.9000000000000004</v>
      </c>
    </row>
    <row r="66" spans="1:5" x14ac:dyDescent="0.15">
      <c r="A66" s="1">
        <v>65</v>
      </c>
      <c r="B66" s="1" t="s">
        <v>198</v>
      </c>
      <c r="C66" s="54" t="str">
        <f t="shared" si="0"/>
        <v>10</v>
      </c>
      <c r="D66" s="49">
        <f>VLOOKUP(A66,customer_data!A:G,7)</f>
        <v>45</v>
      </c>
      <c r="E66" s="12">
        <f t="shared" si="1"/>
        <v>4.5</v>
      </c>
    </row>
    <row r="67" spans="1:5" x14ac:dyDescent="0.15">
      <c r="A67" s="1">
        <v>66</v>
      </c>
      <c r="B67" s="1" t="s">
        <v>224</v>
      </c>
      <c r="C67" s="54" t="str">
        <f t="shared" ref="C67:C130" si="2">RIGHT(B67,2)</f>
        <v>05</v>
      </c>
      <c r="D67" s="49">
        <f>VLOOKUP(A67,customer_data!A:G,7)</f>
        <v>97</v>
      </c>
      <c r="E67" s="12">
        <f t="shared" ref="E67:E130" si="3">D67*C67%</f>
        <v>4.8500000000000005</v>
      </c>
    </row>
    <row r="68" spans="1:5" x14ac:dyDescent="0.15">
      <c r="A68" s="1">
        <v>67</v>
      </c>
      <c r="B68" s="1" t="s">
        <v>197</v>
      </c>
      <c r="C68" s="54" t="str">
        <f t="shared" si="2"/>
        <v>05</v>
      </c>
      <c r="D68" s="49">
        <f>VLOOKUP(A68,customer_data!A:G,7)</f>
        <v>92</v>
      </c>
      <c r="E68" s="12">
        <f t="shared" si="3"/>
        <v>4.6000000000000005</v>
      </c>
    </row>
    <row r="69" spans="1:5" x14ac:dyDescent="0.15">
      <c r="A69" s="1">
        <v>68</v>
      </c>
      <c r="B69" s="1" t="s">
        <v>198</v>
      </c>
      <c r="C69" s="54" t="str">
        <f t="shared" si="2"/>
        <v>10</v>
      </c>
      <c r="D69" s="49">
        <f>VLOOKUP(A69,customer_data!A:G,7)</f>
        <v>50</v>
      </c>
      <c r="E69" s="12">
        <f t="shared" si="3"/>
        <v>5</v>
      </c>
    </row>
    <row r="70" spans="1:5" x14ac:dyDescent="0.15">
      <c r="A70" s="1">
        <v>69</v>
      </c>
      <c r="B70" s="1" t="s">
        <v>224</v>
      </c>
      <c r="C70" s="54" t="str">
        <f t="shared" si="2"/>
        <v>05</v>
      </c>
      <c r="D70" s="49">
        <f>VLOOKUP(A70,customer_data!A:G,7)</f>
        <v>57</v>
      </c>
      <c r="E70" s="12">
        <f t="shared" si="3"/>
        <v>2.85</v>
      </c>
    </row>
    <row r="71" spans="1:5" x14ac:dyDescent="0.15">
      <c r="A71" s="1">
        <v>70</v>
      </c>
      <c r="B71" s="1" t="s">
        <v>224</v>
      </c>
      <c r="C71" s="54" t="str">
        <f t="shared" si="2"/>
        <v>05</v>
      </c>
      <c r="D71" s="49">
        <f>VLOOKUP(A71,customer_data!A:G,7)</f>
        <v>88</v>
      </c>
      <c r="E71" s="12">
        <f t="shared" si="3"/>
        <v>4.4000000000000004</v>
      </c>
    </row>
    <row r="72" spans="1:5" x14ac:dyDescent="0.15">
      <c r="A72" s="1">
        <v>71</v>
      </c>
      <c r="B72" s="1" t="s">
        <v>197</v>
      </c>
      <c r="C72" s="54" t="str">
        <f t="shared" si="2"/>
        <v>05</v>
      </c>
      <c r="D72" s="49">
        <f>VLOOKUP(A72,customer_data!A:G,7)</f>
        <v>68</v>
      </c>
      <c r="E72" s="12">
        <f t="shared" si="3"/>
        <v>3.4000000000000004</v>
      </c>
    </row>
    <row r="73" spans="1:5" x14ac:dyDescent="0.15">
      <c r="A73" s="1">
        <v>72</v>
      </c>
      <c r="B73" s="1" t="s">
        <v>198</v>
      </c>
      <c r="C73" s="54" t="str">
        <f t="shared" si="2"/>
        <v>10</v>
      </c>
      <c r="D73" s="49">
        <f>VLOOKUP(A73,customer_data!A:G,7)</f>
        <v>51</v>
      </c>
      <c r="E73" s="12">
        <f t="shared" si="3"/>
        <v>5.1000000000000005</v>
      </c>
    </row>
    <row r="74" spans="1:5" x14ac:dyDescent="0.15">
      <c r="A74" s="1">
        <v>73</v>
      </c>
      <c r="B74" s="1" t="s">
        <v>224</v>
      </c>
      <c r="C74" s="54" t="str">
        <f t="shared" si="2"/>
        <v>05</v>
      </c>
      <c r="D74" s="49">
        <f>VLOOKUP(A74,customer_data!A:G,7)</f>
        <v>88</v>
      </c>
      <c r="E74" s="12">
        <f t="shared" si="3"/>
        <v>4.4000000000000004</v>
      </c>
    </row>
    <row r="75" spans="1:5" x14ac:dyDescent="0.15">
      <c r="A75" s="1">
        <v>74</v>
      </c>
      <c r="B75" s="1" t="s">
        <v>196</v>
      </c>
      <c r="C75" s="54" t="str">
        <f t="shared" si="2"/>
        <v>15</v>
      </c>
      <c r="D75" s="49">
        <f>VLOOKUP(A75,customer_data!A:G,7)</f>
        <v>85</v>
      </c>
      <c r="E75" s="12">
        <f t="shared" si="3"/>
        <v>12.75</v>
      </c>
    </row>
    <row r="76" spans="1:5" x14ac:dyDescent="0.15">
      <c r="A76" s="1">
        <v>75</v>
      </c>
      <c r="B76" s="1" t="s">
        <v>198</v>
      </c>
      <c r="C76" s="54" t="str">
        <f t="shared" si="2"/>
        <v>10</v>
      </c>
      <c r="D76" s="49">
        <f>VLOOKUP(A76,customer_data!A:G,7)</f>
        <v>42</v>
      </c>
      <c r="E76" s="12">
        <f t="shared" si="3"/>
        <v>4.2</v>
      </c>
    </row>
    <row r="77" spans="1:5" x14ac:dyDescent="0.15">
      <c r="A77" s="1">
        <v>76</v>
      </c>
      <c r="B77" s="1" t="s">
        <v>197</v>
      </c>
      <c r="C77" s="54" t="str">
        <f t="shared" si="2"/>
        <v>05</v>
      </c>
      <c r="D77" s="49">
        <f>VLOOKUP(A77,customer_data!A:G,7)</f>
        <v>53</v>
      </c>
      <c r="E77" s="12">
        <f t="shared" si="3"/>
        <v>2.6500000000000004</v>
      </c>
    </row>
    <row r="78" spans="1:5" x14ac:dyDescent="0.15">
      <c r="A78" s="1">
        <v>77</v>
      </c>
      <c r="B78" s="1" t="s">
        <v>198</v>
      </c>
      <c r="C78" s="54" t="str">
        <f t="shared" si="2"/>
        <v>10</v>
      </c>
      <c r="D78" s="49">
        <f>VLOOKUP(A78,customer_data!A:G,7)</f>
        <v>54</v>
      </c>
      <c r="E78" s="12">
        <f t="shared" si="3"/>
        <v>5.4</v>
      </c>
    </row>
    <row r="79" spans="1:5" x14ac:dyDescent="0.15">
      <c r="A79" s="1">
        <v>78</v>
      </c>
      <c r="B79" s="1" t="s">
        <v>197</v>
      </c>
      <c r="C79" s="54" t="str">
        <f t="shared" si="2"/>
        <v>05</v>
      </c>
      <c r="D79" s="49">
        <f>VLOOKUP(A79,customer_data!A:G,7)</f>
        <v>69</v>
      </c>
      <c r="E79" s="12">
        <f t="shared" si="3"/>
        <v>3.45</v>
      </c>
    </row>
    <row r="80" spans="1:5" x14ac:dyDescent="0.15">
      <c r="A80" s="1">
        <v>79</v>
      </c>
      <c r="B80" s="1" t="s">
        <v>196</v>
      </c>
      <c r="C80" s="54" t="str">
        <f t="shared" si="2"/>
        <v>15</v>
      </c>
      <c r="D80" s="49">
        <f>VLOOKUP(A80,customer_data!A:G,7)</f>
        <v>33</v>
      </c>
      <c r="E80" s="12">
        <f t="shared" si="3"/>
        <v>4.95</v>
      </c>
    </row>
    <row r="81" spans="1:5" x14ac:dyDescent="0.15">
      <c r="A81" s="1">
        <v>80</v>
      </c>
      <c r="B81" s="1" t="s">
        <v>197</v>
      </c>
      <c r="C81" s="54" t="str">
        <f t="shared" si="2"/>
        <v>05</v>
      </c>
      <c r="D81" s="49">
        <f>VLOOKUP(A81,customer_data!A:G,7)</f>
        <v>26</v>
      </c>
      <c r="E81" s="12">
        <f t="shared" si="3"/>
        <v>1.3</v>
      </c>
    </row>
    <row r="82" spans="1:5" x14ac:dyDescent="0.15">
      <c r="A82" s="1">
        <v>81</v>
      </c>
      <c r="B82" s="1" t="s">
        <v>197</v>
      </c>
      <c r="C82" s="54" t="str">
        <f t="shared" si="2"/>
        <v>05</v>
      </c>
      <c r="D82" s="49">
        <f>VLOOKUP(A82,customer_data!A:G,7)</f>
        <v>60</v>
      </c>
      <c r="E82" s="12">
        <f t="shared" si="3"/>
        <v>3</v>
      </c>
    </row>
    <row r="83" spans="1:5" x14ac:dyDescent="0.15">
      <c r="A83" s="1">
        <v>82</v>
      </c>
      <c r="B83" s="1" t="s">
        <v>198</v>
      </c>
      <c r="C83" s="54" t="str">
        <f t="shared" si="2"/>
        <v>10</v>
      </c>
      <c r="D83" s="49">
        <f>VLOOKUP(A83,customer_data!A:G,7)</f>
        <v>84</v>
      </c>
      <c r="E83" s="12">
        <f t="shared" si="3"/>
        <v>8.4</v>
      </c>
    </row>
    <row r="84" spans="1:5" x14ac:dyDescent="0.15">
      <c r="A84" s="1">
        <v>83</v>
      </c>
      <c r="B84" s="1" t="s">
        <v>224</v>
      </c>
      <c r="C84" s="54" t="str">
        <f t="shared" si="2"/>
        <v>05</v>
      </c>
      <c r="D84" s="49">
        <f>VLOOKUP(A84,customer_data!A:G,7)</f>
        <v>29</v>
      </c>
      <c r="E84" s="12">
        <f t="shared" si="3"/>
        <v>1.4500000000000002</v>
      </c>
    </row>
    <row r="85" spans="1:5" x14ac:dyDescent="0.15">
      <c r="A85" s="1">
        <v>84</v>
      </c>
      <c r="B85" s="1" t="s">
        <v>224</v>
      </c>
      <c r="C85" s="54" t="str">
        <f t="shared" si="2"/>
        <v>05</v>
      </c>
      <c r="D85" s="49">
        <f>VLOOKUP(A85,customer_data!A:G,7)</f>
        <v>85</v>
      </c>
      <c r="E85" s="12">
        <f t="shared" si="3"/>
        <v>4.25</v>
      </c>
    </row>
    <row r="86" spans="1:5" x14ac:dyDescent="0.15">
      <c r="A86" s="1">
        <v>85</v>
      </c>
      <c r="B86" s="1" t="s">
        <v>197</v>
      </c>
      <c r="C86" s="54" t="str">
        <f t="shared" si="2"/>
        <v>05</v>
      </c>
      <c r="D86" s="49">
        <f>VLOOKUP(A86,customer_data!A:G,7)</f>
        <v>77</v>
      </c>
      <c r="E86" s="12">
        <f t="shared" si="3"/>
        <v>3.85</v>
      </c>
    </row>
    <row r="87" spans="1:5" x14ac:dyDescent="0.15">
      <c r="A87" s="1">
        <v>86</v>
      </c>
      <c r="B87" s="1" t="s">
        <v>196</v>
      </c>
      <c r="C87" s="54" t="str">
        <f t="shared" si="2"/>
        <v>15</v>
      </c>
      <c r="D87" s="49">
        <f>VLOOKUP(A87,customer_data!A:G,7)</f>
        <v>22</v>
      </c>
      <c r="E87" s="12">
        <f t="shared" si="3"/>
        <v>3.3</v>
      </c>
    </row>
    <row r="88" spans="1:5" x14ac:dyDescent="0.15">
      <c r="A88" s="1">
        <v>87</v>
      </c>
      <c r="B88" s="1" t="s">
        <v>197</v>
      </c>
      <c r="C88" s="54" t="str">
        <f t="shared" si="2"/>
        <v>05</v>
      </c>
      <c r="D88" s="49">
        <f>VLOOKUP(A88,customer_data!A:G,7)</f>
        <v>82</v>
      </c>
      <c r="E88" s="12">
        <f t="shared" si="3"/>
        <v>4.1000000000000005</v>
      </c>
    </row>
    <row r="89" spans="1:5" x14ac:dyDescent="0.15">
      <c r="A89" s="1">
        <v>88</v>
      </c>
      <c r="B89" s="1" t="s">
        <v>198</v>
      </c>
      <c r="C89" s="54" t="str">
        <f t="shared" si="2"/>
        <v>10</v>
      </c>
      <c r="D89" s="49">
        <f>VLOOKUP(A89,customer_data!A:G,7)</f>
        <v>36</v>
      </c>
      <c r="E89" s="12">
        <f t="shared" si="3"/>
        <v>3.6</v>
      </c>
    </row>
    <row r="90" spans="1:5" x14ac:dyDescent="0.15">
      <c r="A90" s="1">
        <v>89</v>
      </c>
      <c r="B90" s="1" t="s">
        <v>224</v>
      </c>
      <c r="C90" s="54" t="str">
        <f t="shared" si="2"/>
        <v>05</v>
      </c>
      <c r="D90" s="49">
        <f>VLOOKUP(A90,customer_data!A:G,7)</f>
        <v>95</v>
      </c>
      <c r="E90" s="12">
        <f t="shared" si="3"/>
        <v>4.75</v>
      </c>
    </row>
    <row r="91" spans="1:5" x14ac:dyDescent="0.15">
      <c r="A91" s="1">
        <v>90</v>
      </c>
      <c r="B91" s="1" t="s">
        <v>196</v>
      </c>
      <c r="C91" s="54" t="str">
        <f t="shared" si="2"/>
        <v>15</v>
      </c>
      <c r="D91" s="49">
        <f>VLOOKUP(A91,customer_data!A:G,7)</f>
        <v>70</v>
      </c>
      <c r="E91" s="12">
        <f t="shared" si="3"/>
        <v>10.5</v>
      </c>
    </row>
    <row r="92" spans="1:5" x14ac:dyDescent="0.15">
      <c r="A92" s="1">
        <v>91</v>
      </c>
      <c r="B92" s="1" t="s">
        <v>197</v>
      </c>
      <c r="C92" s="54" t="str">
        <f t="shared" si="2"/>
        <v>05</v>
      </c>
      <c r="D92" s="49">
        <f>VLOOKUP(A92,customer_data!A:G,7)</f>
        <v>41</v>
      </c>
      <c r="E92" s="12">
        <f t="shared" si="3"/>
        <v>2.0500000000000003</v>
      </c>
    </row>
    <row r="93" spans="1:5" x14ac:dyDescent="0.15">
      <c r="A93" s="1">
        <v>92</v>
      </c>
      <c r="B93" s="1" t="s">
        <v>197</v>
      </c>
      <c r="C93" s="54" t="str">
        <f t="shared" si="2"/>
        <v>05</v>
      </c>
      <c r="D93" s="49">
        <f>VLOOKUP(A93,customer_data!A:G,7)</f>
        <v>51</v>
      </c>
      <c r="E93" s="12">
        <f t="shared" si="3"/>
        <v>2.5500000000000003</v>
      </c>
    </row>
    <row r="94" spans="1:5" x14ac:dyDescent="0.15">
      <c r="A94" s="1">
        <v>93</v>
      </c>
      <c r="B94" s="1" t="s">
        <v>198</v>
      </c>
      <c r="C94" s="54" t="str">
        <f t="shared" si="2"/>
        <v>10</v>
      </c>
      <c r="D94" s="49">
        <f>VLOOKUP(A94,customer_data!A:G,7)</f>
        <v>98</v>
      </c>
      <c r="E94" s="12">
        <f t="shared" si="3"/>
        <v>9.8000000000000007</v>
      </c>
    </row>
    <row r="95" spans="1:5" x14ac:dyDescent="0.15">
      <c r="A95" s="1">
        <v>94</v>
      </c>
      <c r="B95" s="1" t="s">
        <v>224</v>
      </c>
      <c r="C95" s="54" t="str">
        <f t="shared" si="2"/>
        <v>05</v>
      </c>
      <c r="D95" s="49">
        <f>VLOOKUP(A95,customer_data!A:G,7)</f>
        <v>85</v>
      </c>
      <c r="E95" s="12">
        <f t="shared" si="3"/>
        <v>4.25</v>
      </c>
    </row>
    <row r="96" spans="1:5" x14ac:dyDescent="0.15">
      <c r="A96" s="1">
        <v>95</v>
      </c>
      <c r="B96" s="1" t="s">
        <v>224</v>
      </c>
      <c r="C96" s="54" t="str">
        <f t="shared" si="2"/>
        <v>05</v>
      </c>
      <c r="D96" s="49">
        <f>VLOOKUP(A96,customer_data!A:G,7)</f>
        <v>47</v>
      </c>
      <c r="E96" s="12">
        <f t="shared" si="3"/>
        <v>2.35</v>
      </c>
    </row>
    <row r="97" spans="1:5" x14ac:dyDescent="0.15">
      <c r="A97" s="1">
        <v>96</v>
      </c>
      <c r="B97" s="1" t="s">
        <v>197</v>
      </c>
      <c r="C97" s="54" t="str">
        <f t="shared" si="2"/>
        <v>05</v>
      </c>
      <c r="D97" s="49">
        <f>VLOOKUP(A97,customer_data!A:G,7)</f>
        <v>20</v>
      </c>
      <c r="E97" s="12">
        <f t="shared" si="3"/>
        <v>1</v>
      </c>
    </row>
    <row r="98" spans="1:5" x14ac:dyDescent="0.15">
      <c r="A98" s="1">
        <v>97</v>
      </c>
      <c r="B98" s="1" t="s">
        <v>197</v>
      </c>
      <c r="C98" s="54" t="str">
        <f t="shared" si="2"/>
        <v>05</v>
      </c>
      <c r="D98" s="49">
        <f>VLOOKUP(A98,customer_data!A:G,7)</f>
        <v>36</v>
      </c>
      <c r="E98" s="12">
        <f t="shared" si="3"/>
        <v>1.8</v>
      </c>
    </row>
    <row r="99" spans="1:5" x14ac:dyDescent="0.15">
      <c r="A99" s="1">
        <v>98</v>
      </c>
      <c r="B99" s="1" t="s">
        <v>198</v>
      </c>
      <c r="C99" s="54" t="str">
        <f t="shared" si="2"/>
        <v>10</v>
      </c>
      <c r="D99" s="49">
        <f>VLOOKUP(A99,customer_data!A:G,7)</f>
        <v>71</v>
      </c>
      <c r="E99" s="12">
        <f t="shared" si="3"/>
        <v>7.1000000000000005</v>
      </c>
    </row>
    <row r="100" spans="1:5" x14ac:dyDescent="0.15">
      <c r="A100" s="1">
        <v>99</v>
      </c>
      <c r="B100" s="1" t="s">
        <v>224</v>
      </c>
      <c r="C100" s="54" t="str">
        <f t="shared" si="2"/>
        <v>05</v>
      </c>
      <c r="D100" s="49">
        <f>VLOOKUP(A100,customer_data!A:G,7)</f>
        <v>41</v>
      </c>
      <c r="E100" s="12">
        <f t="shared" si="3"/>
        <v>2.0500000000000003</v>
      </c>
    </row>
    <row r="101" spans="1:5" x14ac:dyDescent="0.15">
      <c r="A101" s="1">
        <v>100</v>
      </c>
      <c r="B101" s="1" t="s">
        <v>196</v>
      </c>
      <c r="C101" s="54" t="str">
        <f t="shared" si="2"/>
        <v>15</v>
      </c>
      <c r="D101" s="49">
        <f>VLOOKUP(A101,customer_data!A:G,7)</f>
        <v>68</v>
      </c>
      <c r="E101" s="12">
        <f t="shared" si="3"/>
        <v>10.199999999999999</v>
      </c>
    </row>
    <row r="102" spans="1:5" x14ac:dyDescent="0.15">
      <c r="A102" s="1">
        <v>101</v>
      </c>
      <c r="B102" s="1" t="s">
        <v>198</v>
      </c>
      <c r="C102" s="54" t="str">
        <f t="shared" si="2"/>
        <v>10</v>
      </c>
      <c r="D102" s="49">
        <f>VLOOKUP(A102,customer_data!A:G,7)</f>
        <v>76</v>
      </c>
      <c r="E102" s="12">
        <f t="shared" si="3"/>
        <v>7.6000000000000005</v>
      </c>
    </row>
    <row r="103" spans="1:5" x14ac:dyDescent="0.15">
      <c r="A103" s="1">
        <v>102</v>
      </c>
      <c r="B103" s="1" t="s">
        <v>197</v>
      </c>
      <c r="C103" s="54" t="str">
        <f t="shared" si="2"/>
        <v>05</v>
      </c>
      <c r="D103" s="49">
        <f>VLOOKUP(A103,customer_data!A:G,7)</f>
        <v>96</v>
      </c>
      <c r="E103" s="12">
        <f t="shared" si="3"/>
        <v>4.8000000000000007</v>
      </c>
    </row>
    <row r="104" spans="1:5" x14ac:dyDescent="0.15">
      <c r="A104" s="1">
        <v>103</v>
      </c>
      <c r="B104" s="1" t="s">
        <v>198</v>
      </c>
      <c r="C104" s="54" t="str">
        <f t="shared" si="2"/>
        <v>10</v>
      </c>
      <c r="D104" s="49">
        <f>VLOOKUP(A104,customer_data!A:G,7)</f>
        <v>88</v>
      </c>
      <c r="E104" s="12">
        <f t="shared" si="3"/>
        <v>8.8000000000000007</v>
      </c>
    </row>
    <row r="105" spans="1:5" x14ac:dyDescent="0.15">
      <c r="A105" s="1">
        <v>104</v>
      </c>
      <c r="B105" s="1" t="s">
        <v>197</v>
      </c>
      <c r="C105" s="54" t="str">
        <f t="shared" si="2"/>
        <v>05</v>
      </c>
      <c r="D105" s="49">
        <f>VLOOKUP(A105,customer_data!A:G,7)</f>
        <v>88</v>
      </c>
      <c r="E105" s="12">
        <f t="shared" si="3"/>
        <v>4.4000000000000004</v>
      </c>
    </row>
    <row r="106" spans="1:5" x14ac:dyDescent="0.15">
      <c r="A106" s="1">
        <v>105</v>
      </c>
      <c r="B106" s="1" t="s">
        <v>196</v>
      </c>
      <c r="C106" s="54" t="str">
        <f t="shared" si="2"/>
        <v>15</v>
      </c>
      <c r="D106" s="49">
        <f>VLOOKUP(A106,customer_data!A:G,7)</f>
        <v>40</v>
      </c>
      <c r="E106" s="12">
        <f t="shared" si="3"/>
        <v>6</v>
      </c>
    </row>
    <row r="107" spans="1:5" x14ac:dyDescent="0.15">
      <c r="A107" s="1">
        <v>106</v>
      </c>
      <c r="B107" s="1" t="s">
        <v>197</v>
      </c>
      <c r="C107" s="54" t="str">
        <f t="shared" si="2"/>
        <v>05</v>
      </c>
      <c r="D107" s="49">
        <f>VLOOKUP(A107,customer_data!A:G,7)</f>
        <v>83</v>
      </c>
      <c r="E107" s="12">
        <f t="shared" si="3"/>
        <v>4.1500000000000004</v>
      </c>
    </row>
    <row r="108" spans="1:5" x14ac:dyDescent="0.15">
      <c r="A108" s="1">
        <v>107</v>
      </c>
      <c r="B108" s="1" t="s">
        <v>197</v>
      </c>
      <c r="C108" s="54" t="str">
        <f t="shared" si="2"/>
        <v>05</v>
      </c>
      <c r="D108" s="49">
        <f>VLOOKUP(A108,customer_data!A:G,7)</f>
        <v>78</v>
      </c>
      <c r="E108" s="12">
        <f t="shared" si="3"/>
        <v>3.9000000000000004</v>
      </c>
    </row>
    <row r="109" spans="1:5" x14ac:dyDescent="0.15">
      <c r="A109" s="1">
        <v>108</v>
      </c>
      <c r="B109" s="1" t="s">
        <v>198</v>
      </c>
      <c r="C109" s="54" t="str">
        <f t="shared" si="2"/>
        <v>10</v>
      </c>
      <c r="D109" s="49">
        <f>VLOOKUP(A109,customer_data!A:G,7)</f>
        <v>32</v>
      </c>
      <c r="E109" s="12">
        <f t="shared" si="3"/>
        <v>3.2</v>
      </c>
    </row>
    <row r="110" spans="1:5" x14ac:dyDescent="0.15">
      <c r="A110" s="1">
        <v>109</v>
      </c>
      <c r="B110" s="1" t="s">
        <v>224</v>
      </c>
      <c r="C110" s="54" t="str">
        <f t="shared" si="2"/>
        <v>05</v>
      </c>
      <c r="D110" s="49">
        <f>VLOOKUP(A110,customer_data!A:G,7)</f>
        <v>29</v>
      </c>
      <c r="E110" s="12">
        <f t="shared" si="3"/>
        <v>1.4500000000000002</v>
      </c>
    </row>
    <row r="111" spans="1:5" x14ac:dyDescent="0.15">
      <c r="A111" s="1">
        <v>110</v>
      </c>
      <c r="B111" s="1" t="s">
        <v>224</v>
      </c>
      <c r="C111" s="54" t="str">
        <f t="shared" si="2"/>
        <v>05</v>
      </c>
      <c r="D111" s="49">
        <f>VLOOKUP(A111,customer_data!A:G,7)</f>
        <v>76</v>
      </c>
      <c r="E111" s="12">
        <f t="shared" si="3"/>
        <v>3.8000000000000003</v>
      </c>
    </row>
    <row r="112" spans="1:5" x14ac:dyDescent="0.15">
      <c r="A112" s="1">
        <v>111</v>
      </c>
      <c r="B112" s="1" t="s">
        <v>197</v>
      </c>
      <c r="C112" s="54" t="str">
        <f t="shared" si="2"/>
        <v>05</v>
      </c>
      <c r="D112" s="49">
        <f>VLOOKUP(A112,customer_data!A:G,7)</f>
        <v>39</v>
      </c>
      <c r="E112" s="12">
        <f t="shared" si="3"/>
        <v>1.9500000000000002</v>
      </c>
    </row>
    <row r="113" spans="1:5" x14ac:dyDescent="0.15">
      <c r="A113" s="1">
        <v>112</v>
      </c>
      <c r="B113" s="1" t="s">
        <v>196</v>
      </c>
      <c r="C113" s="54" t="str">
        <f t="shared" si="2"/>
        <v>15</v>
      </c>
      <c r="D113" s="49">
        <f>VLOOKUP(A113,customer_data!A:G,7)</f>
        <v>93</v>
      </c>
      <c r="E113" s="12">
        <f t="shared" si="3"/>
        <v>13.95</v>
      </c>
    </row>
    <row r="114" spans="1:5" x14ac:dyDescent="0.15">
      <c r="A114" s="1">
        <v>113</v>
      </c>
      <c r="B114" s="1" t="s">
        <v>197</v>
      </c>
      <c r="C114" s="54" t="str">
        <f t="shared" si="2"/>
        <v>05</v>
      </c>
      <c r="D114" s="49">
        <f>VLOOKUP(A114,customer_data!A:G,7)</f>
        <v>82</v>
      </c>
      <c r="E114" s="12">
        <f t="shared" si="3"/>
        <v>4.1000000000000005</v>
      </c>
    </row>
    <row r="115" spans="1:5" x14ac:dyDescent="0.15">
      <c r="A115" s="1">
        <v>114</v>
      </c>
      <c r="B115" s="1" t="s">
        <v>198</v>
      </c>
      <c r="C115" s="54" t="str">
        <f t="shared" si="2"/>
        <v>10</v>
      </c>
      <c r="D115" s="49">
        <f>VLOOKUP(A115,customer_data!A:G,7)</f>
        <v>99</v>
      </c>
      <c r="E115" s="12">
        <f t="shared" si="3"/>
        <v>9.9</v>
      </c>
    </row>
    <row r="116" spans="1:5" x14ac:dyDescent="0.15">
      <c r="A116" s="1">
        <v>115</v>
      </c>
      <c r="B116" s="1" t="s">
        <v>224</v>
      </c>
      <c r="C116" s="54" t="str">
        <f t="shared" si="2"/>
        <v>05</v>
      </c>
      <c r="D116" s="49">
        <f>VLOOKUP(A116,customer_data!A:G,7)</f>
        <v>31</v>
      </c>
      <c r="E116" s="12">
        <f t="shared" si="3"/>
        <v>1.55</v>
      </c>
    </row>
    <row r="117" spans="1:5" x14ac:dyDescent="0.15">
      <c r="A117" s="1">
        <v>116</v>
      </c>
      <c r="B117" s="1" t="s">
        <v>196</v>
      </c>
      <c r="C117" s="54" t="str">
        <f t="shared" si="2"/>
        <v>15</v>
      </c>
      <c r="D117" s="49">
        <f>VLOOKUP(A117,customer_data!A:G,7)</f>
        <v>81</v>
      </c>
      <c r="E117" s="12">
        <f t="shared" si="3"/>
        <v>12.15</v>
      </c>
    </row>
    <row r="118" spans="1:5" x14ac:dyDescent="0.15">
      <c r="A118" s="1">
        <v>117</v>
      </c>
      <c r="B118" s="1" t="s">
        <v>198</v>
      </c>
      <c r="C118" s="54" t="str">
        <f t="shared" si="2"/>
        <v>10</v>
      </c>
      <c r="D118" s="49">
        <f>VLOOKUP(A118,customer_data!A:G,7)</f>
        <v>40</v>
      </c>
      <c r="E118" s="12">
        <f t="shared" si="3"/>
        <v>4</v>
      </c>
    </row>
    <row r="119" spans="1:5" x14ac:dyDescent="0.15">
      <c r="A119" s="1">
        <v>118</v>
      </c>
      <c r="B119" s="1" t="s">
        <v>197</v>
      </c>
      <c r="C119" s="54" t="str">
        <f t="shared" si="2"/>
        <v>05</v>
      </c>
      <c r="D119" s="49">
        <f>VLOOKUP(A119,customer_data!A:G,7)</f>
        <v>23</v>
      </c>
      <c r="E119" s="12">
        <f t="shared" si="3"/>
        <v>1.1500000000000001</v>
      </c>
    </row>
    <row r="120" spans="1:5" x14ac:dyDescent="0.15">
      <c r="A120" s="1">
        <v>119</v>
      </c>
      <c r="B120" s="1" t="s">
        <v>198</v>
      </c>
      <c r="C120" s="54" t="str">
        <f t="shared" si="2"/>
        <v>10</v>
      </c>
      <c r="D120" s="49">
        <f>VLOOKUP(A120,customer_data!A:G,7)</f>
        <v>40</v>
      </c>
      <c r="E120" s="12">
        <f t="shared" si="3"/>
        <v>4</v>
      </c>
    </row>
    <row r="121" spans="1:5" x14ac:dyDescent="0.15">
      <c r="A121" s="1">
        <v>120</v>
      </c>
      <c r="B121" s="1" t="s">
        <v>197</v>
      </c>
      <c r="C121" s="54" t="str">
        <f t="shared" si="2"/>
        <v>05</v>
      </c>
      <c r="D121" s="49">
        <f>VLOOKUP(A121,customer_data!A:G,7)</f>
        <v>52</v>
      </c>
      <c r="E121" s="12">
        <f t="shared" si="3"/>
        <v>2.6</v>
      </c>
    </row>
    <row r="122" spans="1:5" x14ac:dyDescent="0.15">
      <c r="A122" s="1">
        <v>121</v>
      </c>
      <c r="B122" s="1" t="s">
        <v>196</v>
      </c>
      <c r="C122" s="54" t="str">
        <f t="shared" si="2"/>
        <v>15</v>
      </c>
      <c r="D122" s="49">
        <f>VLOOKUP(A122,customer_data!A:G,7)</f>
        <v>28</v>
      </c>
      <c r="E122" s="12">
        <f t="shared" si="3"/>
        <v>4.2</v>
      </c>
    </row>
    <row r="123" spans="1:5" x14ac:dyDescent="0.15">
      <c r="A123" s="1">
        <v>122</v>
      </c>
      <c r="B123" s="1" t="s">
        <v>197</v>
      </c>
      <c r="C123" s="54" t="str">
        <f t="shared" si="2"/>
        <v>05</v>
      </c>
      <c r="D123" s="49">
        <f>VLOOKUP(A123,customer_data!A:G,7)</f>
        <v>46</v>
      </c>
      <c r="E123" s="12">
        <f t="shared" si="3"/>
        <v>2.3000000000000003</v>
      </c>
    </row>
    <row r="124" spans="1:5" x14ac:dyDescent="0.15">
      <c r="A124" s="1">
        <v>123</v>
      </c>
      <c r="B124" s="1" t="s">
        <v>197</v>
      </c>
      <c r="C124" s="54" t="str">
        <f t="shared" si="2"/>
        <v>05</v>
      </c>
      <c r="D124" s="49">
        <f>VLOOKUP(A124,customer_data!A:G,7)</f>
        <v>50</v>
      </c>
      <c r="E124" s="12">
        <f t="shared" si="3"/>
        <v>2.5</v>
      </c>
    </row>
    <row r="125" spans="1:5" x14ac:dyDescent="0.15">
      <c r="A125" s="1">
        <v>124</v>
      </c>
      <c r="B125" s="1" t="s">
        <v>198</v>
      </c>
      <c r="C125" s="54" t="str">
        <f t="shared" si="2"/>
        <v>10</v>
      </c>
      <c r="D125" s="49">
        <f>VLOOKUP(A125,customer_data!A:G,7)</f>
        <v>45</v>
      </c>
      <c r="E125" s="12">
        <f t="shared" si="3"/>
        <v>4.5</v>
      </c>
    </row>
    <row r="126" spans="1:5" x14ac:dyDescent="0.15">
      <c r="A126" s="1">
        <v>125</v>
      </c>
      <c r="B126" s="1" t="s">
        <v>224</v>
      </c>
      <c r="C126" s="54" t="str">
        <f t="shared" si="2"/>
        <v>05</v>
      </c>
      <c r="D126" s="49">
        <f>VLOOKUP(A126,customer_data!A:G,7)</f>
        <v>100</v>
      </c>
      <c r="E126" s="12">
        <f t="shared" si="3"/>
        <v>5</v>
      </c>
    </row>
    <row r="127" spans="1:5" x14ac:dyDescent="0.15">
      <c r="A127" s="1">
        <v>126</v>
      </c>
      <c r="B127" s="1" t="s">
        <v>224</v>
      </c>
      <c r="C127" s="54" t="str">
        <f t="shared" si="2"/>
        <v>05</v>
      </c>
      <c r="D127" s="49">
        <f>VLOOKUP(A127,customer_data!A:G,7)</f>
        <v>99</v>
      </c>
      <c r="E127" s="12">
        <f t="shared" si="3"/>
        <v>4.95</v>
      </c>
    </row>
    <row r="128" spans="1:5" x14ac:dyDescent="0.15">
      <c r="A128" s="1">
        <v>127</v>
      </c>
      <c r="B128" s="1" t="s">
        <v>197</v>
      </c>
      <c r="C128" s="54" t="str">
        <f t="shared" si="2"/>
        <v>05</v>
      </c>
      <c r="D128" s="49">
        <f>VLOOKUP(A128,customer_data!A:G,7)</f>
        <v>91</v>
      </c>
      <c r="E128" s="12">
        <f t="shared" si="3"/>
        <v>4.55</v>
      </c>
    </row>
    <row r="129" spans="1:5" x14ac:dyDescent="0.15">
      <c r="A129" s="1">
        <v>128</v>
      </c>
      <c r="B129" s="1" t="s">
        <v>196</v>
      </c>
      <c r="C129" s="54" t="str">
        <f t="shared" si="2"/>
        <v>15</v>
      </c>
      <c r="D129" s="49">
        <f>VLOOKUP(A129,customer_data!A:G,7)</f>
        <v>81</v>
      </c>
      <c r="E129" s="12">
        <f t="shared" si="3"/>
        <v>12.15</v>
      </c>
    </row>
    <row r="130" spans="1:5" x14ac:dyDescent="0.15">
      <c r="A130" s="1">
        <v>129</v>
      </c>
      <c r="B130" s="1" t="s">
        <v>197</v>
      </c>
      <c r="C130" s="54" t="str">
        <f t="shared" si="2"/>
        <v>05</v>
      </c>
      <c r="D130" s="49">
        <f>VLOOKUP(A130,customer_data!A:G,7)</f>
        <v>52</v>
      </c>
      <c r="E130" s="12">
        <f t="shared" si="3"/>
        <v>2.6</v>
      </c>
    </row>
    <row r="131" spans="1:5" x14ac:dyDescent="0.15">
      <c r="A131" s="1">
        <v>130</v>
      </c>
      <c r="B131" s="1" t="s">
        <v>198</v>
      </c>
      <c r="C131" s="54" t="str">
        <f t="shared" ref="C131:C194" si="4">RIGHT(B131,2)</f>
        <v>10</v>
      </c>
      <c r="D131" s="49">
        <f>VLOOKUP(A131,customer_data!A:G,7)</f>
        <v>56</v>
      </c>
      <c r="E131" s="12">
        <f t="shared" ref="E131:E194" si="5">D131*C131%</f>
        <v>5.6000000000000005</v>
      </c>
    </row>
    <row r="132" spans="1:5" x14ac:dyDescent="0.15">
      <c r="A132" s="1">
        <v>131</v>
      </c>
      <c r="B132" s="1" t="s">
        <v>224</v>
      </c>
      <c r="C132" s="54" t="str">
        <f t="shared" si="4"/>
        <v>05</v>
      </c>
      <c r="D132" s="49">
        <f>VLOOKUP(A132,customer_data!A:G,7)</f>
        <v>43</v>
      </c>
      <c r="E132" s="12">
        <f t="shared" si="5"/>
        <v>2.15</v>
      </c>
    </row>
    <row r="133" spans="1:5" x14ac:dyDescent="0.15">
      <c r="A133" s="1">
        <v>132</v>
      </c>
      <c r="B133" s="1" t="s">
        <v>197</v>
      </c>
      <c r="C133" s="54" t="str">
        <f t="shared" si="4"/>
        <v>05</v>
      </c>
      <c r="D133" s="49">
        <f>VLOOKUP(A133,customer_data!A:G,7)</f>
        <v>84</v>
      </c>
      <c r="E133" s="12">
        <f t="shared" si="5"/>
        <v>4.2</v>
      </c>
    </row>
    <row r="134" spans="1:5" x14ac:dyDescent="0.15">
      <c r="A134" s="1">
        <v>133</v>
      </c>
      <c r="B134" s="1" t="s">
        <v>198</v>
      </c>
      <c r="C134" s="54" t="str">
        <f t="shared" si="4"/>
        <v>10</v>
      </c>
      <c r="D134" s="49">
        <f>VLOOKUP(A134,customer_data!A:G,7)</f>
        <v>85</v>
      </c>
      <c r="E134" s="12">
        <f t="shared" si="5"/>
        <v>8.5</v>
      </c>
    </row>
    <row r="135" spans="1:5" x14ac:dyDescent="0.15">
      <c r="A135" s="1">
        <v>134</v>
      </c>
      <c r="B135" s="1" t="s">
        <v>224</v>
      </c>
      <c r="C135" s="54" t="str">
        <f t="shared" si="4"/>
        <v>05</v>
      </c>
      <c r="D135" s="49">
        <f>VLOOKUP(A135,customer_data!A:G,7)</f>
        <v>42</v>
      </c>
      <c r="E135" s="12">
        <f t="shared" si="5"/>
        <v>2.1</v>
      </c>
    </row>
    <row r="136" spans="1:5" x14ac:dyDescent="0.15">
      <c r="A136" s="1">
        <v>135</v>
      </c>
      <c r="B136" s="1" t="s">
        <v>224</v>
      </c>
      <c r="C136" s="54" t="str">
        <f t="shared" si="4"/>
        <v>05</v>
      </c>
      <c r="D136" s="49">
        <f>VLOOKUP(A136,customer_data!A:G,7)</f>
        <v>68</v>
      </c>
      <c r="E136" s="12">
        <f t="shared" si="5"/>
        <v>3.4000000000000004</v>
      </c>
    </row>
    <row r="137" spans="1:5" x14ac:dyDescent="0.15">
      <c r="A137" s="1">
        <v>136</v>
      </c>
      <c r="B137" s="1" t="s">
        <v>197</v>
      </c>
      <c r="C137" s="54" t="str">
        <f t="shared" si="4"/>
        <v>05</v>
      </c>
      <c r="D137" s="49">
        <f>VLOOKUP(A137,customer_data!A:G,7)</f>
        <v>40</v>
      </c>
      <c r="E137" s="12">
        <f t="shared" si="5"/>
        <v>2</v>
      </c>
    </row>
    <row r="138" spans="1:5" x14ac:dyDescent="0.15">
      <c r="A138" s="1">
        <v>137</v>
      </c>
      <c r="B138" s="1" t="s">
        <v>198</v>
      </c>
      <c r="C138" s="54" t="str">
        <f t="shared" si="4"/>
        <v>10</v>
      </c>
      <c r="D138" s="49">
        <f>VLOOKUP(A138,customer_data!A:G,7)</f>
        <v>65</v>
      </c>
      <c r="E138" s="12">
        <f t="shared" si="5"/>
        <v>6.5</v>
      </c>
    </row>
    <row r="139" spans="1:5" x14ac:dyDescent="0.15">
      <c r="A139" s="1">
        <v>138</v>
      </c>
      <c r="B139" s="1" t="s">
        <v>224</v>
      </c>
      <c r="C139" s="54" t="str">
        <f t="shared" si="4"/>
        <v>05</v>
      </c>
      <c r="D139" s="49">
        <f>VLOOKUP(A139,customer_data!A:G,7)</f>
        <v>62</v>
      </c>
      <c r="E139" s="12">
        <f t="shared" si="5"/>
        <v>3.1</v>
      </c>
    </row>
    <row r="140" spans="1:5" x14ac:dyDescent="0.15">
      <c r="A140" s="1">
        <v>139</v>
      </c>
      <c r="B140" s="1" t="s">
        <v>196</v>
      </c>
      <c r="C140" s="54" t="str">
        <f t="shared" si="4"/>
        <v>15</v>
      </c>
      <c r="D140" s="49">
        <f>VLOOKUP(A140,customer_data!A:G,7)</f>
        <v>49</v>
      </c>
      <c r="E140" s="12">
        <f t="shared" si="5"/>
        <v>7.35</v>
      </c>
    </row>
    <row r="141" spans="1:5" x14ac:dyDescent="0.15">
      <c r="A141" s="1">
        <v>140</v>
      </c>
      <c r="B141" s="1" t="s">
        <v>198</v>
      </c>
      <c r="C141" s="54" t="str">
        <f t="shared" si="4"/>
        <v>10</v>
      </c>
      <c r="D141" s="49">
        <f>VLOOKUP(A141,customer_data!A:G,7)</f>
        <v>41</v>
      </c>
      <c r="E141" s="12">
        <f t="shared" si="5"/>
        <v>4.1000000000000005</v>
      </c>
    </row>
    <row r="142" spans="1:5" x14ac:dyDescent="0.15">
      <c r="A142" s="1">
        <v>141</v>
      </c>
      <c r="B142" s="1" t="s">
        <v>197</v>
      </c>
      <c r="C142" s="54" t="str">
        <f t="shared" si="4"/>
        <v>05</v>
      </c>
      <c r="D142" s="49">
        <f>VLOOKUP(A142,customer_data!A:G,7)</f>
        <v>39</v>
      </c>
      <c r="E142" s="12">
        <f t="shared" si="5"/>
        <v>1.9500000000000002</v>
      </c>
    </row>
    <row r="143" spans="1:5" x14ac:dyDescent="0.15">
      <c r="A143" s="1">
        <v>142</v>
      </c>
      <c r="B143" s="1" t="s">
        <v>198</v>
      </c>
      <c r="C143" s="54" t="str">
        <f t="shared" si="4"/>
        <v>10</v>
      </c>
      <c r="D143" s="49">
        <f>VLOOKUP(A143,customer_data!A:G,7)</f>
        <v>37</v>
      </c>
      <c r="E143" s="12">
        <f t="shared" si="5"/>
        <v>3.7</v>
      </c>
    </row>
    <row r="144" spans="1:5" x14ac:dyDescent="0.15">
      <c r="A144" s="1">
        <v>143</v>
      </c>
      <c r="B144" s="1" t="s">
        <v>197</v>
      </c>
      <c r="C144" s="54" t="str">
        <f t="shared" si="4"/>
        <v>05</v>
      </c>
      <c r="D144" s="49">
        <f>VLOOKUP(A144,customer_data!A:G,7)</f>
        <v>23</v>
      </c>
      <c r="E144" s="12">
        <f t="shared" si="5"/>
        <v>1.1500000000000001</v>
      </c>
    </row>
    <row r="145" spans="1:5" x14ac:dyDescent="0.15">
      <c r="A145" s="1">
        <v>144</v>
      </c>
      <c r="B145" s="1" t="s">
        <v>196</v>
      </c>
      <c r="C145" s="54" t="str">
        <f t="shared" si="4"/>
        <v>15</v>
      </c>
      <c r="D145" s="49">
        <f>VLOOKUP(A145,customer_data!A:G,7)</f>
        <v>88</v>
      </c>
      <c r="E145" s="12">
        <f t="shared" si="5"/>
        <v>13.2</v>
      </c>
    </row>
    <row r="146" spans="1:5" x14ac:dyDescent="0.15">
      <c r="A146" s="1">
        <v>145</v>
      </c>
      <c r="B146" s="1" t="s">
        <v>197</v>
      </c>
      <c r="C146" s="54" t="str">
        <f t="shared" si="4"/>
        <v>05</v>
      </c>
      <c r="D146" s="49">
        <f>VLOOKUP(A146,customer_data!A:G,7)</f>
        <v>51</v>
      </c>
      <c r="E146" s="12">
        <f t="shared" si="5"/>
        <v>2.5500000000000003</v>
      </c>
    </row>
    <row r="147" spans="1:5" x14ac:dyDescent="0.15">
      <c r="A147" s="1">
        <v>146</v>
      </c>
      <c r="B147" s="1" t="s">
        <v>197</v>
      </c>
      <c r="C147" s="54" t="str">
        <f t="shared" si="4"/>
        <v>05</v>
      </c>
      <c r="D147" s="49">
        <f>VLOOKUP(A147,customer_data!A:G,7)</f>
        <v>22</v>
      </c>
      <c r="E147" s="12">
        <f t="shared" si="5"/>
        <v>1.1000000000000001</v>
      </c>
    </row>
    <row r="148" spans="1:5" x14ac:dyDescent="0.15">
      <c r="A148" s="1">
        <v>147</v>
      </c>
      <c r="B148" s="1" t="s">
        <v>198</v>
      </c>
      <c r="C148" s="54" t="str">
        <f t="shared" si="4"/>
        <v>10</v>
      </c>
      <c r="D148" s="49">
        <f>VLOOKUP(A148,customer_data!A:G,7)</f>
        <v>48</v>
      </c>
      <c r="E148" s="12">
        <f t="shared" si="5"/>
        <v>4.8000000000000007</v>
      </c>
    </row>
    <row r="149" spans="1:5" x14ac:dyDescent="0.15">
      <c r="A149" s="1">
        <v>148</v>
      </c>
      <c r="B149" s="1" t="s">
        <v>224</v>
      </c>
      <c r="C149" s="54" t="str">
        <f t="shared" si="4"/>
        <v>05</v>
      </c>
      <c r="D149" s="49">
        <f>VLOOKUP(A149,customer_data!A:G,7)</f>
        <v>27</v>
      </c>
      <c r="E149" s="12">
        <f t="shared" si="5"/>
        <v>1.35</v>
      </c>
    </row>
    <row r="150" spans="1:5" x14ac:dyDescent="0.15">
      <c r="A150" s="1">
        <v>149</v>
      </c>
      <c r="B150" s="1" t="s">
        <v>224</v>
      </c>
      <c r="C150" s="54" t="str">
        <f t="shared" si="4"/>
        <v>05</v>
      </c>
      <c r="D150" s="49">
        <f>VLOOKUP(A150,customer_data!A:G,7)</f>
        <v>32</v>
      </c>
      <c r="E150" s="12">
        <f t="shared" si="5"/>
        <v>1.6</v>
      </c>
    </row>
    <row r="151" spans="1:5" x14ac:dyDescent="0.15">
      <c r="A151" s="1">
        <v>150</v>
      </c>
      <c r="B151" s="1" t="s">
        <v>197</v>
      </c>
      <c r="C151" s="54" t="str">
        <f t="shared" si="4"/>
        <v>05</v>
      </c>
      <c r="D151" s="49">
        <f>VLOOKUP(A151,customer_data!A:G,7)</f>
        <v>74</v>
      </c>
      <c r="E151" s="12">
        <f t="shared" si="5"/>
        <v>3.7</v>
      </c>
    </row>
    <row r="152" spans="1:5" x14ac:dyDescent="0.15">
      <c r="A152" s="1">
        <v>151</v>
      </c>
      <c r="B152" s="1" t="s">
        <v>196</v>
      </c>
      <c r="C152" s="54" t="str">
        <f t="shared" si="4"/>
        <v>15</v>
      </c>
      <c r="D152" s="49">
        <f>VLOOKUP(A152,customer_data!A:G,7)</f>
        <v>64</v>
      </c>
      <c r="E152" s="12">
        <f t="shared" si="5"/>
        <v>9.6</v>
      </c>
    </row>
    <row r="153" spans="1:5" x14ac:dyDescent="0.15">
      <c r="A153" s="1">
        <v>152</v>
      </c>
      <c r="B153" s="1" t="s">
        <v>197</v>
      </c>
      <c r="C153" s="54" t="str">
        <f t="shared" si="4"/>
        <v>05</v>
      </c>
      <c r="D153" s="49">
        <f>VLOOKUP(A153,customer_data!A:G,7)</f>
        <v>77</v>
      </c>
      <c r="E153" s="12">
        <f t="shared" si="5"/>
        <v>3.85</v>
      </c>
    </row>
    <row r="154" spans="1:5" x14ac:dyDescent="0.15">
      <c r="A154" s="1">
        <v>153</v>
      </c>
      <c r="B154" s="1" t="s">
        <v>198</v>
      </c>
      <c r="C154" s="54" t="str">
        <f t="shared" si="4"/>
        <v>10</v>
      </c>
      <c r="D154" s="49">
        <f>VLOOKUP(A154,customer_data!A:G,7)</f>
        <v>62</v>
      </c>
      <c r="E154" s="12">
        <f t="shared" si="5"/>
        <v>6.2</v>
      </c>
    </row>
    <row r="155" spans="1:5" x14ac:dyDescent="0.15">
      <c r="A155" s="1">
        <v>154</v>
      </c>
      <c r="B155" s="1" t="s">
        <v>224</v>
      </c>
      <c r="C155" s="54" t="str">
        <f t="shared" si="4"/>
        <v>05</v>
      </c>
      <c r="D155" s="49">
        <f>VLOOKUP(A155,customer_data!A:G,7)</f>
        <v>33</v>
      </c>
      <c r="E155" s="12">
        <f t="shared" si="5"/>
        <v>1.6500000000000001</v>
      </c>
    </row>
    <row r="156" spans="1:5" x14ac:dyDescent="0.15">
      <c r="A156" s="1">
        <v>155</v>
      </c>
      <c r="B156" s="1" t="s">
        <v>196</v>
      </c>
      <c r="C156" s="54" t="str">
        <f t="shared" si="4"/>
        <v>15</v>
      </c>
      <c r="D156" s="49">
        <f>VLOOKUP(A156,customer_data!A:G,7)</f>
        <v>86</v>
      </c>
      <c r="E156" s="12">
        <f t="shared" si="5"/>
        <v>12.9</v>
      </c>
    </row>
    <row r="157" spans="1:5" x14ac:dyDescent="0.15">
      <c r="A157" s="1">
        <v>156</v>
      </c>
      <c r="B157" s="1" t="s">
        <v>197</v>
      </c>
      <c r="C157" s="54" t="str">
        <f t="shared" si="4"/>
        <v>05</v>
      </c>
      <c r="D157" s="49">
        <f>VLOOKUP(A157,customer_data!A:G,7)</f>
        <v>52</v>
      </c>
      <c r="E157" s="12">
        <f t="shared" si="5"/>
        <v>2.6</v>
      </c>
    </row>
    <row r="158" spans="1:5" x14ac:dyDescent="0.15">
      <c r="A158" s="1">
        <v>157</v>
      </c>
      <c r="B158" s="1" t="s">
        <v>197</v>
      </c>
      <c r="C158" s="54" t="str">
        <f t="shared" si="4"/>
        <v>05</v>
      </c>
      <c r="D158" s="49">
        <f>VLOOKUP(A158,customer_data!A:G,7)</f>
        <v>41</v>
      </c>
      <c r="E158" s="12">
        <f t="shared" si="5"/>
        <v>2.0500000000000003</v>
      </c>
    </row>
    <row r="159" spans="1:5" x14ac:dyDescent="0.15">
      <c r="A159" s="1">
        <v>158</v>
      </c>
      <c r="B159" s="1" t="s">
        <v>198</v>
      </c>
      <c r="C159" s="54" t="str">
        <f t="shared" si="4"/>
        <v>10</v>
      </c>
      <c r="D159" s="49">
        <f>VLOOKUP(A159,customer_data!A:G,7)</f>
        <v>78</v>
      </c>
      <c r="E159" s="12">
        <f t="shared" si="5"/>
        <v>7.8000000000000007</v>
      </c>
    </row>
    <row r="160" spans="1:5" x14ac:dyDescent="0.15">
      <c r="A160" s="1">
        <v>159</v>
      </c>
      <c r="B160" s="1" t="s">
        <v>224</v>
      </c>
      <c r="C160" s="54" t="str">
        <f t="shared" si="4"/>
        <v>05</v>
      </c>
      <c r="D160" s="49">
        <f>VLOOKUP(A160,customer_data!A:G,7)</f>
        <v>86</v>
      </c>
      <c r="E160" s="12">
        <f t="shared" si="5"/>
        <v>4.3</v>
      </c>
    </row>
    <row r="161" spans="1:5" x14ac:dyDescent="0.15">
      <c r="A161" s="1">
        <v>160</v>
      </c>
      <c r="B161" s="1" t="s">
        <v>224</v>
      </c>
      <c r="C161" s="54" t="str">
        <f t="shared" si="4"/>
        <v>05</v>
      </c>
      <c r="D161" s="49">
        <f>VLOOKUP(A161,customer_data!A:G,7)</f>
        <v>70</v>
      </c>
      <c r="E161" s="12">
        <f t="shared" si="5"/>
        <v>3.5</v>
      </c>
    </row>
    <row r="162" spans="1:5" x14ac:dyDescent="0.15">
      <c r="A162" s="1">
        <v>161</v>
      </c>
      <c r="B162" s="1" t="s">
        <v>197</v>
      </c>
      <c r="C162" s="54" t="str">
        <f t="shared" si="4"/>
        <v>05</v>
      </c>
      <c r="D162" s="49">
        <f>VLOOKUP(A162,customer_data!A:G,7)</f>
        <v>29</v>
      </c>
      <c r="E162" s="12">
        <f t="shared" si="5"/>
        <v>1.4500000000000002</v>
      </c>
    </row>
    <row r="163" spans="1:5" x14ac:dyDescent="0.15">
      <c r="A163" s="1">
        <v>162</v>
      </c>
      <c r="B163" s="1" t="s">
        <v>197</v>
      </c>
      <c r="C163" s="54" t="str">
        <f t="shared" si="4"/>
        <v>05</v>
      </c>
      <c r="D163" s="49">
        <f>VLOOKUP(A163,customer_data!A:G,7)</f>
        <v>77</v>
      </c>
      <c r="E163" s="12">
        <f t="shared" si="5"/>
        <v>3.85</v>
      </c>
    </row>
    <row r="164" spans="1:5" x14ac:dyDescent="0.15">
      <c r="A164" s="1">
        <v>163</v>
      </c>
      <c r="B164" s="1" t="s">
        <v>198</v>
      </c>
      <c r="C164" s="54" t="str">
        <f t="shared" si="4"/>
        <v>10</v>
      </c>
      <c r="D164" s="49">
        <f>VLOOKUP(A164,customer_data!A:G,7)</f>
        <v>90</v>
      </c>
      <c r="E164" s="12">
        <f t="shared" si="5"/>
        <v>9</v>
      </c>
    </row>
    <row r="165" spans="1:5" x14ac:dyDescent="0.15">
      <c r="A165" s="1">
        <v>164</v>
      </c>
      <c r="B165" s="1" t="s">
        <v>224</v>
      </c>
      <c r="C165" s="54" t="str">
        <f t="shared" si="4"/>
        <v>05</v>
      </c>
      <c r="D165" s="49">
        <f>VLOOKUP(A165,customer_data!A:G,7)</f>
        <v>23</v>
      </c>
      <c r="E165" s="12">
        <f t="shared" si="5"/>
        <v>1.1500000000000001</v>
      </c>
    </row>
    <row r="166" spans="1:5" x14ac:dyDescent="0.15">
      <c r="A166" s="1">
        <v>165</v>
      </c>
      <c r="B166" s="1" t="s">
        <v>196</v>
      </c>
      <c r="C166" s="54" t="str">
        <f t="shared" si="4"/>
        <v>15</v>
      </c>
      <c r="D166" s="49">
        <f>VLOOKUP(A166,customer_data!A:G,7)</f>
        <v>54</v>
      </c>
      <c r="E166" s="12">
        <f t="shared" si="5"/>
        <v>8.1</v>
      </c>
    </row>
    <row r="167" spans="1:5" x14ac:dyDescent="0.15">
      <c r="A167" s="1">
        <v>166</v>
      </c>
      <c r="B167" s="1" t="s">
        <v>198</v>
      </c>
      <c r="C167" s="54" t="str">
        <f t="shared" si="4"/>
        <v>10</v>
      </c>
      <c r="D167" s="49">
        <f>VLOOKUP(A167,customer_data!A:G,7)</f>
        <v>51</v>
      </c>
      <c r="E167" s="12">
        <f t="shared" si="5"/>
        <v>5.1000000000000005</v>
      </c>
    </row>
    <row r="168" spans="1:5" x14ac:dyDescent="0.15">
      <c r="A168" s="1">
        <v>167</v>
      </c>
      <c r="B168" s="1" t="s">
        <v>197</v>
      </c>
      <c r="C168" s="54" t="str">
        <f t="shared" si="4"/>
        <v>05</v>
      </c>
      <c r="D168" s="49">
        <f>VLOOKUP(A168,customer_data!A:G,7)</f>
        <v>72</v>
      </c>
      <c r="E168" s="12">
        <f t="shared" si="5"/>
        <v>3.6</v>
      </c>
    </row>
    <row r="169" spans="1:5" x14ac:dyDescent="0.15">
      <c r="A169" s="1">
        <v>168</v>
      </c>
      <c r="B169" s="1" t="s">
        <v>198</v>
      </c>
      <c r="C169" s="54" t="str">
        <f t="shared" si="4"/>
        <v>10</v>
      </c>
      <c r="D169" s="49">
        <f>VLOOKUP(A169,customer_data!A:G,7)</f>
        <v>27</v>
      </c>
      <c r="E169" s="12">
        <f t="shared" si="5"/>
        <v>2.7</v>
      </c>
    </row>
    <row r="170" spans="1:5" x14ac:dyDescent="0.15">
      <c r="A170" s="1">
        <v>169</v>
      </c>
      <c r="B170" s="1" t="s">
        <v>197</v>
      </c>
      <c r="C170" s="54" t="str">
        <f t="shared" si="4"/>
        <v>05</v>
      </c>
      <c r="D170" s="49">
        <f>VLOOKUP(A170,customer_data!A:G,7)</f>
        <v>63</v>
      </c>
      <c r="E170" s="12">
        <f t="shared" si="5"/>
        <v>3.1500000000000004</v>
      </c>
    </row>
    <row r="171" spans="1:5" x14ac:dyDescent="0.15">
      <c r="A171" s="1">
        <v>170</v>
      </c>
      <c r="B171" s="1" t="s">
        <v>196</v>
      </c>
      <c r="C171" s="54" t="str">
        <f t="shared" si="4"/>
        <v>15</v>
      </c>
      <c r="D171" s="49">
        <f>VLOOKUP(A171,customer_data!A:G,7)</f>
        <v>70</v>
      </c>
      <c r="E171" s="12">
        <f t="shared" si="5"/>
        <v>10.5</v>
      </c>
    </row>
    <row r="172" spans="1:5" x14ac:dyDescent="0.15">
      <c r="A172" s="1">
        <v>171</v>
      </c>
      <c r="B172" s="1" t="s">
        <v>197</v>
      </c>
      <c r="C172" s="54" t="str">
        <f t="shared" si="4"/>
        <v>05</v>
      </c>
      <c r="D172" s="49">
        <f>VLOOKUP(A172,customer_data!A:G,7)</f>
        <v>33</v>
      </c>
      <c r="E172" s="12">
        <f t="shared" si="5"/>
        <v>1.6500000000000001</v>
      </c>
    </row>
    <row r="173" spans="1:5" x14ac:dyDescent="0.15">
      <c r="A173" s="1">
        <v>172</v>
      </c>
      <c r="B173" s="1" t="s">
        <v>197</v>
      </c>
      <c r="C173" s="54" t="str">
        <f t="shared" si="4"/>
        <v>05</v>
      </c>
      <c r="D173" s="49">
        <f>VLOOKUP(A173,customer_data!A:G,7)</f>
        <v>60</v>
      </c>
      <c r="E173" s="12">
        <f t="shared" si="5"/>
        <v>3</v>
      </c>
    </row>
    <row r="174" spans="1:5" x14ac:dyDescent="0.15">
      <c r="A174" s="1">
        <v>173</v>
      </c>
      <c r="B174" s="1" t="s">
        <v>198</v>
      </c>
      <c r="C174" s="54" t="str">
        <f t="shared" si="4"/>
        <v>10</v>
      </c>
      <c r="D174" s="49">
        <f>VLOOKUP(A174,customer_data!A:G,7)</f>
        <v>20</v>
      </c>
      <c r="E174" s="12">
        <f t="shared" si="5"/>
        <v>2</v>
      </c>
    </row>
    <row r="175" spans="1:5" x14ac:dyDescent="0.15">
      <c r="A175" s="1">
        <v>174</v>
      </c>
      <c r="B175" s="1" t="s">
        <v>224</v>
      </c>
      <c r="C175" s="54" t="str">
        <f t="shared" si="4"/>
        <v>05</v>
      </c>
      <c r="D175" s="49">
        <f>VLOOKUP(A175,customer_data!A:G,7)</f>
        <v>20</v>
      </c>
      <c r="E175" s="12">
        <f t="shared" si="5"/>
        <v>1</v>
      </c>
    </row>
    <row r="176" spans="1:5" x14ac:dyDescent="0.15">
      <c r="A176" s="1">
        <v>175</v>
      </c>
      <c r="B176" s="1" t="s">
        <v>224</v>
      </c>
      <c r="C176" s="54" t="str">
        <f t="shared" si="4"/>
        <v>05</v>
      </c>
      <c r="D176" s="49">
        <f>VLOOKUP(A176,customer_data!A:G,7)</f>
        <v>24</v>
      </c>
      <c r="E176" s="12">
        <f t="shared" si="5"/>
        <v>1.2000000000000002</v>
      </c>
    </row>
    <row r="177" spans="1:5" x14ac:dyDescent="0.15">
      <c r="A177" s="1">
        <v>176</v>
      </c>
      <c r="B177" s="1" t="s">
        <v>197</v>
      </c>
      <c r="C177" s="54" t="str">
        <f t="shared" si="4"/>
        <v>05</v>
      </c>
      <c r="D177" s="49">
        <f>VLOOKUP(A177,customer_data!A:G,7)</f>
        <v>32</v>
      </c>
      <c r="E177" s="12">
        <f t="shared" si="5"/>
        <v>1.6</v>
      </c>
    </row>
    <row r="178" spans="1:5" x14ac:dyDescent="0.15">
      <c r="A178" s="1">
        <v>177</v>
      </c>
      <c r="B178" s="1" t="s">
        <v>196</v>
      </c>
      <c r="C178" s="54" t="str">
        <f t="shared" si="4"/>
        <v>15</v>
      </c>
      <c r="D178" s="49">
        <f>VLOOKUP(A178,customer_data!A:G,7)</f>
        <v>68</v>
      </c>
      <c r="E178" s="12">
        <f t="shared" si="5"/>
        <v>10.199999999999999</v>
      </c>
    </row>
    <row r="179" spans="1:5" x14ac:dyDescent="0.15">
      <c r="A179" s="1">
        <v>178</v>
      </c>
      <c r="B179" s="1" t="s">
        <v>197</v>
      </c>
      <c r="C179" s="54" t="str">
        <f t="shared" si="4"/>
        <v>05</v>
      </c>
      <c r="D179" s="49">
        <f>VLOOKUP(A179,customer_data!A:G,7)</f>
        <v>79</v>
      </c>
      <c r="E179" s="12">
        <f t="shared" si="5"/>
        <v>3.95</v>
      </c>
    </row>
    <row r="180" spans="1:5" x14ac:dyDescent="0.15">
      <c r="A180" s="1">
        <v>179</v>
      </c>
      <c r="B180" s="1" t="s">
        <v>198</v>
      </c>
      <c r="C180" s="54" t="str">
        <f t="shared" si="4"/>
        <v>10</v>
      </c>
      <c r="D180" s="49">
        <f>VLOOKUP(A180,customer_data!A:G,7)</f>
        <v>68</v>
      </c>
      <c r="E180" s="12">
        <f t="shared" si="5"/>
        <v>6.8000000000000007</v>
      </c>
    </row>
    <row r="181" spans="1:5" x14ac:dyDescent="0.15">
      <c r="A181" s="1">
        <v>180</v>
      </c>
      <c r="B181" s="1" t="s">
        <v>224</v>
      </c>
      <c r="C181" s="54" t="str">
        <f t="shared" si="4"/>
        <v>05</v>
      </c>
      <c r="D181" s="49">
        <f>VLOOKUP(A181,customer_data!A:G,7)</f>
        <v>98</v>
      </c>
      <c r="E181" s="12">
        <f t="shared" si="5"/>
        <v>4.9000000000000004</v>
      </c>
    </row>
    <row r="182" spans="1:5" x14ac:dyDescent="0.15">
      <c r="A182" s="1">
        <v>181</v>
      </c>
      <c r="B182" s="1" t="s">
        <v>196</v>
      </c>
      <c r="C182" s="54" t="str">
        <f t="shared" si="4"/>
        <v>15</v>
      </c>
      <c r="D182" s="49">
        <f>VLOOKUP(A182,customer_data!A:G,7)</f>
        <v>83</v>
      </c>
      <c r="E182" s="12">
        <f t="shared" si="5"/>
        <v>12.45</v>
      </c>
    </row>
    <row r="183" spans="1:5" x14ac:dyDescent="0.15">
      <c r="A183" s="1">
        <v>182</v>
      </c>
      <c r="B183" s="1" t="s">
        <v>198</v>
      </c>
      <c r="C183" s="54" t="str">
        <f t="shared" si="4"/>
        <v>10</v>
      </c>
      <c r="D183" s="49">
        <f>VLOOKUP(A183,customer_data!A:G,7)</f>
        <v>55</v>
      </c>
      <c r="E183" s="12">
        <f t="shared" si="5"/>
        <v>5.5</v>
      </c>
    </row>
    <row r="184" spans="1:5" x14ac:dyDescent="0.15">
      <c r="A184" s="1">
        <v>183</v>
      </c>
      <c r="B184" s="1" t="s">
        <v>197</v>
      </c>
      <c r="C184" s="54" t="str">
        <f t="shared" si="4"/>
        <v>05</v>
      </c>
      <c r="D184" s="49">
        <f>VLOOKUP(A184,customer_data!A:G,7)</f>
        <v>89</v>
      </c>
      <c r="E184" s="12">
        <f t="shared" si="5"/>
        <v>4.45</v>
      </c>
    </row>
    <row r="185" spans="1:5" x14ac:dyDescent="0.15">
      <c r="A185" s="1">
        <v>184</v>
      </c>
      <c r="B185" s="1" t="s">
        <v>198</v>
      </c>
      <c r="C185" s="54" t="str">
        <f t="shared" si="4"/>
        <v>10</v>
      </c>
      <c r="D185" s="49">
        <f>VLOOKUP(A185,customer_data!A:G,7)</f>
        <v>30</v>
      </c>
      <c r="E185" s="12">
        <f t="shared" si="5"/>
        <v>3</v>
      </c>
    </row>
    <row r="186" spans="1:5" x14ac:dyDescent="0.15">
      <c r="A186" s="1">
        <v>185</v>
      </c>
      <c r="B186" s="1" t="s">
        <v>197</v>
      </c>
      <c r="C186" s="54" t="str">
        <f t="shared" si="4"/>
        <v>05</v>
      </c>
      <c r="D186" s="49">
        <f>VLOOKUP(A186,customer_data!A:G,7)</f>
        <v>60</v>
      </c>
      <c r="E186" s="12">
        <f t="shared" si="5"/>
        <v>3</v>
      </c>
    </row>
    <row r="187" spans="1:5" x14ac:dyDescent="0.15">
      <c r="A187" s="1">
        <v>186</v>
      </c>
      <c r="B187" s="1" t="s">
        <v>196</v>
      </c>
      <c r="C187" s="54" t="str">
        <f t="shared" si="4"/>
        <v>15</v>
      </c>
      <c r="D187" s="49">
        <f>VLOOKUP(A187,customer_data!A:G,7)</f>
        <v>62</v>
      </c>
      <c r="E187" s="12">
        <f t="shared" si="5"/>
        <v>9.2999999999999989</v>
      </c>
    </row>
    <row r="188" spans="1:5" x14ac:dyDescent="0.15">
      <c r="A188" s="1">
        <v>187</v>
      </c>
      <c r="B188" s="1" t="s">
        <v>197</v>
      </c>
      <c r="C188" s="54" t="str">
        <f t="shared" si="4"/>
        <v>05</v>
      </c>
      <c r="D188" s="49">
        <f>VLOOKUP(A188,customer_data!A:G,7)</f>
        <v>29</v>
      </c>
      <c r="E188" s="12">
        <f t="shared" si="5"/>
        <v>1.4500000000000002</v>
      </c>
    </row>
    <row r="189" spans="1:5" x14ac:dyDescent="0.15">
      <c r="A189" s="1">
        <v>188</v>
      </c>
      <c r="B189" s="1" t="s">
        <v>197</v>
      </c>
      <c r="C189" s="54" t="str">
        <f t="shared" si="4"/>
        <v>05</v>
      </c>
      <c r="D189" s="49">
        <f>VLOOKUP(A189,customer_data!A:G,7)</f>
        <v>82</v>
      </c>
      <c r="E189" s="12">
        <f t="shared" si="5"/>
        <v>4.1000000000000005</v>
      </c>
    </row>
    <row r="190" spans="1:5" x14ac:dyDescent="0.15">
      <c r="A190" s="1">
        <v>189</v>
      </c>
      <c r="B190" s="1" t="s">
        <v>198</v>
      </c>
      <c r="C190" s="54" t="str">
        <f t="shared" si="4"/>
        <v>10</v>
      </c>
      <c r="D190" s="49">
        <f>VLOOKUP(A190,customer_data!A:G,7)</f>
        <v>38</v>
      </c>
      <c r="E190" s="12">
        <f t="shared" si="5"/>
        <v>3.8000000000000003</v>
      </c>
    </row>
    <row r="191" spans="1:5" x14ac:dyDescent="0.15">
      <c r="A191" s="1">
        <v>190</v>
      </c>
      <c r="B191" s="1" t="s">
        <v>224</v>
      </c>
      <c r="C191" s="54" t="str">
        <f t="shared" si="4"/>
        <v>05</v>
      </c>
      <c r="D191" s="49">
        <f>VLOOKUP(A191,customer_data!A:G,7)</f>
        <v>59</v>
      </c>
      <c r="E191" s="12">
        <f t="shared" si="5"/>
        <v>2.95</v>
      </c>
    </row>
    <row r="192" spans="1:5" x14ac:dyDescent="0.15">
      <c r="A192" s="1">
        <v>191</v>
      </c>
      <c r="B192" s="1" t="s">
        <v>224</v>
      </c>
      <c r="C192" s="54" t="str">
        <f t="shared" si="4"/>
        <v>05</v>
      </c>
      <c r="D192" s="49">
        <f>VLOOKUP(A192,customer_data!A:G,7)</f>
        <v>68</v>
      </c>
      <c r="E192" s="12">
        <f t="shared" si="5"/>
        <v>3.4000000000000004</v>
      </c>
    </row>
    <row r="193" spans="1:5" x14ac:dyDescent="0.15">
      <c r="A193" s="1">
        <v>192</v>
      </c>
      <c r="B193" s="1" t="s">
        <v>197</v>
      </c>
      <c r="C193" s="54" t="str">
        <f t="shared" si="4"/>
        <v>05</v>
      </c>
      <c r="D193" s="49">
        <f>VLOOKUP(A193,customer_data!A:G,7)</f>
        <v>95</v>
      </c>
      <c r="E193" s="12">
        <f t="shared" si="5"/>
        <v>4.75</v>
      </c>
    </row>
    <row r="194" spans="1:5" x14ac:dyDescent="0.15">
      <c r="A194" s="1">
        <v>193</v>
      </c>
      <c r="B194" s="1" t="s">
        <v>196</v>
      </c>
      <c r="C194" s="54" t="str">
        <f t="shared" si="4"/>
        <v>15</v>
      </c>
      <c r="D194" s="49">
        <f>VLOOKUP(A194,customer_data!A:G,7)</f>
        <v>21</v>
      </c>
      <c r="E194" s="12">
        <f t="shared" si="5"/>
        <v>3.15</v>
      </c>
    </row>
    <row r="195" spans="1:5" x14ac:dyDescent="0.15">
      <c r="A195" s="1">
        <v>194</v>
      </c>
      <c r="B195" s="1" t="s">
        <v>197</v>
      </c>
      <c r="C195" s="54" t="str">
        <f t="shared" ref="C195:C258" si="6">RIGHT(B195,2)</f>
        <v>05</v>
      </c>
      <c r="D195" s="49">
        <f>VLOOKUP(A195,customer_data!A:G,7)</f>
        <v>42</v>
      </c>
      <c r="E195" s="12">
        <f t="shared" ref="E195:E258" si="7">D195*C195%</f>
        <v>2.1</v>
      </c>
    </row>
    <row r="196" spans="1:5" x14ac:dyDescent="0.15">
      <c r="A196" s="1">
        <v>195</v>
      </c>
      <c r="B196" s="1" t="s">
        <v>198</v>
      </c>
      <c r="C196" s="54" t="str">
        <f t="shared" si="6"/>
        <v>10</v>
      </c>
      <c r="D196" s="49">
        <f>VLOOKUP(A196,customer_data!A:G,7)</f>
        <v>63</v>
      </c>
      <c r="E196" s="12">
        <f t="shared" si="7"/>
        <v>6.3000000000000007</v>
      </c>
    </row>
    <row r="197" spans="1:5" x14ac:dyDescent="0.15">
      <c r="A197" s="1">
        <v>196</v>
      </c>
      <c r="B197" s="1" t="s">
        <v>224</v>
      </c>
      <c r="C197" s="54" t="str">
        <f t="shared" si="6"/>
        <v>05</v>
      </c>
      <c r="D197" s="49">
        <f>VLOOKUP(A197,customer_data!A:G,7)</f>
        <v>41</v>
      </c>
      <c r="E197" s="12">
        <f t="shared" si="7"/>
        <v>2.0500000000000003</v>
      </c>
    </row>
    <row r="198" spans="1:5" x14ac:dyDescent="0.15">
      <c r="A198" s="1">
        <v>197</v>
      </c>
      <c r="B198" s="1" t="s">
        <v>197</v>
      </c>
      <c r="C198" s="54" t="str">
        <f t="shared" si="6"/>
        <v>05</v>
      </c>
      <c r="D198" s="49">
        <f>VLOOKUP(A198,customer_data!A:G,7)</f>
        <v>90</v>
      </c>
      <c r="E198" s="12">
        <f t="shared" si="7"/>
        <v>4.5</v>
      </c>
    </row>
    <row r="199" spans="1:5" x14ac:dyDescent="0.15">
      <c r="A199" s="1">
        <v>198</v>
      </c>
      <c r="B199" s="1" t="s">
        <v>198</v>
      </c>
      <c r="C199" s="54" t="str">
        <f t="shared" si="6"/>
        <v>10</v>
      </c>
      <c r="D199" s="49">
        <f>VLOOKUP(A199,customer_data!A:G,7)</f>
        <v>90</v>
      </c>
      <c r="E199" s="12">
        <f t="shared" si="7"/>
        <v>9</v>
      </c>
    </row>
    <row r="200" spans="1:5" x14ac:dyDescent="0.15">
      <c r="A200" s="1">
        <v>199</v>
      </c>
      <c r="B200" s="1" t="s">
        <v>224</v>
      </c>
      <c r="C200" s="54" t="str">
        <f t="shared" si="6"/>
        <v>05</v>
      </c>
      <c r="D200" s="49">
        <f>VLOOKUP(A200,customer_data!A:G,7)</f>
        <v>70</v>
      </c>
      <c r="E200" s="12">
        <f t="shared" si="7"/>
        <v>3.5</v>
      </c>
    </row>
    <row r="201" spans="1:5" x14ac:dyDescent="0.15">
      <c r="A201" s="1">
        <v>200</v>
      </c>
      <c r="B201" s="1" t="s">
        <v>224</v>
      </c>
      <c r="C201" s="54" t="str">
        <f t="shared" si="6"/>
        <v>05</v>
      </c>
      <c r="D201" s="49">
        <f>VLOOKUP(A201,customer_data!A:G,7)</f>
        <v>22</v>
      </c>
      <c r="E201" s="12">
        <f t="shared" si="7"/>
        <v>1.1000000000000001</v>
      </c>
    </row>
    <row r="202" spans="1:5" x14ac:dyDescent="0.15">
      <c r="A202" s="1">
        <v>201</v>
      </c>
      <c r="B202" s="1" t="s">
        <v>197</v>
      </c>
      <c r="C202" s="54" t="str">
        <f t="shared" si="6"/>
        <v>05</v>
      </c>
      <c r="D202" s="49">
        <f>VLOOKUP(A202,customer_data!A:G,7)</f>
        <v>57</v>
      </c>
      <c r="E202" s="12">
        <f t="shared" si="7"/>
        <v>2.85</v>
      </c>
    </row>
    <row r="203" spans="1:5" x14ac:dyDescent="0.15">
      <c r="A203" s="1">
        <v>202</v>
      </c>
      <c r="B203" s="1" t="s">
        <v>198</v>
      </c>
      <c r="C203" s="54" t="str">
        <f t="shared" si="6"/>
        <v>10</v>
      </c>
      <c r="D203" s="49">
        <f>VLOOKUP(A203,customer_data!A:G,7)</f>
        <v>32</v>
      </c>
      <c r="E203" s="12">
        <f t="shared" si="7"/>
        <v>3.2</v>
      </c>
    </row>
    <row r="204" spans="1:5" x14ac:dyDescent="0.15">
      <c r="A204" s="1">
        <v>203</v>
      </c>
      <c r="B204" s="1" t="s">
        <v>224</v>
      </c>
      <c r="C204" s="54" t="str">
        <f t="shared" si="6"/>
        <v>05</v>
      </c>
      <c r="D204" s="49">
        <f>VLOOKUP(A204,customer_data!A:G,7)</f>
        <v>53</v>
      </c>
      <c r="E204" s="12">
        <f t="shared" si="7"/>
        <v>2.6500000000000004</v>
      </c>
    </row>
    <row r="205" spans="1:5" x14ac:dyDescent="0.15">
      <c r="A205" s="1">
        <v>204</v>
      </c>
      <c r="B205" s="1" t="s">
        <v>196</v>
      </c>
      <c r="C205" s="54" t="str">
        <f t="shared" si="6"/>
        <v>15</v>
      </c>
      <c r="D205" s="49">
        <f>VLOOKUP(A205,customer_data!A:G,7)</f>
        <v>56</v>
      </c>
      <c r="E205" s="12">
        <f t="shared" si="7"/>
        <v>8.4</v>
      </c>
    </row>
    <row r="206" spans="1:5" x14ac:dyDescent="0.15">
      <c r="A206" s="1">
        <v>205</v>
      </c>
      <c r="B206" s="1" t="s">
        <v>198</v>
      </c>
      <c r="C206" s="54" t="str">
        <f t="shared" si="6"/>
        <v>10</v>
      </c>
      <c r="D206" s="49">
        <f>VLOOKUP(A206,customer_data!A:G,7)</f>
        <v>69</v>
      </c>
      <c r="E206" s="12">
        <f t="shared" si="7"/>
        <v>6.9</v>
      </c>
    </row>
    <row r="207" spans="1:5" x14ac:dyDescent="0.15">
      <c r="A207" s="1">
        <v>206</v>
      </c>
      <c r="B207" s="1" t="s">
        <v>197</v>
      </c>
      <c r="C207" s="54" t="str">
        <f t="shared" si="6"/>
        <v>05</v>
      </c>
      <c r="D207" s="49">
        <f>VLOOKUP(A207,customer_data!A:G,7)</f>
        <v>48</v>
      </c>
      <c r="E207" s="12">
        <f t="shared" si="7"/>
        <v>2.4000000000000004</v>
      </c>
    </row>
    <row r="208" spans="1:5" x14ac:dyDescent="0.15">
      <c r="A208" s="1">
        <v>207</v>
      </c>
      <c r="B208" s="1" t="s">
        <v>198</v>
      </c>
      <c r="C208" s="54" t="str">
        <f t="shared" si="6"/>
        <v>10</v>
      </c>
      <c r="D208" s="49">
        <f>VLOOKUP(A208,customer_data!A:G,7)</f>
        <v>66</v>
      </c>
      <c r="E208" s="12">
        <f t="shared" si="7"/>
        <v>6.6000000000000005</v>
      </c>
    </row>
    <row r="209" spans="1:5" x14ac:dyDescent="0.15">
      <c r="A209" s="1">
        <v>208</v>
      </c>
      <c r="B209" s="1" t="s">
        <v>197</v>
      </c>
      <c r="C209" s="54" t="str">
        <f t="shared" si="6"/>
        <v>05</v>
      </c>
      <c r="D209" s="49">
        <f>VLOOKUP(A209,customer_data!A:G,7)</f>
        <v>45</v>
      </c>
      <c r="E209" s="12">
        <f t="shared" si="7"/>
        <v>2.25</v>
      </c>
    </row>
    <row r="210" spans="1:5" x14ac:dyDescent="0.15">
      <c r="A210" s="1">
        <v>209</v>
      </c>
      <c r="B210" s="1" t="s">
        <v>196</v>
      </c>
      <c r="C210" s="54" t="str">
        <f t="shared" si="6"/>
        <v>15</v>
      </c>
      <c r="D210" s="49">
        <f>VLOOKUP(A210,customer_data!A:G,7)</f>
        <v>71</v>
      </c>
      <c r="E210" s="12">
        <f t="shared" si="7"/>
        <v>10.65</v>
      </c>
    </row>
    <row r="211" spans="1:5" x14ac:dyDescent="0.15">
      <c r="A211" s="1">
        <v>210</v>
      </c>
      <c r="B211" s="1" t="s">
        <v>197</v>
      </c>
      <c r="C211" s="54" t="str">
        <f t="shared" si="6"/>
        <v>05</v>
      </c>
      <c r="D211" s="49">
        <f>VLOOKUP(A211,customer_data!A:G,7)</f>
        <v>46</v>
      </c>
      <c r="E211" s="12">
        <f t="shared" si="7"/>
        <v>2.3000000000000003</v>
      </c>
    </row>
    <row r="212" spans="1:5" x14ac:dyDescent="0.15">
      <c r="A212" s="1">
        <v>211</v>
      </c>
      <c r="B212" s="1" t="s">
        <v>197</v>
      </c>
      <c r="C212" s="54" t="str">
        <f t="shared" si="6"/>
        <v>05</v>
      </c>
      <c r="D212" s="49">
        <f>VLOOKUP(A212,customer_data!A:G,7)</f>
        <v>95</v>
      </c>
      <c r="E212" s="12">
        <f t="shared" si="7"/>
        <v>4.75</v>
      </c>
    </row>
    <row r="213" spans="1:5" x14ac:dyDescent="0.15">
      <c r="A213" s="1">
        <v>212</v>
      </c>
      <c r="B213" s="1" t="s">
        <v>198</v>
      </c>
      <c r="C213" s="54" t="str">
        <f t="shared" si="6"/>
        <v>10</v>
      </c>
      <c r="D213" s="49">
        <f>VLOOKUP(A213,customer_data!A:G,7)</f>
        <v>22</v>
      </c>
      <c r="E213" s="12">
        <f t="shared" si="7"/>
        <v>2.2000000000000002</v>
      </c>
    </row>
    <row r="214" spans="1:5" x14ac:dyDescent="0.15">
      <c r="A214" s="1">
        <v>213</v>
      </c>
      <c r="B214" s="1" t="s">
        <v>224</v>
      </c>
      <c r="C214" s="54" t="str">
        <f t="shared" si="6"/>
        <v>05</v>
      </c>
      <c r="D214" s="49">
        <f>VLOOKUP(A214,customer_data!A:G,7)</f>
        <v>94</v>
      </c>
      <c r="E214" s="12">
        <f t="shared" si="7"/>
        <v>4.7</v>
      </c>
    </row>
    <row r="215" spans="1:5" x14ac:dyDescent="0.15">
      <c r="A215" s="1">
        <v>214</v>
      </c>
      <c r="B215" s="1" t="s">
        <v>224</v>
      </c>
      <c r="C215" s="54" t="str">
        <f t="shared" si="6"/>
        <v>05</v>
      </c>
      <c r="D215" s="49">
        <f>VLOOKUP(A215,customer_data!A:G,7)</f>
        <v>26</v>
      </c>
      <c r="E215" s="12">
        <f t="shared" si="7"/>
        <v>1.3</v>
      </c>
    </row>
    <row r="216" spans="1:5" x14ac:dyDescent="0.15">
      <c r="A216" s="1">
        <v>215</v>
      </c>
      <c r="B216" s="1" t="s">
        <v>197</v>
      </c>
      <c r="C216" s="54" t="str">
        <f t="shared" si="6"/>
        <v>05</v>
      </c>
      <c r="D216" s="49">
        <f>VLOOKUP(A216,customer_data!A:G,7)</f>
        <v>65</v>
      </c>
      <c r="E216" s="12">
        <f t="shared" si="7"/>
        <v>3.25</v>
      </c>
    </row>
    <row r="217" spans="1:5" x14ac:dyDescent="0.15">
      <c r="A217" s="1">
        <v>216</v>
      </c>
      <c r="B217" s="1" t="s">
        <v>196</v>
      </c>
      <c r="C217" s="54" t="str">
        <f t="shared" si="6"/>
        <v>15</v>
      </c>
      <c r="D217" s="49">
        <f>VLOOKUP(A217,customer_data!A:G,7)</f>
        <v>72</v>
      </c>
      <c r="E217" s="12">
        <f t="shared" si="7"/>
        <v>10.799999999999999</v>
      </c>
    </row>
    <row r="218" spans="1:5" x14ac:dyDescent="0.15">
      <c r="A218" s="1">
        <v>217</v>
      </c>
      <c r="B218" s="1" t="s">
        <v>197</v>
      </c>
      <c r="C218" s="54" t="str">
        <f t="shared" si="6"/>
        <v>05</v>
      </c>
      <c r="D218" s="49">
        <f>VLOOKUP(A218,customer_data!A:G,7)</f>
        <v>45</v>
      </c>
      <c r="E218" s="12">
        <f t="shared" si="7"/>
        <v>2.25</v>
      </c>
    </row>
    <row r="219" spans="1:5" x14ac:dyDescent="0.15">
      <c r="A219" s="1">
        <v>218</v>
      </c>
      <c r="B219" s="1" t="s">
        <v>198</v>
      </c>
      <c r="C219" s="54" t="str">
        <f t="shared" si="6"/>
        <v>10</v>
      </c>
      <c r="D219" s="49">
        <f>VLOOKUP(A219,customer_data!A:G,7)</f>
        <v>78</v>
      </c>
      <c r="E219" s="12">
        <f t="shared" si="7"/>
        <v>7.8000000000000007</v>
      </c>
    </row>
    <row r="220" spans="1:5" x14ac:dyDescent="0.15">
      <c r="A220" s="1">
        <v>219</v>
      </c>
      <c r="B220" s="1" t="s">
        <v>224</v>
      </c>
      <c r="C220" s="54" t="str">
        <f t="shared" si="6"/>
        <v>05</v>
      </c>
      <c r="D220" s="49">
        <f>VLOOKUP(A220,customer_data!A:G,7)</f>
        <v>82</v>
      </c>
      <c r="E220" s="12">
        <f t="shared" si="7"/>
        <v>4.1000000000000005</v>
      </c>
    </row>
    <row r="221" spans="1:5" x14ac:dyDescent="0.15">
      <c r="A221" s="1">
        <v>220</v>
      </c>
      <c r="B221" s="1" t="s">
        <v>196</v>
      </c>
      <c r="C221" s="54" t="str">
        <f t="shared" si="6"/>
        <v>15</v>
      </c>
      <c r="D221" s="49">
        <f>VLOOKUP(A221,customer_data!A:G,7)</f>
        <v>39</v>
      </c>
      <c r="E221" s="12">
        <f t="shared" si="7"/>
        <v>5.85</v>
      </c>
    </row>
    <row r="222" spans="1:5" x14ac:dyDescent="0.15">
      <c r="A222" s="1">
        <v>221</v>
      </c>
      <c r="B222" s="1" t="s">
        <v>197</v>
      </c>
      <c r="C222" s="54" t="str">
        <f t="shared" si="6"/>
        <v>05</v>
      </c>
      <c r="D222" s="49">
        <f>VLOOKUP(A222,customer_data!A:G,7)</f>
        <v>30</v>
      </c>
      <c r="E222" s="12">
        <f t="shared" si="7"/>
        <v>1.5</v>
      </c>
    </row>
    <row r="223" spans="1:5" x14ac:dyDescent="0.15">
      <c r="A223" s="1">
        <v>222</v>
      </c>
      <c r="B223" s="1" t="s">
        <v>197</v>
      </c>
      <c r="C223" s="54" t="str">
        <f t="shared" si="6"/>
        <v>05</v>
      </c>
      <c r="D223" s="49">
        <f>VLOOKUP(A223,customer_data!A:G,7)</f>
        <v>56</v>
      </c>
      <c r="E223" s="12">
        <f t="shared" si="7"/>
        <v>2.8000000000000003</v>
      </c>
    </row>
    <row r="224" spans="1:5" x14ac:dyDescent="0.15">
      <c r="A224" s="1">
        <v>223</v>
      </c>
      <c r="B224" s="1" t="s">
        <v>198</v>
      </c>
      <c r="C224" s="54" t="str">
        <f t="shared" si="6"/>
        <v>10</v>
      </c>
      <c r="D224" s="49">
        <f>VLOOKUP(A224,customer_data!A:G,7)</f>
        <v>96</v>
      </c>
      <c r="E224" s="12">
        <f t="shared" si="7"/>
        <v>9.6000000000000014</v>
      </c>
    </row>
    <row r="225" spans="1:5" x14ac:dyDescent="0.15">
      <c r="A225" s="1">
        <v>224</v>
      </c>
      <c r="B225" s="1" t="s">
        <v>224</v>
      </c>
      <c r="C225" s="54" t="str">
        <f t="shared" si="6"/>
        <v>05</v>
      </c>
      <c r="D225" s="49">
        <f>VLOOKUP(A225,customer_data!A:G,7)</f>
        <v>94</v>
      </c>
      <c r="E225" s="12">
        <f t="shared" si="7"/>
        <v>4.7</v>
      </c>
    </row>
    <row r="226" spans="1:5" x14ac:dyDescent="0.15">
      <c r="A226" s="1">
        <v>225</v>
      </c>
      <c r="B226" s="1" t="s">
        <v>224</v>
      </c>
      <c r="C226" s="54" t="str">
        <f t="shared" si="6"/>
        <v>05</v>
      </c>
      <c r="D226" s="49">
        <f>VLOOKUP(A226,customer_data!A:G,7)</f>
        <v>63</v>
      </c>
      <c r="E226" s="12">
        <f t="shared" si="7"/>
        <v>3.1500000000000004</v>
      </c>
    </row>
    <row r="227" spans="1:5" x14ac:dyDescent="0.15">
      <c r="A227" s="1">
        <v>226</v>
      </c>
      <c r="B227" s="1" t="s">
        <v>197</v>
      </c>
      <c r="C227" s="54" t="str">
        <f t="shared" si="6"/>
        <v>05</v>
      </c>
      <c r="D227" s="49">
        <f>VLOOKUP(A227,customer_data!A:G,7)</f>
        <v>29</v>
      </c>
      <c r="E227" s="12">
        <f t="shared" si="7"/>
        <v>1.4500000000000002</v>
      </c>
    </row>
    <row r="228" spans="1:5" x14ac:dyDescent="0.15">
      <c r="A228" s="1">
        <v>227</v>
      </c>
      <c r="B228" s="1" t="s">
        <v>197</v>
      </c>
      <c r="C228" s="54" t="str">
        <f t="shared" si="6"/>
        <v>05</v>
      </c>
      <c r="D228" s="49">
        <f>VLOOKUP(A228,customer_data!A:G,7)</f>
        <v>48</v>
      </c>
      <c r="E228" s="12">
        <f t="shared" si="7"/>
        <v>2.4000000000000004</v>
      </c>
    </row>
    <row r="229" spans="1:5" x14ac:dyDescent="0.15">
      <c r="A229" s="1">
        <v>228</v>
      </c>
      <c r="B229" s="1" t="s">
        <v>198</v>
      </c>
      <c r="C229" s="54" t="str">
        <f t="shared" si="6"/>
        <v>10</v>
      </c>
      <c r="D229" s="49">
        <f>VLOOKUP(A229,customer_data!A:G,7)</f>
        <v>72</v>
      </c>
      <c r="E229" s="12">
        <f t="shared" si="7"/>
        <v>7.2</v>
      </c>
    </row>
    <row r="230" spans="1:5" x14ac:dyDescent="0.15">
      <c r="A230" s="1">
        <v>229</v>
      </c>
      <c r="B230" s="1" t="s">
        <v>224</v>
      </c>
      <c r="C230" s="54" t="str">
        <f t="shared" si="6"/>
        <v>05</v>
      </c>
      <c r="D230" s="49">
        <f>VLOOKUP(A230,customer_data!A:G,7)</f>
        <v>33</v>
      </c>
      <c r="E230" s="12">
        <f t="shared" si="7"/>
        <v>1.6500000000000001</v>
      </c>
    </row>
    <row r="231" spans="1:5" x14ac:dyDescent="0.15">
      <c r="A231" s="1">
        <v>230</v>
      </c>
      <c r="B231" s="1" t="s">
        <v>196</v>
      </c>
      <c r="C231" s="54" t="str">
        <f t="shared" si="6"/>
        <v>15</v>
      </c>
      <c r="D231" s="49">
        <f>VLOOKUP(A231,customer_data!A:G,7)</f>
        <v>60</v>
      </c>
      <c r="E231" s="12">
        <f t="shared" si="7"/>
        <v>9</v>
      </c>
    </row>
    <row r="232" spans="1:5" x14ac:dyDescent="0.15">
      <c r="A232" s="1">
        <v>231</v>
      </c>
      <c r="B232" s="1" t="s">
        <v>198</v>
      </c>
      <c r="C232" s="54" t="str">
        <f t="shared" si="6"/>
        <v>10</v>
      </c>
      <c r="D232" s="49">
        <f>VLOOKUP(A232,customer_data!A:G,7)</f>
        <v>41</v>
      </c>
      <c r="E232" s="12">
        <f t="shared" si="7"/>
        <v>4.1000000000000005</v>
      </c>
    </row>
    <row r="233" spans="1:5" x14ac:dyDescent="0.15">
      <c r="A233" s="1">
        <v>232</v>
      </c>
      <c r="B233" s="1" t="s">
        <v>197</v>
      </c>
      <c r="C233" s="54" t="str">
        <f t="shared" si="6"/>
        <v>05</v>
      </c>
      <c r="D233" s="49">
        <f>VLOOKUP(A233,customer_data!A:G,7)</f>
        <v>42</v>
      </c>
      <c r="E233" s="12">
        <f t="shared" si="7"/>
        <v>2.1</v>
      </c>
    </row>
    <row r="234" spans="1:5" x14ac:dyDescent="0.15">
      <c r="A234" s="1">
        <v>233</v>
      </c>
      <c r="B234" s="1" t="s">
        <v>198</v>
      </c>
      <c r="C234" s="54" t="str">
        <f t="shared" si="6"/>
        <v>10</v>
      </c>
      <c r="D234" s="49">
        <f>VLOOKUP(A234,customer_data!A:G,7)</f>
        <v>65</v>
      </c>
      <c r="E234" s="12">
        <f t="shared" si="7"/>
        <v>6.5</v>
      </c>
    </row>
    <row r="235" spans="1:5" x14ac:dyDescent="0.15">
      <c r="A235" s="1">
        <v>234</v>
      </c>
      <c r="B235" s="1" t="s">
        <v>197</v>
      </c>
      <c r="C235" s="54" t="str">
        <f t="shared" si="6"/>
        <v>05</v>
      </c>
      <c r="D235" s="49">
        <f>VLOOKUP(A235,customer_data!A:G,7)</f>
        <v>99</v>
      </c>
      <c r="E235" s="12">
        <f t="shared" si="7"/>
        <v>4.95</v>
      </c>
    </row>
    <row r="236" spans="1:5" x14ac:dyDescent="0.15">
      <c r="A236" s="1">
        <v>235</v>
      </c>
      <c r="B236" s="1" t="s">
        <v>196</v>
      </c>
      <c r="C236" s="54" t="str">
        <f t="shared" si="6"/>
        <v>15</v>
      </c>
      <c r="D236" s="49">
        <f>VLOOKUP(A236,customer_data!A:G,7)</f>
        <v>54</v>
      </c>
      <c r="E236" s="12">
        <f t="shared" si="7"/>
        <v>8.1</v>
      </c>
    </row>
    <row r="237" spans="1:5" x14ac:dyDescent="0.15">
      <c r="A237" s="1">
        <v>236</v>
      </c>
      <c r="B237" s="1" t="s">
        <v>197</v>
      </c>
      <c r="C237" s="54" t="str">
        <f t="shared" si="6"/>
        <v>05</v>
      </c>
      <c r="D237" s="49">
        <f>VLOOKUP(A237,customer_data!A:G,7)</f>
        <v>77</v>
      </c>
      <c r="E237" s="12">
        <f t="shared" si="7"/>
        <v>3.85</v>
      </c>
    </row>
    <row r="238" spans="1:5" x14ac:dyDescent="0.15">
      <c r="A238" s="1">
        <v>237</v>
      </c>
      <c r="B238" s="1" t="s">
        <v>197</v>
      </c>
      <c r="C238" s="54" t="str">
        <f t="shared" si="6"/>
        <v>05</v>
      </c>
      <c r="D238" s="49">
        <f>VLOOKUP(A238,customer_data!A:G,7)</f>
        <v>84</v>
      </c>
      <c r="E238" s="12">
        <f t="shared" si="7"/>
        <v>4.2</v>
      </c>
    </row>
    <row r="239" spans="1:5" x14ac:dyDescent="0.15">
      <c r="A239" s="1">
        <v>238</v>
      </c>
      <c r="B239" s="1" t="s">
        <v>198</v>
      </c>
      <c r="C239" s="54" t="str">
        <f t="shared" si="6"/>
        <v>10</v>
      </c>
      <c r="D239" s="49">
        <f>VLOOKUP(A239,customer_data!A:G,7)</f>
        <v>51</v>
      </c>
      <c r="E239" s="12">
        <f t="shared" si="7"/>
        <v>5.1000000000000005</v>
      </c>
    </row>
    <row r="240" spans="1:5" x14ac:dyDescent="0.15">
      <c r="A240" s="1">
        <v>239</v>
      </c>
      <c r="B240" s="1" t="s">
        <v>224</v>
      </c>
      <c r="C240" s="54" t="str">
        <f t="shared" si="6"/>
        <v>05</v>
      </c>
      <c r="D240" s="49">
        <f>VLOOKUP(A240,customer_data!A:G,7)</f>
        <v>64</v>
      </c>
      <c r="E240" s="12">
        <f t="shared" si="7"/>
        <v>3.2</v>
      </c>
    </row>
    <row r="241" spans="1:5" x14ac:dyDescent="0.15">
      <c r="A241" s="1">
        <v>240</v>
      </c>
      <c r="B241" s="1" t="s">
        <v>224</v>
      </c>
      <c r="C241" s="54" t="str">
        <f t="shared" si="6"/>
        <v>05</v>
      </c>
      <c r="D241" s="49">
        <f>VLOOKUP(A241,customer_data!A:G,7)</f>
        <v>29</v>
      </c>
      <c r="E241" s="12">
        <f t="shared" si="7"/>
        <v>1.4500000000000002</v>
      </c>
    </row>
    <row r="242" spans="1:5" x14ac:dyDescent="0.15">
      <c r="A242" s="1">
        <v>241</v>
      </c>
      <c r="B242" s="1" t="s">
        <v>197</v>
      </c>
      <c r="C242" s="54" t="str">
        <f t="shared" si="6"/>
        <v>05</v>
      </c>
      <c r="D242" s="49">
        <f>VLOOKUP(A242,customer_data!A:G,7)</f>
        <v>91</v>
      </c>
      <c r="E242" s="12">
        <f t="shared" si="7"/>
        <v>4.55</v>
      </c>
    </row>
    <row r="243" spans="1:5" x14ac:dyDescent="0.15">
      <c r="A243" s="1">
        <v>242</v>
      </c>
      <c r="B243" s="1" t="s">
        <v>196</v>
      </c>
      <c r="C243" s="54" t="str">
        <f t="shared" si="6"/>
        <v>15</v>
      </c>
      <c r="D243" s="49">
        <f>VLOOKUP(A243,customer_data!A:G,7)</f>
        <v>98</v>
      </c>
      <c r="E243" s="12">
        <f t="shared" si="7"/>
        <v>14.7</v>
      </c>
    </row>
    <row r="244" spans="1:5" x14ac:dyDescent="0.15">
      <c r="A244" s="1">
        <v>243</v>
      </c>
      <c r="B244" s="1" t="s">
        <v>197</v>
      </c>
      <c r="C244" s="54" t="str">
        <f t="shared" si="6"/>
        <v>05</v>
      </c>
      <c r="D244" s="49">
        <f>VLOOKUP(A244,customer_data!A:G,7)</f>
        <v>99</v>
      </c>
      <c r="E244" s="12">
        <f t="shared" si="7"/>
        <v>4.95</v>
      </c>
    </row>
    <row r="245" spans="1:5" x14ac:dyDescent="0.15">
      <c r="A245" s="1">
        <v>244</v>
      </c>
      <c r="B245" s="1" t="s">
        <v>198</v>
      </c>
      <c r="C245" s="54" t="str">
        <f t="shared" si="6"/>
        <v>10</v>
      </c>
      <c r="D245" s="49">
        <f>VLOOKUP(A245,customer_data!A:G,7)</f>
        <v>24</v>
      </c>
      <c r="E245" s="12">
        <f t="shared" si="7"/>
        <v>2.4000000000000004</v>
      </c>
    </row>
    <row r="246" spans="1:5" x14ac:dyDescent="0.15">
      <c r="A246" s="1">
        <v>245</v>
      </c>
      <c r="B246" s="1" t="s">
        <v>224</v>
      </c>
      <c r="C246" s="54" t="str">
        <f t="shared" si="6"/>
        <v>05</v>
      </c>
      <c r="D246" s="49">
        <f>VLOOKUP(A246,customer_data!A:G,7)</f>
        <v>35</v>
      </c>
      <c r="E246" s="12">
        <f t="shared" si="7"/>
        <v>1.75</v>
      </c>
    </row>
    <row r="247" spans="1:5" x14ac:dyDescent="0.15">
      <c r="A247" s="1">
        <v>246</v>
      </c>
      <c r="B247" s="1" t="s">
        <v>196</v>
      </c>
      <c r="C247" s="54" t="str">
        <f t="shared" si="6"/>
        <v>15</v>
      </c>
      <c r="D247" s="49">
        <f>VLOOKUP(A247,customer_data!A:G,7)</f>
        <v>91</v>
      </c>
      <c r="E247" s="12">
        <f t="shared" si="7"/>
        <v>13.65</v>
      </c>
    </row>
    <row r="248" spans="1:5" x14ac:dyDescent="0.15">
      <c r="A248" s="1">
        <v>247</v>
      </c>
      <c r="B248" s="1" t="s">
        <v>198</v>
      </c>
      <c r="C248" s="54" t="str">
        <f t="shared" si="6"/>
        <v>10</v>
      </c>
      <c r="D248" s="49">
        <f>VLOOKUP(A248,customer_data!A:G,7)</f>
        <v>97</v>
      </c>
      <c r="E248" s="12">
        <f t="shared" si="7"/>
        <v>9.7000000000000011</v>
      </c>
    </row>
    <row r="249" spans="1:5" x14ac:dyDescent="0.15">
      <c r="A249" s="1">
        <v>248</v>
      </c>
      <c r="B249" s="1" t="s">
        <v>197</v>
      </c>
      <c r="C249" s="54" t="str">
        <f t="shared" si="6"/>
        <v>05</v>
      </c>
      <c r="D249" s="49">
        <f>VLOOKUP(A249,customer_data!A:G,7)</f>
        <v>36</v>
      </c>
      <c r="E249" s="12">
        <f t="shared" si="7"/>
        <v>1.8</v>
      </c>
    </row>
    <row r="250" spans="1:5" x14ac:dyDescent="0.15">
      <c r="A250" s="1">
        <v>249</v>
      </c>
      <c r="B250" s="1" t="s">
        <v>198</v>
      </c>
      <c r="C250" s="54" t="str">
        <f t="shared" si="6"/>
        <v>10</v>
      </c>
      <c r="D250" s="49">
        <f>VLOOKUP(A250,customer_data!A:G,7)</f>
        <v>99</v>
      </c>
      <c r="E250" s="12">
        <f t="shared" si="7"/>
        <v>9.9</v>
      </c>
    </row>
    <row r="251" spans="1:5" x14ac:dyDescent="0.15">
      <c r="A251" s="1">
        <v>250</v>
      </c>
      <c r="B251" s="1" t="s">
        <v>197</v>
      </c>
      <c r="C251" s="54" t="str">
        <f t="shared" si="6"/>
        <v>05</v>
      </c>
      <c r="D251" s="49">
        <f>VLOOKUP(A251,customer_data!A:G,7)</f>
        <v>67</v>
      </c>
      <c r="E251" s="12">
        <f t="shared" si="7"/>
        <v>3.35</v>
      </c>
    </row>
    <row r="252" spans="1:5" x14ac:dyDescent="0.15">
      <c r="A252" s="1">
        <v>251</v>
      </c>
      <c r="B252" s="1" t="s">
        <v>196</v>
      </c>
      <c r="C252" s="54" t="str">
        <f t="shared" si="6"/>
        <v>15</v>
      </c>
      <c r="D252" s="49">
        <f>VLOOKUP(A252,customer_data!A:G,7)</f>
        <v>90</v>
      </c>
      <c r="E252" s="12">
        <f t="shared" si="7"/>
        <v>13.5</v>
      </c>
    </row>
    <row r="253" spans="1:5" x14ac:dyDescent="0.15">
      <c r="A253" s="1">
        <v>252</v>
      </c>
      <c r="B253" s="1" t="s">
        <v>197</v>
      </c>
      <c r="C253" s="54" t="str">
        <f t="shared" si="6"/>
        <v>05</v>
      </c>
      <c r="D253" s="49">
        <f>VLOOKUP(A253,customer_data!A:G,7)</f>
        <v>98</v>
      </c>
      <c r="E253" s="12">
        <f t="shared" si="7"/>
        <v>4.9000000000000004</v>
      </c>
    </row>
    <row r="254" spans="1:5" x14ac:dyDescent="0.15">
      <c r="A254" s="1">
        <v>253</v>
      </c>
      <c r="B254" s="1" t="s">
        <v>197</v>
      </c>
      <c r="C254" s="54" t="str">
        <f t="shared" si="6"/>
        <v>05</v>
      </c>
      <c r="D254" s="49">
        <f>VLOOKUP(A254,customer_data!A:G,7)</f>
        <v>42</v>
      </c>
      <c r="E254" s="12">
        <f t="shared" si="7"/>
        <v>2.1</v>
      </c>
    </row>
    <row r="255" spans="1:5" x14ac:dyDescent="0.15">
      <c r="A255" s="1">
        <v>254</v>
      </c>
      <c r="B255" s="1" t="s">
        <v>198</v>
      </c>
      <c r="C255" s="54" t="str">
        <f t="shared" si="6"/>
        <v>10</v>
      </c>
      <c r="D255" s="49">
        <f>VLOOKUP(A255,customer_data!A:G,7)</f>
        <v>45</v>
      </c>
      <c r="E255" s="12">
        <f t="shared" si="7"/>
        <v>4.5</v>
      </c>
    </row>
    <row r="256" spans="1:5" x14ac:dyDescent="0.15">
      <c r="A256" s="1">
        <v>255</v>
      </c>
      <c r="B256" s="1" t="s">
        <v>224</v>
      </c>
      <c r="C256" s="54" t="str">
        <f t="shared" si="6"/>
        <v>05</v>
      </c>
      <c r="D256" s="49">
        <f>VLOOKUP(A256,customer_data!A:G,7)</f>
        <v>47</v>
      </c>
      <c r="E256" s="12">
        <f t="shared" si="7"/>
        <v>2.35</v>
      </c>
    </row>
    <row r="257" spans="1:5" x14ac:dyDescent="0.15">
      <c r="A257" s="1">
        <v>256</v>
      </c>
      <c r="B257" s="1" t="s">
        <v>224</v>
      </c>
      <c r="C257" s="54" t="str">
        <f t="shared" si="6"/>
        <v>05</v>
      </c>
      <c r="D257" s="49">
        <f>VLOOKUP(A257,customer_data!A:G,7)</f>
        <v>84</v>
      </c>
      <c r="E257" s="12">
        <f t="shared" si="7"/>
        <v>4.2</v>
      </c>
    </row>
    <row r="258" spans="1:5" x14ac:dyDescent="0.15">
      <c r="A258" s="1">
        <v>257</v>
      </c>
      <c r="B258" s="1" t="s">
        <v>197</v>
      </c>
      <c r="C258" s="54" t="str">
        <f t="shared" si="6"/>
        <v>05</v>
      </c>
      <c r="D258" s="49">
        <f>VLOOKUP(A258,customer_data!A:G,7)</f>
        <v>97</v>
      </c>
      <c r="E258" s="12">
        <f t="shared" si="7"/>
        <v>4.8500000000000005</v>
      </c>
    </row>
    <row r="259" spans="1:5" x14ac:dyDescent="0.15">
      <c r="A259" s="1">
        <v>258</v>
      </c>
      <c r="B259" s="1" t="s">
        <v>196</v>
      </c>
      <c r="C259" s="54" t="str">
        <f t="shared" ref="C259:C322" si="8">RIGHT(B259,2)</f>
        <v>15</v>
      </c>
      <c r="D259" s="49">
        <f>VLOOKUP(A259,customer_data!A:G,7)</f>
        <v>99</v>
      </c>
      <c r="E259" s="12">
        <f t="shared" ref="E259:E322" si="9">D259*C259%</f>
        <v>14.85</v>
      </c>
    </row>
    <row r="260" spans="1:5" x14ac:dyDescent="0.15">
      <c r="A260" s="1">
        <v>259</v>
      </c>
      <c r="B260" s="1" t="s">
        <v>197</v>
      </c>
      <c r="C260" s="54" t="str">
        <f t="shared" si="8"/>
        <v>05</v>
      </c>
      <c r="D260" s="49">
        <f>VLOOKUP(A260,customer_data!A:G,7)</f>
        <v>90</v>
      </c>
      <c r="E260" s="12">
        <f t="shared" si="9"/>
        <v>4.5</v>
      </c>
    </row>
    <row r="261" spans="1:5" x14ac:dyDescent="0.15">
      <c r="A261" s="1">
        <v>260</v>
      </c>
      <c r="B261" s="1" t="s">
        <v>198</v>
      </c>
      <c r="C261" s="54" t="str">
        <f t="shared" si="8"/>
        <v>10</v>
      </c>
      <c r="D261" s="49">
        <f>VLOOKUP(A261,customer_data!A:G,7)</f>
        <v>79</v>
      </c>
      <c r="E261" s="12">
        <f t="shared" si="9"/>
        <v>7.9</v>
      </c>
    </row>
    <row r="262" spans="1:5" x14ac:dyDescent="0.15">
      <c r="A262" s="1">
        <v>261</v>
      </c>
      <c r="B262" s="1" t="s">
        <v>224</v>
      </c>
      <c r="C262" s="54" t="str">
        <f t="shared" si="8"/>
        <v>05</v>
      </c>
      <c r="D262" s="49">
        <f>VLOOKUP(A262,customer_data!A:G,7)</f>
        <v>83</v>
      </c>
      <c r="E262" s="12">
        <f t="shared" si="9"/>
        <v>4.1500000000000004</v>
      </c>
    </row>
    <row r="263" spans="1:5" x14ac:dyDescent="0.15">
      <c r="A263" s="1">
        <v>262</v>
      </c>
      <c r="B263" s="1" t="s">
        <v>197</v>
      </c>
      <c r="C263" s="54" t="str">
        <f t="shared" si="8"/>
        <v>05</v>
      </c>
      <c r="D263" s="49">
        <f>VLOOKUP(A263,customer_data!A:G,7)</f>
        <v>70</v>
      </c>
      <c r="E263" s="12">
        <f t="shared" si="9"/>
        <v>3.5</v>
      </c>
    </row>
    <row r="264" spans="1:5" x14ac:dyDescent="0.15">
      <c r="A264" s="1">
        <v>263</v>
      </c>
      <c r="B264" s="1" t="s">
        <v>198</v>
      </c>
      <c r="C264" s="54" t="str">
        <f t="shared" si="8"/>
        <v>10</v>
      </c>
      <c r="D264" s="49">
        <f>VLOOKUP(A264,customer_data!A:G,7)</f>
        <v>95</v>
      </c>
      <c r="E264" s="12">
        <f t="shared" si="9"/>
        <v>9.5</v>
      </c>
    </row>
    <row r="265" spans="1:5" x14ac:dyDescent="0.15">
      <c r="A265" s="1">
        <v>264</v>
      </c>
      <c r="B265" s="1" t="s">
        <v>224</v>
      </c>
      <c r="C265" s="54" t="str">
        <f t="shared" si="8"/>
        <v>05</v>
      </c>
      <c r="D265" s="49">
        <f>VLOOKUP(A265,customer_data!A:G,7)</f>
        <v>51</v>
      </c>
      <c r="E265" s="12">
        <f t="shared" si="9"/>
        <v>2.5500000000000003</v>
      </c>
    </row>
    <row r="266" spans="1:5" x14ac:dyDescent="0.15">
      <c r="A266" s="1">
        <v>265</v>
      </c>
      <c r="B266" s="1" t="s">
        <v>224</v>
      </c>
      <c r="C266" s="54" t="str">
        <f t="shared" si="8"/>
        <v>05</v>
      </c>
      <c r="D266" s="49">
        <f>VLOOKUP(A266,customer_data!A:G,7)</f>
        <v>95</v>
      </c>
      <c r="E266" s="12">
        <f t="shared" si="9"/>
        <v>4.75</v>
      </c>
    </row>
    <row r="267" spans="1:5" x14ac:dyDescent="0.15">
      <c r="A267" s="1">
        <v>266</v>
      </c>
      <c r="B267" s="1" t="s">
        <v>197</v>
      </c>
      <c r="C267" s="54" t="str">
        <f t="shared" si="8"/>
        <v>05</v>
      </c>
      <c r="D267" s="49">
        <f>VLOOKUP(A267,customer_data!A:G,7)</f>
        <v>36</v>
      </c>
      <c r="E267" s="12">
        <f t="shared" si="9"/>
        <v>1.8</v>
      </c>
    </row>
    <row r="268" spans="1:5" x14ac:dyDescent="0.15">
      <c r="A268" s="1">
        <v>267</v>
      </c>
      <c r="B268" s="1" t="s">
        <v>198</v>
      </c>
      <c r="C268" s="54" t="str">
        <f t="shared" si="8"/>
        <v>10</v>
      </c>
      <c r="D268" s="49">
        <f>VLOOKUP(A268,customer_data!A:G,7)</f>
        <v>52</v>
      </c>
      <c r="E268" s="12">
        <f t="shared" si="9"/>
        <v>5.2</v>
      </c>
    </row>
    <row r="269" spans="1:5" x14ac:dyDescent="0.15">
      <c r="A269" s="1">
        <v>268</v>
      </c>
      <c r="B269" s="1" t="s">
        <v>224</v>
      </c>
      <c r="C269" s="54" t="str">
        <f t="shared" si="8"/>
        <v>05</v>
      </c>
      <c r="D269" s="49">
        <f>VLOOKUP(A269,customer_data!A:G,7)</f>
        <v>29</v>
      </c>
      <c r="E269" s="12">
        <f t="shared" si="9"/>
        <v>1.4500000000000002</v>
      </c>
    </row>
    <row r="270" spans="1:5" x14ac:dyDescent="0.15">
      <c r="A270" s="1">
        <v>269</v>
      </c>
      <c r="B270" s="1" t="s">
        <v>196</v>
      </c>
      <c r="C270" s="54" t="str">
        <f t="shared" si="8"/>
        <v>15</v>
      </c>
      <c r="D270" s="49">
        <f>VLOOKUP(A270,customer_data!A:G,7)</f>
        <v>25</v>
      </c>
      <c r="E270" s="12">
        <f t="shared" si="9"/>
        <v>3.75</v>
      </c>
    </row>
    <row r="271" spans="1:5" x14ac:dyDescent="0.15">
      <c r="A271" s="1">
        <v>270</v>
      </c>
      <c r="B271" s="1" t="s">
        <v>198</v>
      </c>
      <c r="C271" s="54" t="str">
        <f t="shared" si="8"/>
        <v>10</v>
      </c>
      <c r="D271" s="49">
        <f>VLOOKUP(A271,customer_data!A:G,7)</f>
        <v>46</v>
      </c>
      <c r="E271" s="12">
        <f t="shared" si="9"/>
        <v>4.6000000000000005</v>
      </c>
    </row>
    <row r="272" spans="1:5" x14ac:dyDescent="0.15">
      <c r="A272" s="1">
        <v>271</v>
      </c>
      <c r="B272" s="1" t="s">
        <v>197</v>
      </c>
      <c r="C272" s="54" t="str">
        <f t="shared" si="8"/>
        <v>05</v>
      </c>
      <c r="D272" s="49">
        <f>VLOOKUP(A272,customer_data!A:G,7)</f>
        <v>80</v>
      </c>
      <c r="E272" s="12">
        <f t="shared" si="9"/>
        <v>4</v>
      </c>
    </row>
    <row r="273" spans="1:5" x14ac:dyDescent="0.15">
      <c r="A273" s="1">
        <v>272</v>
      </c>
      <c r="B273" s="1" t="s">
        <v>198</v>
      </c>
      <c r="C273" s="54" t="str">
        <f t="shared" si="8"/>
        <v>10</v>
      </c>
      <c r="D273" s="49">
        <f>VLOOKUP(A273,customer_data!A:G,7)</f>
        <v>53</v>
      </c>
      <c r="E273" s="12">
        <f t="shared" si="9"/>
        <v>5.3000000000000007</v>
      </c>
    </row>
    <row r="274" spans="1:5" x14ac:dyDescent="0.15">
      <c r="A274" s="1">
        <v>273</v>
      </c>
      <c r="B274" s="1" t="s">
        <v>197</v>
      </c>
      <c r="C274" s="54" t="str">
        <f t="shared" si="8"/>
        <v>05</v>
      </c>
      <c r="D274" s="49">
        <f>VLOOKUP(A274,customer_data!A:G,7)</f>
        <v>96</v>
      </c>
      <c r="E274" s="12">
        <f t="shared" si="9"/>
        <v>4.8000000000000007</v>
      </c>
    </row>
    <row r="275" spans="1:5" x14ac:dyDescent="0.15">
      <c r="A275" s="1">
        <v>274</v>
      </c>
      <c r="B275" s="1" t="s">
        <v>196</v>
      </c>
      <c r="C275" s="54" t="str">
        <f t="shared" si="8"/>
        <v>15</v>
      </c>
      <c r="D275" s="49">
        <f>VLOOKUP(A275,customer_data!A:G,7)</f>
        <v>64</v>
      </c>
      <c r="E275" s="12">
        <f t="shared" si="9"/>
        <v>9.6</v>
      </c>
    </row>
    <row r="276" spans="1:5" x14ac:dyDescent="0.15">
      <c r="A276" s="1">
        <v>275</v>
      </c>
      <c r="B276" s="1" t="s">
        <v>197</v>
      </c>
      <c r="C276" s="54" t="str">
        <f t="shared" si="8"/>
        <v>05</v>
      </c>
      <c r="D276" s="49">
        <f>VLOOKUP(A276,customer_data!A:G,7)</f>
        <v>33</v>
      </c>
      <c r="E276" s="12">
        <f t="shared" si="9"/>
        <v>1.6500000000000001</v>
      </c>
    </row>
    <row r="277" spans="1:5" x14ac:dyDescent="0.15">
      <c r="A277" s="1">
        <v>276</v>
      </c>
      <c r="B277" s="1" t="s">
        <v>197</v>
      </c>
      <c r="C277" s="54" t="str">
        <f t="shared" si="8"/>
        <v>05</v>
      </c>
      <c r="D277" s="49">
        <f>VLOOKUP(A277,customer_data!A:G,7)</f>
        <v>28</v>
      </c>
      <c r="E277" s="12">
        <f t="shared" si="9"/>
        <v>1.4000000000000001</v>
      </c>
    </row>
    <row r="278" spans="1:5" x14ac:dyDescent="0.15">
      <c r="A278" s="1">
        <v>277</v>
      </c>
      <c r="B278" s="1" t="s">
        <v>198</v>
      </c>
      <c r="C278" s="54" t="str">
        <f t="shared" si="8"/>
        <v>10</v>
      </c>
      <c r="D278" s="49">
        <f>VLOOKUP(A278,customer_data!A:G,7)</f>
        <v>94</v>
      </c>
      <c r="E278" s="12">
        <f t="shared" si="9"/>
        <v>9.4</v>
      </c>
    </row>
    <row r="279" spans="1:5" x14ac:dyDescent="0.15">
      <c r="A279" s="1">
        <v>278</v>
      </c>
      <c r="B279" s="1" t="s">
        <v>224</v>
      </c>
      <c r="C279" s="54" t="str">
        <f t="shared" si="8"/>
        <v>05</v>
      </c>
      <c r="D279" s="49">
        <f>VLOOKUP(A279,customer_data!A:G,7)</f>
        <v>75</v>
      </c>
      <c r="E279" s="12">
        <f t="shared" si="9"/>
        <v>3.75</v>
      </c>
    </row>
    <row r="280" spans="1:5" x14ac:dyDescent="0.15">
      <c r="A280" s="1">
        <v>279</v>
      </c>
      <c r="B280" s="1" t="s">
        <v>224</v>
      </c>
      <c r="C280" s="54" t="str">
        <f t="shared" si="8"/>
        <v>05</v>
      </c>
      <c r="D280" s="49">
        <f>VLOOKUP(A280,customer_data!A:G,7)</f>
        <v>81</v>
      </c>
      <c r="E280" s="12">
        <f t="shared" si="9"/>
        <v>4.05</v>
      </c>
    </row>
    <row r="281" spans="1:5" x14ac:dyDescent="0.15">
      <c r="A281" s="1">
        <v>280</v>
      </c>
      <c r="B281" s="1" t="s">
        <v>197</v>
      </c>
      <c r="C281" s="54" t="str">
        <f t="shared" si="8"/>
        <v>05</v>
      </c>
      <c r="D281" s="49">
        <f>VLOOKUP(A281,customer_data!A:G,7)</f>
        <v>71</v>
      </c>
      <c r="E281" s="12">
        <f t="shared" si="9"/>
        <v>3.5500000000000003</v>
      </c>
    </row>
    <row r="282" spans="1:5" x14ac:dyDescent="0.15">
      <c r="A282" s="1">
        <v>281</v>
      </c>
      <c r="B282" s="1" t="s">
        <v>196</v>
      </c>
      <c r="C282" s="54" t="str">
        <f t="shared" si="8"/>
        <v>15</v>
      </c>
      <c r="D282" s="49">
        <f>VLOOKUP(A282,customer_data!A:G,7)</f>
        <v>72</v>
      </c>
      <c r="E282" s="12">
        <f t="shared" si="9"/>
        <v>10.799999999999999</v>
      </c>
    </row>
    <row r="283" spans="1:5" x14ac:dyDescent="0.15">
      <c r="A283" s="1">
        <v>282</v>
      </c>
      <c r="B283" s="1" t="s">
        <v>197</v>
      </c>
      <c r="C283" s="54" t="str">
        <f t="shared" si="8"/>
        <v>05</v>
      </c>
      <c r="D283" s="49">
        <f>VLOOKUP(A283,customer_data!A:G,7)</f>
        <v>59</v>
      </c>
      <c r="E283" s="12">
        <f t="shared" si="9"/>
        <v>2.95</v>
      </c>
    </row>
    <row r="284" spans="1:5" x14ac:dyDescent="0.15">
      <c r="A284" s="1">
        <v>283</v>
      </c>
      <c r="B284" s="1" t="s">
        <v>198</v>
      </c>
      <c r="C284" s="54" t="str">
        <f t="shared" si="8"/>
        <v>10</v>
      </c>
      <c r="D284" s="49">
        <f>VLOOKUP(A284,customer_data!A:G,7)</f>
        <v>33</v>
      </c>
      <c r="E284" s="12">
        <f t="shared" si="9"/>
        <v>3.3000000000000003</v>
      </c>
    </row>
    <row r="285" spans="1:5" x14ac:dyDescent="0.15">
      <c r="A285" s="1">
        <v>284</v>
      </c>
      <c r="B285" s="1" t="s">
        <v>224</v>
      </c>
      <c r="C285" s="54" t="str">
        <f t="shared" si="8"/>
        <v>05</v>
      </c>
      <c r="D285" s="49">
        <f>VLOOKUP(A285,customer_data!A:G,7)</f>
        <v>30</v>
      </c>
      <c r="E285" s="12">
        <f t="shared" si="9"/>
        <v>1.5</v>
      </c>
    </row>
    <row r="286" spans="1:5" x14ac:dyDescent="0.15">
      <c r="A286" s="1">
        <v>285</v>
      </c>
      <c r="B286" s="1" t="s">
        <v>196</v>
      </c>
      <c r="C286" s="54" t="str">
        <f t="shared" si="8"/>
        <v>15</v>
      </c>
      <c r="D286" s="49">
        <f>VLOOKUP(A286,customer_data!A:G,7)</f>
        <v>97</v>
      </c>
      <c r="E286" s="12">
        <f t="shared" si="9"/>
        <v>14.549999999999999</v>
      </c>
    </row>
    <row r="287" spans="1:5" x14ac:dyDescent="0.15">
      <c r="A287" s="1">
        <v>286</v>
      </c>
      <c r="B287" s="1" t="s">
        <v>197</v>
      </c>
      <c r="C287" s="54" t="str">
        <f t="shared" si="8"/>
        <v>05</v>
      </c>
      <c r="D287" s="49">
        <f>VLOOKUP(A287,customer_data!A:G,7)</f>
        <v>36</v>
      </c>
      <c r="E287" s="12">
        <f t="shared" si="9"/>
        <v>1.8</v>
      </c>
    </row>
    <row r="288" spans="1:5" x14ac:dyDescent="0.15">
      <c r="A288" s="1">
        <v>287</v>
      </c>
      <c r="B288" s="1" t="s">
        <v>197</v>
      </c>
      <c r="C288" s="54" t="str">
        <f t="shared" si="8"/>
        <v>05</v>
      </c>
      <c r="D288" s="49">
        <f>VLOOKUP(A288,customer_data!A:G,7)</f>
        <v>48</v>
      </c>
      <c r="E288" s="12">
        <f t="shared" si="9"/>
        <v>2.4000000000000004</v>
      </c>
    </row>
    <row r="289" spans="1:5" x14ac:dyDescent="0.15">
      <c r="A289" s="1">
        <v>288</v>
      </c>
      <c r="B289" s="1" t="s">
        <v>198</v>
      </c>
      <c r="C289" s="54" t="str">
        <f t="shared" si="8"/>
        <v>10</v>
      </c>
      <c r="D289" s="49">
        <f>VLOOKUP(A289,customer_data!A:G,7)</f>
        <v>46</v>
      </c>
      <c r="E289" s="12">
        <f t="shared" si="9"/>
        <v>4.6000000000000005</v>
      </c>
    </row>
    <row r="290" spans="1:5" x14ac:dyDescent="0.15">
      <c r="A290" s="1">
        <v>289</v>
      </c>
      <c r="B290" s="1" t="s">
        <v>224</v>
      </c>
      <c r="C290" s="54" t="str">
        <f t="shared" si="8"/>
        <v>05</v>
      </c>
      <c r="D290" s="49">
        <f>VLOOKUP(A290,customer_data!A:G,7)</f>
        <v>27</v>
      </c>
      <c r="E290" s="12">
        <f t="shared" si="9"/>
        <v>1.35</v>
      </c>
    </row>
    <row r="291" spans="1:5" x14ac:dyDescent="0.15">
      <c r="A291" s="1">
        <v>290</v>
      </c>
      <c r="B291" s="1" t="s">
        <v>224</v>
      </c>
      <c r="C291" s="54" t="str">
        <f t="shared" si="8"/>
        <v>05</v>
      </c>
      <c r="D291" s="49">
        <f>VLOOKUP(A291,customer_data!A:G,7)</f>
        <v>73</v>
      </c>
      <c r="E291" s="12">
        <f t="shared" si="9"/>
        <v>3.6500000000000004</v>
      </c>
    </row>
    <row r="292" spans="1:5" x14ac:dyDescent="0.15">
      <c r="A292" s="1">
        <v>291</v>
      </c>
      <c r="B292" s="1" t="s">
        <v>197</v>
      </c>
      <c r="C292" s="54" t="str">
        <f t="shared" si="8"/>
        <v>05</v>
      </c>
      <c r="D292" s="49">
        <f>VLOOKUP(A292,customer_data!A:G,7)</f>
        <v>76</v>
      </c>
      <c r="E292" s="12">
        <f t="shared" si="9"/>
        <v>3.8000000000000003</v>
      </c>
    </row>
    <row r="293" spans="1:5" x14ac:dyDescent="0.15">
      <c r="A293" s="1">
        <v>292</v>
      </c>
      <c r="B293" s="1" t="s">
        <v>197</v>
      </c>
      <c r="C293" s="54" t="str">
        <f t="shared" si="8"/>
        <v>05</v>
      </c>
      <c r="D293" s="49">
        <f>VLOOKUP(A293,customer_data!A:G,7)</f>
        <v>25</v>
      </c>
      <c r="E293" s="12">
        <f t="shared" si="9"/>
        <v>1.25</v>
      </c>
    </row>
    <row r="294" spans="1:5" x14ac:dyDescent="0.15">
      <c r="A294" s="1">
        <v>293</v>
      </c>
      <c r="B294" s="1" t="s">
        <v>198</v>
      </c>
      <c r="C294" s="54" t="str">
        <f t="shared" si="8"/>
        <v>10</v>
      </c>
      <c r="D294" s="49">
        <f>VLOOKUP(A294,customer_data!A:G,7)</f>
        <v>25</v>
      </c>
      <c r="E294" s="12">
        <f t="shared" si="9"/>
        <v>2.5</v>
      </c>
    </row>
    <row r="295" spans="1:5" x14ac:dyDescent="0.15">
      <c r="A295" s="1">
        <v>294</v>
      </c>
      <c r="B295" s="1" t="s">
        <v>224</v>
      </c>
      <c r="C295" s="54" t="str">
        <f t="shared" si="8"/>
        <v>05</v>
      </c>
      <c r="D295" s="49">
        <f>VLOOKUP(A295,customer_data!A:G,7)</f>
        <v>96</v>
      </c>
      <c r="E295" s="12">
        <f t="shared" si="9"/>
        <v>4.8000000000000007</v>
      </c>
    </row>
    <row r="296" spans="1:5" x14ac:dyDescent="0.15">
      <c r="A296" s="1">
        <v>295</v>
      </c>
      <c r="B296" s="1" t="s">
        <v>196</v>
      </c>
      <c r="C296" s="54" t="str">
        <f t="shared" si="8"/>
        <v>15</v>
      </c>
      <c r="D296" s="49">
        <f>VLOOKUP(A296,customer_data!A:G,7)</f>
        <v>84</v>
      </c>
      <c r="E296" s="12">
        <f t="shared" si="9"/>
        <v>12.6</v>
      </c>
    </row>
    <row r="297" spans="1:5" x14ac:dyDescent="0.15">
      <c r="A297" s="1">
        <v>296</v>
      </c>
      <c r="B297" s="1" t="s">
        <v>198</v>
      </c>
      <c r="C297" s="54" t="str">
        <f t="shared" si="8"/>
        <v>10</v>
      </c>
      <c r="D297" s="49">
        <f>VLOOKUP(A297,customer_data!A:G,7)</f>
        <v>67</v>
      </c>
      <c r="E297" s="12">
        <f t="shared" si="9"/>
        <v>6.7</v>
      </c>
    </row>
    <row r="298" spans="1:5" x14ac:dyDescent="0.15">
      <c r="A298" s="1">
        <v>297</v>
      </c>
      <c r="B298" s="1" t="s">
        <v>197</v>
      </c>
      <c r="C298" s="54" t="str">
        <f t="shared" si="8"/>
        <v>05</v>
      </c>
      <c r="D298" s="49">
        <f>VLOOKUP(A298,customer_data!A:G,7)</f>
        <v>20</v>
      </c>
      <c r="E298" s="12">
        <f t="shared" si="9"/>
        <v>1</v>
      </c>
    </row>
    <row r="299" spans="1:5" x14ac:dyDescent="0.15">
      <c r="A299" s="1">
        <v>298</v>
      </c>
      <c r="B299" s="1" t="s">
        <v>198</v>
      </c>
      <c r="C299" s="54" t="str">
        <f t="shared" si="8"/>
        <v>10</v>
      </c>
      <c r="D299" s="49">
        <f>VLOOKUP(A299,customer_data!A:G,7)</f>
        <v>58</v>
      </c>
      <c r="E299" s="12">
        <f t="shared" si="9"/>
        <v>5.8000000000000007</v>
      </c>
    </row>
    <row r="300" spans="1:5" x14ac:dyDescent="0.15">
      <c r="A300" s="1">
        <v>299</v>
      </c>
      <c r="B300" s="1" t="s">
        <v>197</v>
      </c>
      <c r="C300" s="54" t="str">
        <f t="shared" si="8"/>
        <v>05</v>
      </c>
      <c r="D300" s="49">
        <f>VLOOKUP(A300,customer_data!A:G,7)</f>
        <v>65</v>
      </c>
      <c r="E300" s="12">
        <f t="shared" si="9"/>
        <v>3.25</v>
      </c>
    </row>
    <row r="301" spans="1:5" x14ac:dyDescent="0.15">
      <c r="A301" s="1">
        <v>300</v>
      </c>
      <c r="B301" s="1" t="s">
        <v>196</v>
      </c>
      <c r="C301" s="54" t="str">
        <f t="shared" si="8"/>
        <v>15</v>
      </c>
      <c r="D301" s="49">
        <f>VLOOKUP(A301,customer_data!A:G,7)</f>
        <v>53</v>
      </c>
      <c r="E301" s="12">
        <f t="shared" si="9"/>
        <v>7.9499999999999993</v>
      </c>
    </row>
    <row r="302" spans="1:5" x14ac:dyDescent="0.15">
      <c r="A302" s="1">
        <v>301</v>
      </c>
      <c r="B302" s="1" t="s">
        <v>197</v>
      </c>
      <c r="C302" s="54" t="str">
        <f t="shared" si="8"/>
        <v>05</v>
      </c>
      <c r="D302" s="49">
        <f>VLOOKUP(A302,customer_data!A:G,7)</f>
        <v>23</v>
      </c>
      <c r="E302" s="12">
        <f t="shared" si="9"/>
        <v>1.1500000000000001</v>
      </c>
    </row>
    <row r="303" spans="1:5" x14ac:dyDescent="0.15">
      <c r="A303" s="1">
        <v>302</v>
      </c>
      <c r="B303" s="1" t="s">
        <v>197</v>
      </c>
      <c r="C303" s="54" t="str">
        <f t="shared" si="8"/>
        <v>05</v>
      </c>
      <c r="D303" s="49">
        <f>VLOOKUP(A303,customer_data!A:G,7)</f>
        <v>42</v>
      </c>
      <c r="E303" s="12">
        <f t="shared" si="9"/>
        <v>2.1</v>
      </c>
    </row>
    <row r="304" spans="1:5" x14ac:dyDescent="0.15">
      <c r="A304" s="1">
        <v>303</v>
      </c>
      <c r="B304" s="1" t="s">
        <v>198</v>
      </c>
      <c r="C304" s="54" t="str">
        <f t="shared" si="8"/>
        <v>10</v>
      </c>
      <c r="D304" s="49">
        <f>VLOOKUP(A304,customer_data!A:G,7)</f>
        <v>36</v>
      </c>
      <c r="E304" s="12">
        <f t="shared" si="9"/>
        <v>3.6</v>
      </c>
    </row>
    <row r="305" spans="1:5" x14ac:dyDescent="0.15">
      <c r="A305" s="1">
        <v>304</v>
      </c>
      <c r="B305" s="1" t="s">
        <v>224</v>
      </c>
      <c r="C305" s="54" t="str">
        <f t="shared" si="8"/>
        <v>05</v>
      </c>
      <c r="D305" s="49">
        <f>VLOOKUP(A305,customer_data!A:G,7)</f>
        <v>82</v>
      </c>
      <c r="E305" s="12">
        <f t="shared" si="9"/>
        <v>4.1000000000000005</v>
      </c>
    </row>
    <row r="306" spans="1:5" x14ac:dyDescent="0.15">
      <c r="A306" s="1">
        <v>305</v>
      </c>
      <c r="B306" s="1" t="s">
        <v>224</v>
      </c>
      <c r="C306" s="54" t="str">
        <f t="shared" si="8"/>
        <v>05</v>
      </c>
      <c r="D306" s="49">
        <f>VLOOKUP(A306,customer_data!A:G,7)</f>
        <v>53</v>
      </c>
      <c r="E306" s="12">
        <f t="shared" si="9"/>
        <v>2.6500000000000004</v>
      </c>
    </row>
    <row r="307" spans="1:5" x14ac:dyDescent="0.15">
      <c r="A307" s="1">
        <v>306</v>
      </c>
      <c r="B307" s="1" t="s">
        <v>197</v>
      </c>
      <c r="C307" s="54" t="str">
        <f t="shared" si="8"/>
        <v>05</v>
      </c>
      <c r="D307" s="49">
        <f>VLOOKUP(A307,customer_data!A:G,7)</f>
        <v>89</v>
      </c>
      <c r="E307" s="12">
        <f t="shared" si="9"/>
        <v>4.45</v>
      </c>
    </row>
    <row r="308" spans="1:5" x14ac:dyDescent="0.15">
      <c r="A308" s="1">
        <v>307</v>
      </c>
      <c r="B308" s="1" t="s">
        <v>196</v>
      </c>
      <c r="C308" s="54" t="str">
        <f t="shared" si="8"/>
        <v>15</v>
      </c>
      <c r="D308" s="49">
        <f>VLOOKUP(A308,customer_data!A:G,7)</f>
        <v>55</v>
      </c>
      <c r="E308" s="12">
        <f t="shared" si="9"/>
        <v>8.25</v>
      </c>
    </row>
    <row r="309" spans="1:5" x14ac:dyDescent="0.15">
      <c r="A309" s="1">
        <v>308</v>
      </c>
      <c r="B309" s="1" t="s">
        <v>197</v>
      </c>
      <c r="C309" s="54" t="str">
        <f t="shared" si="8"/>
        <v>05</v>
      </c>
      <c r="D309" s="49">
        <f>VLOOKUP(A309,customer_data!A:G,7)</f>
        <v>96</v>
      </c>
      <c r="E309" s="12">
        <f t="shared" si="9"/>
        <v>4.8000000000000007</v>
      </c>
    </row>
    <row r="310" spans="1:5" x14ac:dyDescent="0.15">
      <c r="A310" s="1">
        <v>309</v>
      </c>
      <c r="B310" s="1" t="s">
        <v>198</v>
      </c>
      <c r="C310" s="54" t="str">
        <f t="shared" si="8"/>
        <v>10</v>
      </c>
      <c r="D310" s="49">
        <f>VLOOKUP(A310,customer_data!A:G,7)</f>
        <v>68</v>
      </c>
      <c r="E310" s="12">
        <f t="shared" si="9"/>
        <v>6.8000000000000007</v>
      </c>
    </row>
    <row r="311" spans="1:5" x14ac:dyDescent="0.15">
      <c r="A311" s="1">
        <v>310</v>
      </c>
      <c r="B311" s="1" t="s">
        <v>224</v>
      </c>
      <c r="C311" s="54" t="str">
        <f t="shared" si="8"/>
        <v>05</v>
      </c>
      <c r="D311" s="49">
        <f>VLOOKUP(A311,customer_data!A:G,7)</f>
        <v>76</v>
      </c>
      <c r="E311" s="12">
        <f t="shared" si="9"/>
        <v>3.8000000000000003</v>
      </c>
    </row>
    <row r="312" spans="1:5" x14ac:dyDescent="0.15">
      <c r="A312" s="1">
        <v>311</v>
      </c>
      <c r="B312" s="1" t="s">
        <v>196</v>
      </c>
      <c r="C312" s="54" t="str">
        <f t="shared" si="8"/>
        <v>15</v>
      </c>
      <c r="D312" s="49">
        <f>VLOOKUP(A312,customer_data!A:G,7)</f>
        <v>83</v>
      </c>
      <c r="E312" s="12">
        <f t="shared" si="9"/>
        <v>12.45</v>
      </c>
    </row>
    <row r="313" spans="1:5" x14ac:dyDescent="0.15">
      <c r="A313" s="1">
        <v>312</v>
      </c>
      <c r="B313" s="1" t="s">
        <v>198</v>
      </c>
      <c r="C313" s="54" t="str">
        <f t="shared" si="8"/>
        <v>10</v>
      </c>
      <c r="D313" s="49">
        <f>VLOOKUP(A313,customer_data!A:G,7)</f>
        <v>33</v>
      </c>
      <c r="E313" s="12">
        <f t="shared" si="9"/>
        <v>3.3000000000000003</v>
      </c>
    </row>
    <row r="314" spans="1:5" x14ac:dyDescent="0.15">
      <c r="A314" s="1">
        <v>313</v>
      </c>
      <c r="B314" s="1" t="s">
        <v>197</v>
      </c>
      <c r="C314" s="54" t="str">
        <f t="shared" si="8"/>
        <v>05</v>
      </c>
      <c r="D314" s="49">
        <f>VLOOKUP(A314,customer_data!A:G,7)</f>
        <v>96</v>
      </c>
      <c r="E314" s="12">
        <f t="shared" si="9"/>
        <v>4.8000000000000007</v>
      </c>
    </row>
    <row r="315" spans="1:5" x14ac:dyDescent="0.15">
      <c r="A315" s="1">
        <v>314</v>
      </c>
      <c r="B315" s="1" t="s">
        <v>198</v>
      </c>
      <c r="C315" s="54" t="str">
        <f t="shared" si="8"/>
        <v>10</v>
      </c>
      <c r="D315" s="49">
        <f>VLOOKUP(A315,customer_data!A:G,7)</f>
        <v>21</v>
      </c>
      <c r="E315" s="12">
        <f t="shared" si="9"/>
        <v>2.1</v>
      </c>
    </row>
    <row r="316" spans="1:5" x14ac:dyDescent="0.15">
      <c r="A316" s="1">
        <v>315</v>
      </c>
      <c r="B316" s="1" t="s">
        <v>197</v>
      </c>
      <c r="C316" s="54" t="str">
        <f t="shared" si="8"/>
        <v>05</v>
      </c>
      <c r="D316" s="49">
        <f>VLOOKUP(A316,customer_data!A:G,7)</f>
        <v>70</v>
      </c>
      <c r="E316" s="12">
        <f t="shared" si="9"/>
        <v>3.5</v>
      </c>
    </row>
    <row r="317" spans="1:5" x14ac:dyDescent="0.15">
      <c r="A317" s="1">
        <v>316</v>
      </c>
      <c r="B317" s="1" t="s">
        <v>196</v>
      </c>
      <c r="C317" s="54" t="str">
        <f t="shared" si="8"/>
        <v>15</v>
      </c>
      <c r="D317" s="49">
        <f>VLOOKUP(A317,customer_data!A:G,7)</f>
        <v>56</v>
      </c>
      <c r="E317" s="12">
        <f t="shared" si="9"/>
        <v>8.4</v>
      </c>
    </row>
    <row r="318" spans="1:5" x14ac:dyDescent="0.15">
      <c r="A318" s="1">
        <v>317</v>
      </c>
      <c r="B318" s="1" t="s">
        <v>197</v>
      </c>
      <c r="C318" s="54" t="str">
        <f t="shared" si="8"/>
        <v>05</v>
      </c>
      <c r="D318" s="49">
        <f>VLOOKUP(A318,customer_data!A:G,7)</f>
        <v>61</v>
      </c>
      <c r="E318" s="12">
        <f t="shared" si="9"/>
        <v>3.0500000000000003</v>
      </c>
    </row>
    <row r="319" spans="1:5" x14ac:dyDescent="0.15">
      <c r="A319" s="1">
        <v>318</v>
      </c>
      <c r="B319" s="1" t="s">
        <v>197</v>
      </c>
      <c r="C319" s="54" t="str">
        <f t="shared" si="8"/>
        <v>05</v>
      </c>
      <c r="D319" s="49">
        <f>VLOOKUP(A319,customer_data!A:G,7)</f>
        <v>99</v>
      </c>
      <c r="E319" s="12">
        <f t="shared" si="9"/>
        <v>4.95</v>
      </c>
    </row>
    <row r="320" spans="1:5" x14ac:dyDescent="0.15">
      <c r="A320" s="1">
        <v>319</v>
      </c>
      <c r="B320" s="1" t="s">
        <v>198</v>
      </c>
      <c r="C320" s="54" t="str">
        <f t="shared" si="8"/>
        <v>10</v>
      </c>
      <c r="D320" s="49">
        <f>VLOOKUP(A320,customer_data!A:G,7)</f>
        <v>90</v>
      </c>
      <c r="E320" s="12">
        <f t="shared" si="9"/>
        <v>9</v>
      </c>
    </row>
    <row r="321" spans="1:5" x14ac:dyDescent="0.15">
      <c r="A321" s="1">
        <v>320</v>
      </c>
      <c r="B321" s="1" t="s">
        <v>224</v>
      </c>
      <c r="C321" s="54" t="str">
        <f t="shared" si="8"/>
        <v>05</v>
      </c>
      <c r="D321" s="49">
        <f>VLOOKUP(A321,customer_data!A:G,7)</f>
        <v>79</v>
      </c>
      <c r="E321" s="12">
        <f t="shared" si="9"/>
        <v>3.95</v>
      </c>
    </row>
    <row r="322" spans="1:5" x14ac:dyDescent="0.15">
      <c r="A322" s="1">
        <v>321</v>
      </c>
      <c r="B322" s="1" t="s">
        <v>224</v>
      </c>
      <c r="C322" s="54" t="str">
        <f t="shared" si="8"/>
        <v>05</v>
      </c>
      <c r="D322" s="49">
        <f>VLOOKUP(A322,customer_data!A:G,7)</f>
        <v>52</v>
      </c>
      <c r="E322" s="12">
        <f t="shared" si="9"/>
        <v>2.6</v>
      </c>
    </row>
    <row r="323" spans="1:5" x14ac:dyDescent="0.15">
      <c r="A323" s="1">
        <v>322</v>
      </c>
      <c r="B323" s="1" t="s">
        <v>197</v>
      </c>
      <c r="C323" s="54" t="str">
        <f t="shared" ref="C323:C386" si="10">RIGHT(B323,2)</f>
        <v>05</v>
      </c>
      <c r="D323" s="49">
        <f>VLOOKUP(A323,customer_data!A:G,7)</f>
        <v>80</v>
      </c>
      <c r="E323" s="12">
        <f t="shared" ref="E323:E386" si="11">D323*C323%</f>
        <v>4</v>
      </c>
    </row>
    <row r="324" spans="1:5" x14ac:dyDescent="0.15">
      <c r="A324" s="1">
        <v>323</v>
      </c>
      <c r="B324" s="1" t="s">
        <v>196</v>
      </c>
      <c r="C324" s="54" t="str">
        <f t="shared" si="10"/>
        <v>15</v>
      </c>
      <c r="D324" s="49">
        <f>VLOOKUP(A324,customer_data!A:G,7)</f>
        <v>79</v>
      </c>
      <c r="E324" s="12">
        <f t="shared" si="11"/>
        <v>11.85</v>
      </c>
    </row>
    <row r="325" spans="1:5" x14ac:dyDescent="0.15">
      <c r="A325" s="1">
        <v>324</v>
      </c>
      <c r="B325" s="1" t="s">
        <v>197</v>
      </c>
      <c r="C325" s="54" t="str">
        <f t="shared" si="10"/>
        <v>05</v>
      </c>
      <c r="D325" s="49">
        <f>VLOOKUP(A325,customer_data!A:G,7)</f>
        <v>73</v>
      </c>
      <c r="E325" s="12">
        <f t="shared" si="11"/>
        <v>3.6500000000000004</v>
      </c>
    </row>
    <row r="326" spans="1:5" x14ac:dyDescent="0.15">
      <c r="A326" s="1">
        <v>325</v>
      </c>
      <c r="B326" s="1" t="s">
        <v>198</v>
      </c>
      <c r="C326" s="54" t="str">
        <f t="shared" si="10"/>
        <v>10</v>
      </c>
      <c r="D326" s="49">
        <f>VLOOKUP(A326,customer_data!A:G,7)</f>
        <v>22</v>
      </c>
      <c r="E326" s="12">
        <f t="shared" si="11"/>
        <v>2.2000000000000002</v>
      </c>
    </row>
    <row r="327" spans="1:5" x14ac:dyDescent="0.15">
      <c r="A327" s="1">
        <v>326</v>
      </c>
      <c r="B327" s="1" t="s">
        <v>224</v>
      </c>
      <c r="C327" s="54" t="str">
        <f t="shared" si="10"/>
        <v>05</v>
      </c>
      <c r="D327" s="49">
        <f>VLOOKUP(A327,customer_data!A:G,7)</f>
        <v>92</v>
      </c>
      <c r="E327" s="12">
        <f t="shared" si="11"/>
        <v>4.6000000000000005</v>
      </c>
    </row>
    <row r="328" spans="1:5" x14ac:dyDescent="0.15">
      <c r="A328" s="1">
        <v>327</v>
      </c>
      <c r="B328" s="1" t="s">
        <v>197</v>
      </c>
      <c r="C328" s="54" t="str">
        <f t="shared" si="10"/>
        <v>05</v>
      </c>
      <c r="D328" s="49">
        <f>VLOOKUP(A328,customer_data!A:G,7)</f>
        <v>79</v>
      </c>
      <c r="E328" s="12">
        <f t="shared" si="11"/>
        <v>3.95</v>
      </c>
    </row>
    <row r="329" spans="1:5" x14ac:dyDescent="0.15">
      <c r="A329" s="1">
        <v>328</v>
      </c>
      <c r="B329" s="1" t="s">
        <v>198</v>
      </c>
      <c r="C329" s="54" t="str">
        <f t="shared" si="10"/>
        <v>10</v>
      </c>
      <c r="D329" s="49">
        <f>VLOOKUP(A329,customer_data!A:G,7)</f>
        <v>50</v>
      </c>
      <c r="E329" s="12">
        <f t="shared" si="11"/>
        <v>5</v>
      </c>
    </row>
    <row r="330" spans="1:5" x14ac:dyDescent="0.15">
      <c r="A330" s="1">
        <v>329</v>
      </c>
      <c r="B330" s="1" t="s">
        <v>224</v>
      </c>
      <c r="C330" s="54" t="str">
        <f t="shared" si="10"/>
        <v>05</v>
      </c>
      <c r="D330" s="49">
        <f>VLOOKUP(A330,customer_data!A:G,7)</f>
        <v>86</v>
      </c>
      <c r="E330" s="12">
        <f t="shared" si="11"/>
        <v>4.3</v>
      </c>
    </row>
    <row r="331" spans="1:5" x14ac:dyDescent="0.15">
      <c r="A331" s="1">
        <v>330</v>
      </c>
      <c r="B331" s="1" t="s">
        <v>224</v>
      </c>
      <c r="C331" s="54" t="str">
        <f t="shared" si="10"/>
        <v>05</v>
      </c>
      <c r="D331" s="49">
        <f>VLOOKUP(A331,customer_data!A:G,7)</f>
        <v>23</v>
      </c>
      <c r="E331" s="12">
        <f t="shared" si="11"/>
        <v>1.1500000000000001</v>
      </c>
    </row>
    <row r="332" spans="1:5" x14ac:dyDescent="0.15">
      <c r="A332" s="1">
        <v>331</v>
      </c>
      <c r="B332" s="1" t="s">
        <v>197</v>
      </c>
      <c r="C332" s="54" t="str">
        <f t="shared" si="10"/>
        <v>05</v>
      </c>
      <c r="D332" s="49">
        <f>VLOOKUP(A332,customer_data!A:G,7)</f>
        <v>68</v>
      </c>
      <c r="E332" s="12">
        <f t="shared" si="11"/>
        <v>3.4000000000000004</v>
      </c>
    </row>
    <row r="333" spans="1:5" x14ac:dyDescent="0.15">
      <c r="A333" s="1">
        <v>332</v>
      </c>
      <c r="B333" s="1" t="s">
        <v>198</v>
      </c>
      <c r="C333" s="54" t="str">
        <f t="shared" si="10"/>
        <v>10</v>
      </c>
      <c r="D333" s="49">
        <f>VLOOKUP(A333,customer_data!A:G,7)</f>
        <v>64</v>
      </c>
      <c r="E333" s="12">
        <f t="shared" si="11"/>
        <v>6.4</v>
      </c>
    </row>
    <row r="334" spans="1:5" x14ac:dyDescent="0.15">
      <c r="A334" s="1">
        <v>333</v>
      </c>
      <c r="B334" s="1" t="s">
        <v>224</v>
      </c>
      <c r="C334" s="54" t="str">
        <f t="shared" si="10"/>
        <v>05</v>
      </c>
      <c r="D334" s="49">
        <f>VLOOKUP(A334,customer_data!A:G,7)</f>
        <v>62</v>
      </c>
      <c r="E334" s="12">
        <f t="shared" si="11"/>
        <v>3.1</v>
      </c>
    </row>
    <row r="335" spans="1:5" x14ac:dyDescent="0.15">
      <c r="A335" s="1">
        <v>334</v>
      </c>
      <c r="B335" s="1" t="s">
        <v>196</v>
      </c>
      <c r="C335" s="54" t="str">
        <f t="shared" si="10"/>
        <v>15</v>
      </c>
      <c r="D335" s="49">
        <f>VLOOKUP(A335,customer_data!A:G,7)</f>
        <v>83</v>
      </c>
      <c r="E335" s="12">
        <f t="shared" si="11"/>
        <v>12.45</v>
      </c>
    </row>
    <row r="336" spans="1:5" x14ac:dyDescent="0.15">
      <c r="A336" s="1">
        <v>335</v>
      </c>
      <c r="B336" s="1" t="s">
        <v>198</v>
      </c>
      <c r="C336" s="54" t="str">
        <f t="shared" si="10"/>
        <v>10</v>
      </c>
      <c r="D336" s="49">
        <f>VLOOKUP(A336,customer_data!A:G,7)</f>
        <v>53</v>
      </c>
      <c r="E336" s="12">
        <f t="shared" si="11"/>
        <v>5.3000000000000007</v>
      </c>
    </row>
    <row r="337" spans="1:5" x14ac:dyDescent="0.15">
      <c r="A337" s="1">
        <v>336</v>
      </c>
      <c r="B337" s="1" t="s">
        <v>197</v>
      </c>
      <c r="C337" s="54" t="str">
        <f t="shared" si="10"/>
        <v>05</v>
      </c>
      <c r="D337" s="49">
        <f>VLOOKUP(A337,customer_data!A:G,7)</f>
        <v>57</v>
      </c>
      <c r="E337" s="12">
        <f t="shared" si="11"/>
        <v>2.85</v>
      </c>
    </row>
    <row r="338" spans="1:5" x14ac:dyDescent="0.15">
      <c r="A338" s="1">
        <v>337</v>
      </c>
      <c r="B338" s="1" t="s">
        <v>198</v>
      </c>
      <c r="C338" s="54" t="str">
        <f t="shared" si="10"/>
        <v>10</v>
      </c>
      <c r="D338" s="49">
        <f>VLOOKUP(A338,customer_data!A:G,7)</f>
        <v>78</v>
      </c>
      <c r="E338" s="12">
        <f t="shared" si="11"/>
        <v>7.8000000000000007</v>
      </c>
    </row>
    <row r="339" spans="1:5" x14ac:dyDescent="0.15">
      <c r="A339" s="1">
        <v>338</v>
      </c>
      <c r="B339" s="1" t="s">
        <v>197</v>
      </c>
      <c r="C339" s="54" t="str">
        <f t="shared" si="10"/>
        <v>05</v>
      </c>
      <c r="D339" s="49">
        <f>VLOOKUP(A339,customer_data!A:G,7)</f>
        <v>93</v>
      </c>
      <c r="E339" s="12">
        <f t="shared" si="11"/>
        <v>4.6500000000000004</v>
      </c>
    </row>
    <row r="340" spans="1:5" x14ac:dyDescent="0.15">
      <c r="A340" s="1">
        <v>339</v>
      </c>
      <c r="B340" s="1" t="s">
        <v>196</v>
      </c>
      <c r="C340" s="54" t="str">
        <f t="shared" si="10"/>
        <v>15</v>
      </c>
      <c r="D340" s="49">
        <f>VLOOKUP(A340,customer_data!A:G,7)</f>
        <v>99</v>
      </c>
      <c r="E340" s="12">
        <f t="shared" si="11"/>
        <v>14.85</v>
      </c>
    </row>
    <row r="341" spans="1:5" x14ac:dyDescent="0.15">
      <c r="A341" s="1">
        <v>340</v>
      </c>
      <c r="B341" s="1" t="s">
        <v>197</v>
      </c>
      <c r="C341" s="54" t="str">
        <f t="shared" si="10"/>
        <v>05</v>
      </c>
      <c r="D341" s="49">
        <f>VLOOKUP(A341,customer_data!A:G,7)</f>
        <v>49</v>
      </c>
      <c r="E341" s="12">
        <f t="shared" si="11"/>
        <v>2.4500000000000002</v>
      </c>
    </row>
    <row r="342" spans="1:5" x14ac:dyDescent="0.15">
      <c r="A342" s="1">
        <v>341</v>
      </c>
      <c r="B342" s="1" t="s">
        <v>197</v>
      </c>
      <c r="C342" s="54" t="str">
        <f t="shared" si="10"/>
        <v>05</v>
      </c>
      <c r="D342" s="49">
        <f>VLOOKUP(A342,customer_data!A:G,7)</f>
        <v>61</v>
      </c>
      <c r="E342" s="12">
        <f t="shared" si="11"/>
        <v>3.0500000000000003</v>
      </c>
    </row>
    <row r="343" spans="1:5" x14ac:dyDescent="0.15">
      <c r="A343" s="1">
        <v>342</v>
      </c>
      <c r="B343" s="1" t="s">
        <v>198</v>
      </c>
      <c r="C343" s="54" t="str">
        <f t="shared" si="10"/>
        <v>10</v>
      </c>
      <c r="D343" s="49">
        <f>VLOOKUP(A343,customer_data!A:G,7)</f>
        <v>60</v>
      </c>
      <c r="E343" s="12">
        <f t="shared" si="11"/>
        <v>6</v>
      </c>
    </row>
    <row r="344" spans="1:5" x14ac:dyDescent="0.15">
      <c r="A344" s="1">
        <v>343</v>
      </c>
      <c r="B344" s="1" t="s">
        <v>224</v>
      </c>
      <c r="C344" s="54" t="str">
        <f t="shared" si="10"/>
        <v>05</v>
      </c>
      <c r="D344" s="49">
        <f>VLOOKUP(A344,customer_data!A:G,7)</f>
        <v>23</v>
      </c>
      <c r="E344" s="12">
        <f t="shared" si="11"/>
        <v>1.1500000000000001</v>
      </c>
    </row>
    <row r="345" spans="1:5" x14ac:dyDescent="0.15">
      <c r="A345" s="1">
        <v>344</v>
      </c>
      <c r="B345" s="1" t="s">
        <v>224</v>
      </c>
      <c r="C345" s="54" t="str">
        <f t="shared" si="10"/>
        <v>05</v>
      </c>
      <c r="D345" s="49">
        <f>VLOOKUP(A345,customer_data!A:G,7)</f>
        <v>100</v>
      </c>
      <c r="E345" s="12">
        <f t="shared" si="11"/>
        <v>5</v>
      </c>
    </row>
    <row r="346" spans="1:5" x14ac:dyDescent="0.15">
      <c r="A346" s="1">
        <v>345</v>
      </c>
      <c r="B346" s="1" t="s">
        <v>197</v>
      </c>
      <c r="C346" s="54" t="str">
        <f t="shared" si="10"/>
        <v>05</v>
      </c>
      <c r="D346" s="49">
        <f>VLOOKUP(A346,customer_data!A:G,7)</f>
        <v>33</v>
      </c>
      <c r="E346" s="12">
        <f t="shared" si="11"/>
        <v>1.6500000000000001</v>
      </c>
    </row>
    <row r="347" spans="1:5" x14ac:dyDescent="0.15">
      <c r="A347" s="1">
        <v>346</v>
      </c>
      <c r="B347" s="1" t="s">
        <v>196</v>
      </c>
      <c r="C347" s="54" t="str">
        <f t="shared" si="10"/>
        <v>15</v>
      </c>
      <c r="D347" s="49">
        <f>VLOOKUP(A347,customer_data!A:G,7)</f>
        <v>32</v>
      </c>
      <c r="E347" s="12">
        <f t="shared" si="11"/>
        <v>4.8</v>
      </c>
    </row>
    <row r="348" spans="1:5" x14ac:dyDescent="0.15">
      <c r="A348" s="1">
        <v>347</v>
      </c>
      <c r="B348" s="1" t="s">
        <v>197</v>
      </c>
      <c r="C348" s="54" t="str">
        <f t="shared" si="10"/>
        <v>05</v>
      </c>
      <c r="D348" s="49">
        <f>VLOOKUP(A348,customer_data!A:G,7)</f>
        <v>21</v>
      </c>
      <c r="E348" s="12">
        <f t="shared" si="11"/>
        <v>1.05</v>
      </c>
    </row>
    <row r="349" spans="1:5" x14ac:dyDescent="0.15">
      <c r="A349" s="1">
        <v>348</v>
      </c>
      <c r="B349" s="1" t="s">
        <v>198</v>
      </c>
      <c r="C349" s="54" t="str">
        <f t="shared" si="10"/>
        <v>10</v>
      </c>
      <c r="D349" s="49">
        <f>VLOOKUP(A349,customer_data!A:G,7)</f>
        <v>59</v>
      </c>
      <c r="E349" s="12">
        <f t="shared" si="11"/>
        <v>5.9</v>
      </c>
    </row>
    <row r="350" spans="1:5" x14ac:dyDescent="0.15">
      <c r="A350" s="1">
        <v>349</v>
      </c>
      <c r="B350" s="1" t="s">
        <v>224</v>
      </c>
      <c r="C350" s="54" t="str">
        <f t="shared" si="10"/>
        <v>05</v>
      </c>
      <c r="D350" s="49">
        <f>VLOOKUP(A350,customer_data!A:G,7)</f>
        <v>67</v>
      </c>
      <c r="E350" s="12">
        <f t="shared" si="11"/>
        <v>3.35</v>
      </c>
    </row>
    <row r="351" spans="1:5" x14ac:dyDescent="0.15">
      <c r="A351" s="1">
        <v>350</v>
      </c>
      <c r="B351" s="1" t="s">
        <v>196</v>
      </c>
      <c r="C351" s="54" t="str">
        <f t="shared" si="10"/>
        <v>15</v>
      </c>
      <c r="D351" s="49">
        <f>VLOOKUP(A351,customer_data!A:G,7)</f>
        <v>24</v>
      </c>
      <c r="E351" s="12">
        <f t="shared" si="11"/>
        <v>3.5999999999999996</v>
      </c>
    </row>
    <row r="352" spans="1:5" x14ac:dyDescent="0.15">
      <c r="A352" s="1">
        <v>351</v>
      </c>
      <c r="B352" s="1" t="s">
        <v>197</v>
      </c>
      <c r="C352" s="54" t="str">
        <f t="shared" si="10"/>
        <v>05</v>
      </c>
      <c r="D352" s="49">
        <f>VLOOKUP(A352,customer_data!A:G,7)</f>
        <v>84</v>
      </c>
      <c r="E352" s="12">
        <f t="shared" si="11"/>
        <v>4.2</v>
      </c>
    </row>
    <row r="353" spans="1:5" x14ac:dyDescent="0.15">
      <c r="A353" s="1">
        <v>352</v>
      </c>
      <c r="B353" s="1" t="s">
        <v>197</v>
      </c>
      <c r="C353" s="54" t="str">
        <f t="shared" si="10"/>
        <v>05</v>
      </c>
      <c r="D353" s="49">
        <f>VLOOKUP(A353,customer_data!A:G,7)</f>
        <v>97</v>
      </c>
      <c r="E353" s="12">
        <f t="shared" si="11"/>
        <v>4.8500000000000005</v>
      </c>
    </row>
    <row r="354" spans="1:5" x14ac:dyDescent="0.15">
      <c r="A354" s="1">
        <v>353</v>
      </c>
      <c r="B354" s="1" t="s">
        <v>198</v>
      </c>
      <c r="C354" s="54" t="str">
        <f t="shared" si="10"/>
        <v>10</v>
      </c>
      <c r="D354" s="49">
        <f>VLOOKUP(A354,customer_data!A:G,7)</f>
        <v>63</v>
      </c>
      <c r="E354" s="12">
        <f t="shared" si="11"/>
        <v>6.3000000000000007</v>
      </c>
    </row>
    <row r="355" spans="1:5" x14ac:dyDescent="0.15">
      <c r="A355" s="1">
        <v>354</v>
      </c>
      <c r="B355" s="1" t="s">
        <v>224</v>
      </c>
      <c r="C355" s="54" t="str">
        <f t="shared" si="10"/>
        <v>05</v>
      </c>
      <c r="D355" s="49">
        <f>VLOOKUP(A355,customer_data!A:G,7)</f>
        <v>85</v>
      </c>
      <c r="E355" s="12">
        <f t="shared" si="11"/>
        <v>4.25</v>
      </c>
    </row>
    <row r="356" spans="1:5" x14ac:dyDescent="0.15">
      <c r="A356" s="1">
        <v>355</v>
      </c>
      <c r="B356" s="1" t="s">
        <v>224</v>
      </c>
      <c r="C356" s="54" t="str">
        <f t="shared" si="10"/>
        <v>05</v>
      </c>
      <c r="D356" s="49">
        <f>VLOOKUP(A356,customer_data!A:G,7)</f>
        <v>51</v>
      </c>
      <c r="E356" s="12">
        <f t="shared" si="11"/>
        <v>2.5500000000000003</v>
      </c>
    </row>
    <row r="357" spans="1:5" x14ac:dyDescent="0.15">
      <c r="A357" s="1">
        <v>356</v>
      </c>
      <c r="B357" s="1" t="s">
        <v>197</v>
      </c>
      <c r="C357" s="54" t="str">
        <f t="shared" si="10"/>
        <v>05</v>
      </c>
      <c r="D357" s="49">
        <f>VLOOKUP(A357,customer_data!A:G,7)</f>
        <v>21</v>
      </c>
      <c r="E357" s="12">
        <f t="shared" si="11"/>
        <v>1.05</v>
      </c>
    </row>
    <row r="358" spans="1:5" x14ac:dyDescent="0.15">
      <c r="A358" s="1">
        <v>357</v>
      </c>
      <c r="B358" s="1" t="s">
        <v>197</v>
      </c>
      <c r="C358" s="54" t="str">
        <f t="shared" si="10"/>
        <v>05</v>
      </c>
      <c r="D358" s="49">
        <f>VLOOKUP(A358,customer_data!A:G,7)</f>
        <v>95</v>
      </c>
      <c r="E358" s="12">
        <f t="shared" si="11"/>
        <v>4.75</v>
      </c>
    </row>
    <row r="359" spans="1:5" x14ac:dyDescent="0.15">
      <c r="A359" s="1">
        <v>358</v>
      </c>
      <c r="B359" s="1" t="s">
        <v>198</v>
      </c>
      <c r="C359" s="54" t="str">
        <f t="shared" si="10"/>
        <v>10</v>
      </c>
      <c r="D359" s="49">
        <f>VLOOKUP(A359,customer_data!A:G,7)</f>
        <v>91</v>
      </c>
      <c r="E359" s="12">
        <f t="shared" si="11"/>
        <v>9.1</v>
      </c>
    </row>
    <row r="360" spans="1:5" x14ac:dyDescent="0.15">
      <c r="A360" s="1">
        <v>359</v>
      </c>
      <c r="B360" s="1" t="s">
        <v>224</v>
      </c>
      <c r="C360" s="54" t="str">
        <f t="shared" si="10"/>
        <v>05</v>
      </c>
      <c r="D360" s="49">
        <f>VLOOKUP(A360,customer_data!A:G,7)</f>
        <v>32</v>
      </c>
      <c r="E360" s="12">
        <f t="shared" si="11"/>
        <v>1.6</v>
      </c>
    </row>
    <row r="361" spans="1:5" x14ac:dyDescent="0.15">
      <c r="A361" s="1">
        <v>360</v>
      </c>
      <c r="B361" s="1" t="s">
        <v>196</v>
      </c>
      <c r="C361" s="54" t="str">
        <f t="shared" si="10"/>
        <v>15</v>
      </c>
      <c r="D361" s="49">
        <f>VLOOKUP(A361,customer_data!A:G,7)</f>
        <v>90</v>
      </c>
      <c r="E361" s="12">
        <f t="shared" si="11"/>
        <v>13.5</v>
      </c>
    </row>
    <row r="362" spans="1:5" x14ac:dyDescent="0.15">
      <c r="A362" s="1">
        <v>361</v>
      </c>
      <c r="B362" s="1" t="s">
        <v>198</v>
      </c>
      <c r="C362" s="54" t="str">
        <f t="shared" si="10"/>
        <v>10</v>
      </c>
      <c r="D362" s="49">
        <f>VLOOKUP(A362,customer_data!A:G,7)</f>
        <v>75</v>
      </c>
      <c r="E362" s="12">
        <f t="shared" si="11"/>
        <v>7.5</v>
      </c>
    </row>
    <row r="363" spans="1:5" x14ac:dyDescent="0.15">
      <c r="A363" s="1">
        <v>362</v>
      </c>
      <c r="B363" s="1" t="s">
        <v>197</v>
      </c>
      <c r="C363" s="54" t="str">
        <f t="shared" si="10"/>
        <v>05</v>
      </c>
      <c r="D363" s="49">
        <f>VLOOKUP(A363,customer_data!A:G,7)</f>
        <v>67</v>
      </c>
      <c r="E363" s="12">
        <f t="shared" si="11"/>
        <v>3.35</v>
      </c>
    </row>
    <row r="364" spans="1:5" x14ac:dyDescent="0.15">
      <c r="A364" s="1">
        <v>363</v>
      </c>
      <c r="B364" s="1" t="s">
        <v>198</v>
      </c>
      <c r="C364" s="54" t="str">
        <f t="shared" si="10"/>
        <v>10</v>
      </c>
      <c r="D364" s="49">
        <f>VLOOKUP(A364,customer_data!A:G,7)</f>
        <v>64</v>
      </c>
      <c r="E364" s="12">
        <f t="shared" si="11"/>
        <v>6.4</v>
      </c>
    </row>
    <row r="365" spans="1:5" x14ac:dyDescent="0.15">
      <c r="A365" s="1">
        <v>364</v>
      </c>
      <c r="B365" s="1" t="s">
        <v>197</v>
      </c>
      <c r="C365" s="54" t="str">
        <f t="shared" si="10"/>
        <v>05</v>
      </c>
      <c r="D365" s="49">
        <f>VLOOKUP(A365,customer_data!A:G,7)</f>
        <v>61</v>
      </c>
      <c r="E365" s="12">
        <f t="shared" si="11"/>
        <v>3.0500000000000003</v>
      </c>
    </row>
    <row r="366" spans="1:5" x14ac:dyDescent="0.15">
      <c r="A366" s="1">
        <v>365</v>
      </c>
      <c r="B366" s="1" t="s">
        <v>196</v>
      </c>
      <c r="C366" s="54" t="str">
        <f t="shared" si="10"/>
        <v>15</v>
      </c>
      <c r="D366" s="49">
        <f>VLOOKUP(A366,customer_data!A:G,7)</f>
        <v>54</v>
      </c>
      <c r="E366" s="12">
        <f t="shared" si="11"/>
        <v>8.1</v>
      </c>
    </row>
    <row r="367" spans="1:5" x14ac:dyDescent="0.15">
      <c r="A367" s="1">
        <v>366</v>
      </c>
      <c r="B367" s="1" t="s">
        <v>197</v>
      </c>
      <c r="C367" s="54" t="str">
        <f t="shared" si="10"/>
        <v>05</v>
      </c>
      <c r="D367" s="49">
        <f>VLOOKUP(A367,customer_data!A:G,7)</f>
        <v>64</v>
      </c>
      <c r="E367" s="12">
        <f t="shared" si="11"/>
        <v>3.2</v>
      </c>
    </row>
    <row r="368" spans="1:5" x14ac:dyDescent="0.15">
      <c r="A368" s="1">
        <v>367</v>
      </c>
      <c r="B368" s="1" t="s">
        <v>197</v>
      </c>
      <c r="C368" s="54" t="str">
        <f t="shared" si="10"/>
        <v>05</v>
      </c>
      <c r="D368" s="49">
        <f>VLOOKUP(A368,customer_data!A:G,7)</f>
        <v>35</v>
      </c>
      <c r="E368" s="12">
        <f t="shared" si="11"/>
        <v>1.75</v>
      </c>
    </row>
    <row r="369" spans="1:5" x14ac:dyDescent="0.15">
      <c r="A369" s="1">
        <v>368</v>
      </c>
      <c r="B369" s="1" t="s">
        <v>198</v>
      </c>
      <c r="C369" s="54" t="str">
        <f t="shared" si="10"/>
        <v>10</v>
      </c>
      <c r="D369" s="49">
        <f>VLOOKUP(A369,customer_data!A:G,7)</f>
        <v>86</v>
      </c>
      <c r="E369" s="12">
        <f t="shared" si="11"/>
        <v>8.6</v>
      </c>
    </row>
    <row r="370" spans="1:5" x14ac:dyDescent="0.15">
      <c r="A370" s="1">
        <v>369</v>
      </c>
      <c r="B370" s="1" t="s">
        <v>224</v>
      </c>
      <c r="C370" s="54" t="str">
        <f t="shared" si="10"/>
        <v>05</v>
      </c>
      <c r="D370" s="49">
        <f>VLOOKUP(A370,customer_data!A:G,7)</f>
        <v>23</v>
      </c>
      <c r="E370" s="12">
        <f t="shared" si="11"/>
        <v>1.1500000000000001</v>
      </c>
    </row>
    <row r="371" spans="1:5" x14ac:dyDescent="0.15">
      <c r="A371" s="1">
        <v>370</v>
      </c>
      <c r="B371" s="1" t="s">
        <v>224</v>
      </c>
      <c r="C371" s="54" t="str">
        <f t="shared" si="10"/>
        <v>05</v>
      </c>
      <c r="D371" s="49">
        <f>VLOOKUP(A371,customer_data!A:G,7)</f>
        <v>38</v>
      </c>
      <c r="E371" s="12">
        <f t="shared" si="11"/>
        <v>1.9000000000000001</v>
      </c>
    </row>
    <row r="372" spans="1:5" x14ac:dyDescent="0.15">
      <c r="A372" s="1">
        <v>371</v>
      </c>
      <c r="B372" s="1" t="s">
        <v>197</v>
      </c>
      <c r="C372" s="54" t="str">
        <f t="shared" si="10"/>
        <v>05</v>
      </c>
      <c r="D372" s="49">
        <f>VLOOKUP(A372,customer_data!A:G,7)</f>
        <v>29</v>
      </c>
      <c r="E372" s="12">
        <f t="shared" si="11"/>
        <v>1.4500000000000002</v>
      </c>
    </row>
    <row r="373" spans="1:5" x14ac:dyDescent="0.15">
      <c r="A373" s="1">
        <v>372</v>
      </c>
      <c r="B373" s="1" t="s">
        <v>196</v>
      </c>
      <c r="C373" s="54" t="str">
        <f t="shared" si="10"/>
        <v>15</v>
      </c>
      <c r="D373" s="49">
        <f>VLOOKUP(A373,customer_data!A:G,7)</f>
        <v>43</v>
      </c>
      <c r="E373" s="12">
        <f t="shared" si="11"/>
        <v>6.45</v>
      </c>
    </row>
    <row r="374" spans="1:5" x14ac:dyDescent="0.15">
      <c r="A374" s="1">
        <v>373</v>
      </c>
      <c r="B374" s="1" t="s">
        <v>197</v>
      </c>
      <c r="C374" s="54" t="str">
        <f t="shared" si="10"/>
        <v>05</v>
      </c>
      <c r="D374" s="49">
        <f>VLOOKUP(A374,customer_data!A:G,7)</f>
        <v>32</v>
      </c>
      <c r="E374" s="12">
        <f t="shared" si="11"/>
        <v>1.6</v>
      </c>
    </row>
    <row r="375" spans="1:5" x14ac:dyDescent="0.15">
      <c r="A375" s="1">
        <v>374</v>
      </c>
      <c r="B375" s="1" t="s">
        <v>198</v>
      </c>
      <c r="C375" s="54" t="str">
        <f t="shared" si="10"/>
        <v>10</v>
      </c>
      <c r="D375" s="49">
        <f>VLOOKUP(A375,customer_data!A:G,7)</f>
        <v>30</v>
      </c>
      <c r="E375" s="12">
        <f t="shared" si="11"/>
        <v>3</v>
      </c>
    </row>
    <row r="376" spans="1:5" x14ac:dyDescent="0.15">
      <c r="A376" s="1">
        <v>375</v>
      </c>
      <c r="B376" s="1" t="s">
        <v>224</v>
      </c>
      <c r="C376" s="54" t="str">
        <f t="shared" si="10"/>
        <v>05</v>
      </c>
      <c r="D376" s="49">
        <f>VLOOKUP(A376,customer_data!A:G,7)</f>
        <v>81</v>
      </c>
      <c r="E376" s="12">
        <f t="shared" si="11"/>
        <v>4.05</v>
      </c>
    </row>
    <row r="377" spans="1:5" x14ac:dyDescent="0.15">
      <c r="A377" s="1">
        <v>376</v>
      </c>
      <c r="B377" s="1" t="s">
        <v>196</v>
      </c>
      <c r="C377" s="54" t="str">
        <f t="shared" si="10"/>
        <v>15</v>
      </c>
      <c r="D377" s="49">
        <f>VLOOKUP(A377,customer_data!A:G,7)</f>
        <v>21</v>
      </c>
      <c r="E377" s="12">
        <f t="shared" si="11"/>
        <v>3.15</v>
      </c>
    </row>
    <row r="378" spans="1:5" x14ac:dyDescent="0.15">
      <c r="A378" s="1">
        <v>377</v>
      </c>
      <c r="B378" s="1" t="s">
        <v>198</v>
      </c>
      <c r="C378" s="54" t="str">
        <f t="shared" si="10"/>
        <v>10</v>
      </c>
      <c r="D378" s="49">
        <f>VLOOKUP(A378,customer_data!A:G,7)</f>
        <v>100</v>
      </c>
      <c r="E378" s="12">
        <f t="shared" si="11"/>
        <v>10</v>
      </c>
    </row>
    <row r="379" spans="1:5" x14ac:dyDescent="0.15">
      <c r="A379" s="1">
        <v>378</v>
      </c>
      <c r="B379" s="1" t="s">
        <v>197</v>
      </c>
      <c r="C379" s="54" t="str">
        <f t="shared" si="10"/>
        <v>05</v>
      </c>
      <c r="D379" s="49">
        <f>VLOOKUP(A379,customer_data!A:G,7)</f>
        <v>58</v>
      </c>
      <c r="E379" s="12">
        <f t="shared" si="11"/>
        <v>2.9000000000000004</v>
      </c>
    </row>
    <row r="380" spans="1:5" x14ac:dyDescent="0.15">
      <c r="A380" s="1">
        <v>379</v>
      </c>
      <c r="B380" s="1" t="s">
        <v>198</v>
      </c>
      <c r="C380" s="54" t="str">
        <f t="shared" si="10"/>
        <v>10</v>
      </c>
      <c r="D380" s="49">
        <f>VLOOKUP(A380,customer_data!A:G,7)</f>
        <v>50</v>
      </c>
      <c r="E380" s="12">
        <f t="shared" si="11"/>
        <v>5</v>
      </c>
    </row>
    <row r="381" spans="1:5" x14ac:dyDescent="0.15">
      <c r="A381" s="1">
        <v>380</v>
      </c>
      <c r="B381" s="1" t="s">
        <v>197</v>
      </c>
      <c r="C381" s="54" t="str">
        <f t="shared" si="10"/>
        <v>05</v>
      </c>
      <c r="D381" s="49">
        <f>VLOOKUP(A381,customer_data!A:G,7)</f>
        <v>100</v>
      </c>
      <c r="E381" s="12">
        <f t="shared" si="11"/>
        <v>5</v>
      </c>
    </row>
    <row r="382" spans="1:5" x14ac:dyDescent="0.15">
      <c r="A382" s="1">
        <v>381</v>
      </c>
      <c r="B382" s="1" t="s">
        <v>196</v>
      </c>
      <c r="C382" s="54" t="str">
        <f t="shared" si="10"/>
        <v>15</v>
      </c>
      <c r="D382" s="49">
        <f>VLOOKUP(A382,customer_data!A:G,7)</f>
        <v>56</v>
      </c>
      <c r="E382" s="12">
        <f t="shared" si="11"/>
        <v>8.4</v>
      </c>
    </row>
    <row r="383" spans="1:5" x14ac:dyDescent="0.15">
      <c r="A383" s="1">
        <v>382</v>
      </c>
      <c r="B383" s="1" t="s">
        <v>197</v>
      </c>
      <c r="C383" s="54" t="str">
        <f t="shared" si="10"/>
        <v>05</v>
      </c>
      <c r="D383" s="49">
        <f>VLOOKUP(A383,customer_data!A:G,7)</f>
        <v>53</v>
      </c>
      <c r="E383" s="12">
        <f t="shared" si="11"/>
        <v>2.6500000000000004</v>
      </c>
    </row>
    <row r="384" spans="1:5" x14ac:dyDescent="0.15">
      <c r="A384" s="1">
        <v>383</v>
      </c>
      <c r="B384" s="1" t="s">
        <v>197</v>
      </c>
      <c r="C384" s="54" t="str">
        <f t="shared" si="10"/>
        <v>05</v>
      </c>
      <c r="D384" s="49">
        <f>VLOOKUP(A384,customer_data!A:G,7)</f>
        <v>40</v>
      </c>
      <c r="E384" s="12">
        <f t="shared" si="11"/>
        <v>2</v>
      </c>
    </row>
    <row r="385" spans="1:5" x14ac:dyDescent="0.15">
      <c r="A385" s="1">
        <v>384</v>
      </c>
      <c r="B385" s="1" t="s">
        <v>198</v>
      </c>
      <c r="C385" s="54" t="str">
        <f t="shared" si="10"/>
        <v>10</v>
      </c>
      <c r="D385" s="49">
        <f>VLOOKUP(A385,customer_data!A:G,7)</f>
        <v>97</v>
      </c>
      <c r="E385" s="12">
        <f t="shared" si="11"/>
        <v>9.7000000000000011</v>
      </c>
    </row>
    <row r="386" spans="1:5" x14ac:dyDescent="0.15">
      <c r="A386" s="1">
        <v>385</v>
      </c>
      <c r="B386" s="1" t="s">
        <v>224</v>
      </c>
      <c r="C386" s="54" t="str">
        <f t="shared" si="10"/>
        <v>05</v>
      </c>
      <c r="D386" s="49">
        <f>VLOOKUP(A386,customer_data!A:G,7)</f>
        <v>60</v>
      </c>
      <c r="E386" s="12">
        <f t="shared" si="11"/>
        <v>3</v>
      </c>
    </row>
    <row r="387" spans="1:5" x14ac:dyDescent="0.15">
      <c r="A387" s="1">
        <v>386</v>
      </c>
      <c r="B387" s="1" t="s">
        <v>224</v>
      </c>
      <c r="C387" s="54" t="str">
        <f t="shared" ref="C387:C450" si="12">RIGHT(B387,2)</f>
        <v>05</v>
      </c>
      <c r="D387" s="49">
        <f>VLOOKUP(A387,customer_data!A:G,7)</f>
        <v>95</v>
      </c>
      <c r="E387" s="12">
        <f t="shared" ref="E387:E450" si="13">D387*C387%</f>
        <v>4.75</v>
      </c>
    </row>
    <row r="388" spans="1:5" x14ac:dyDescent="0.15">
      <c r="A388" s="1">
        <v>387</v>
      </c>
      <c r="B388" s="1" t="s">
        <v>197</v>
      </c>
      <c r="C388" s="54" t="str">
        <f t="shared" si="12"/>
        <v>05</v>
      </c>
      <c r="D388" s="49">
        <f>VLOOKUP(A388,customer_data!A:G,7)</f>
        <v>92</v>
      </c>
      <c r="E388" s="12">
        <f t="shared" si="13"/>
        <v>4.6000000000000005</v>
      </c>
    </row>
    <row r="389" spans="1:5" x14ac:dyDescent="0.15">
      <c r="A389" s="1">
        <v>388</v>
      </c>
      <c r="B389" s="1" t="s">
        <v>196</v>
      </c>
      <c r="C389" s="54" t="str">
        <f t="shared" si="12"/>
        <v>15</v>
      </c>
      <c r="D389" s="49">
        <f>VLOOKUP(A389,customer_data!A:G,7)</f>
        <v>93</v>
      </c>
      <c r="E389" s="12">
        <f t="shared" si="13"/>
        <v>13.95</v>
      </c>
    </row>
    <row r="390" spans="1:5" x14ac:dyDescent="0.15">
      <c r="A390" s="1">
        <v>389</v>
      </c>
      <c r="B390" s="1" t="s">
        <v>197</v>
      </c>
      <c r="C390" s="54" t="str">
        <f t="shared" si="12"/>
        <v>05</v>
      </c>
      <c r="D390" s="49">
        <f>VLOOKUP(A390,customer_data!A:G,7)</f>
        <v>57</v>
      </c>
      <c r="E390" s="12">
        <f t="shared" si="13"/>
        <v>2.85</v>
      </c>
    </row>
    <row r="391" spans="1:5" x14ac:dyDescent="0.15">
      <c r="A391" s="1">
        <v>390</v>
      </c>
      <c r="B391" s="1" t="s">
        <v>198</v>
      </c>
      <c r="C391" s="54" t="str">
        <f t="shared" si="12"/>
        <v>10</v>
      </c>
      <c r="D391" s="49">
        <f>VLOOKUP(A391,customer_data!A:G,7)</f>
        <v>95</v>
      </c>
      <c r="E391" s="12">
        <f t="shared" si="13"/>
        <v>9.5</v>
      </c>
    </row>
    <row r="392" spans="1:5" x14ac:dyDescent="0.15">
      <c r="A392" s="1">
        <v>391</v>
      </c>
      <c r="B392" s="1" t="s">
        <v>224</v>
      </c>
      <c r="C392" s="54" t="str">
        <f t="shared" si="12"/>
        <v>05</v>
      </c>
      <c r="D392" s="49">
        <f>VLOOKUP(A392,customer_data!A:G,7)</f>
        <v>72</v>
      </c>
      <c r="E392" s="12">
        <f t="shared" si="13"/>
        <v>3.6</v>
      </c>
    </row>
    <row r="393" spans="1:5" x14ac:dyDescent="0.15">
      <c r="A393" s="1">
        <v>392</v>
      </c>
      <c r="B393" s="1" t="s">
        <v>197</v>
      </c>
      <c r="C393" s="54" t="str">
        <f t="shared" si="12"/>
        <v>05</v>
      </c>
      <c r="D393" s="49">
        <f>VLOOKUP(A393,customer_data!A:G,7)</f>
        <v>39</v>
      </c>
      <c r="E393" s="12">
        <f t="shared" si="13"/>
        <v>1.9500000000000002</v>
      </c>
    </row>
    <row r="394" spans="1:5" x14ac:dyDescent="0.15">
      <c r="A394" s="1">
        <v>393</v>
      </c>
      <c r="B394" s="1" t="s">
        <v>198</v>
      </c>
      <c r="C394" s="54" t="str">
        <f t="shared" si="12"/>
        <v>10</v>
      </c>
      <c r="D394" s="49">
        <f>VLOOKUP(A394,customer_data!A:G,7)</f>
        <v>71</v>
      </c>
      <c r="E394" s="12">
        <f t="shared" si="13"/>
        <v>7.1000000000000005</v>
      </c>
    </row>
    <row r="395" spans="1:5" x14ac:dyDescent="0.15">
      <c r="A395" s="1">
        <v>394</v>
      </c>
      <c r="B395" s="1" t="s">
        <v>224</v>
      </c>
      <c r="C395" s="54" t="str">
        <f t="shared" si="12"/>
        <v>05</v>
      </c>
      <c r="D395" s="49">
        <f>VLOOKUP(A395,customer_data!A:G,7)</f>
        <v>67</v>
      </c>
      <c r="E395" s="12">
        <f t="shared" si="13"/>
        <v>3.35</v>
      </c>
    </row>
    <row r="396" spans="1:5" x14ac:dyDescent="0.15">
      <c r="A396" s="1">
        <v>395</v>
      </c>
      <c r="B396" s="1" t="s">
        <v>224</v>
      </c>
      <c r="C396" s="54" t="str">
        <f t="shared" si="12"/>
        <v>05</v>
      </c>
      <c r="D396" s="49">
        <f>VLOOKUP(A396,customer_data!A:G,7)</f>
        <v>26</v>
      </c>
      <c r="E396" s="12">
        <f t="shared" si="13"/>
        <v>1.3</v>
      </c>
    </row>
    <row r="397" spans="1:5" x14ac:dyDescent="0.15">
      <c r="A397" s="1">
        <v>396</v>
      </c>
      <c r="B397" s="1" t="s">
        <v>197</v>
      </c>
      <c r="C397" s="54" t="str">
        <f t="shared" si="12"/>
        <v>05</v>
      </c>
      <c r="D397" s="49">
        <f>VLOOKUP(A397,customer_data!A:G,7)</f>
        <v>44</v>
      </c>
      <c r="E397" s="12">
        <f t="shared" si="13"/>
        <v>2.2000000000000002</v>
      </c>
    </row>
    <row r="398" spans="1:5" x14ac:dyDescent="0.15">
      <c r="A398" s="1">
        <v>397</v>
      </c>
      <c r="B398" s="1" t="s">
        <v>198</v>
      </c>
      <c r="C398" s="54" t="str">
        <f t="shared" si="12"/>
        <v>10</v>
      </c>
      <c r="D398" s="49">
        <f>VLOOKUP(A398,customer_data!A:G,7)</f>
        <v>32</v>
      </c>
      <c r="E398" s="12">
        <f t="shared" si="13"/>
        <v>3.2</v>
      </c>
    </row>
    <row r="399" spans="1:5" x14ac:dyDescent="0.15">
      <c r="A399" s="1">
        <v>398</v>
      </c>
      <c r="B399" s="1" t="s">
        <v>224</v>
      </c>
      <c r="C399" s="54" t="str">
        <f t="shared" si="12"/>
        <v>05</v>
      </c>
      <c r="D399" s="49">
        <f>VLOOKUP(A399,customer_data!A:G,7)</f>
        <v>30</v>
      </c>
      <c r="E399" s="12">
        <f t="shared" si="13"/>
        <v>1.5</v>
      </c>
    </row>
    <row r="400" spans="1:5" x14ac:dyDescent="0.15">
      <c r="A400" s="1">
        <v>399</v>
      </c>
      <c r="B400" s="1" t="s">
        <v>196</v>
      </c>
      <c r="C400" s="54" t="str">
        <f t="shared" si="12"/>
        <v>15</v>
      </c>
      <c r="D400" s="49">
        <f>VLOOKUP(A400,customer_data!A:G,7)</f>
        <v>20</v>
      </c>
      <c r="E400" s="12">
        <f t="shared" si="13"/>
        <v>3</v>
      </c>
    </row>
    <row r="401" spans="1:5" x14ac:dyDescent="0.15">
      <c r="A401" s="1">
        <v>400</v>
      </c>
      <c r="B401" s="1" t="s">
        <v>198</v>
      </c>
      <c r="C401" s="54" t="str">
        <f t="shared" si="12"/>
        <v>10</v>
      </c>
      <c r="D401" s="49">
        <f>VLOOKUP(A401,customer_data!A:G,7)</f>
        <v>30</v>
      </c>
      <c r="E401" s="12">
        <f t="shared" si="13"/>
        <v>3</v>
      </c>
    </row>
    <row r="402" spans="1:5" x14ac:dyDescent="0.15">
      <c r="A402" s="1">
        <v>401</v>
      </c>
      <c r="B402" s="1" t="s">
        <v>197</v>
      </c>
      <c r="C402" s="54" t="str">
        <f t="shared" si="12"/>
        <v>05</v>
      </c>
      <c r="D402" s="49">
        <f>VLOOKUP(A402,customer_data!A:G,7)</f>
        <v>54</v>
      </c>
      <c r="E402" s="12">
        <f t="shared" si="13"/>
        <v>2.7</v>
      </c>
    </row>
    <row r="403" spans="1:5" x14ac:dyDescent="0.15">
      <c r="A403" s="1">
        <v>402</v>
      </c>
      <c r="B403" s="1" t="s">
        <v>198</v>
      </c>
      <c r="C403" s="54" t="str">
        <f t="shared" si="12"/>
        <v>10</v>
      </c>
      <c r="D403" s="49">
        <f>VLOOKUP(A403,customer_data!A:G,7)</f>
        <v>91</v>
      </c>
      <c r="E403" s="12">
        <f t="shared" si="13"/>
        <v>9.1</v>
      </c>
    </row>
    <row r="404" spans="1:5" x14ac:dyDescent="0.15">
      <c r="A404" s="1">
        <v>403</v>
      </c>
      <c r="B404" s="1" t="s">
        <v>197</v>
      </c>
      <c r="C404" s="54" t="str">
        <f t="shared" si="12"/>
        <v>05</v>
      </c>
      <c r="D404" s="49">
        <f>VLOOKUP(A404,customer_data!A:G,7)</f>
        <v>73</v>
      </c>
      <c r="E404" s="12">
        <f t="shared" si="13"/>
        <v>3.6500000000000004</v>
      </c>
    </row>
    <row r="405" spans="1:5" x14ac:dyDescent="0.15">
      <c r="A405" s="1">
        <v>404</v>
      </c>
      <c r="B405" s="1" t="s">
        <v>196</v>
      </c>
      <c r="C405" s="54" t="str">
        <f t="shared" si="12"/>
        <v>15</v>
      </c>
      <c r="D405" s="49">
        <f>VLOOKUP(A405,customer_data!A:G,7)</f>
        <v>66</v>
      </c>
      <c r="E405" s="12">
        <f t="shared" si="13"/>
        <v>9.9</v>
      </c>
    </row>
    <row r="406" spans="1:5" x14ac:dyDescent="0.15">
      <c r="A406" s="1">
        <v>405</v>
      </c>
      <c r="B406" s="1" t="s">
        <v>197</v>
      </c>
      <c r="C406" s="54" t="str">
        <f t="shared" si="12"/>
        <v>05</v>
      </c>
      <c r="D406" s="49">
        <f>VLOOKUP(A406,customer_data!A:G,7)</f>
        <v>59</v>
      </c>
      <c r="E406" s="12">
        <f t="shared" si="13"/>
        <v>2.95</v>
      </c>
    </row>
    <row r="407" spans="1:5" x14ac:dyDescent="0.15">
      <c r="A407" s="1">
        <v>406</v>
      </c>
      <c r="B407" s="1" t="s">
        <v>197</v>
      </c>
      <c r="C407" s="54" t="str">
        <f t="shared" si="12"/>
        <v>05</v>
      </c>
      <c r="D407" s="49">
        <f>VLOOKUP(A407,customer_data!A:G,7)</f>
        <v>75</v>
      </c>
      <c r="E407" s="12">
        <f t="shared" si="13"/>
        <v>3.75</v>
      </c>
    </row>
    <row r="408" spans="1:5" x14ac:dyDescent="0.15">
      <c r="A408" s="1">
        <v>407</v>
      </c>
      <c r="B408" s="1" t="s">
        <v>198</v>
      </c>
      <c r="C408" s="54" t="str">
        <f t="shared" si="12"/>
        <v>10</v>
      </c>
      <c r="D408" s="49">
        <f>VLOOKUP(A408,customer_data!A:G,7)</f>
        <v>63</v>
      </c>
      <c r="E408" s="12">
        <f t="shared" si="13"/>
        <v>6.3000000000000007</v>
      </c>
    </row>
    <row r="409" spans="1:5" x14ac:dyDescent="0.15">
      <c r="A409" s="1">
        <v>408</v>
      </c>
      <c r="B409" s="1" t="s">
        <v>224</v>
      </c>
      <c r="C409" s="54" t="str">
        <f t="shared" si="12"/>
        <v>05</v>
      </c>
      <c r="D409" s="49">
        <f>VLOOKUP(A409,customer_data!A:G,7)</f>
        <v>89</v>
      </c>
      <c r="E409" s="12">
        <f t="shared" si="13"/>
        <v>4.45</v>
      </c>
    </row>
    <row r="410" spans="1:5" x14ac:dyDescent="0.15">
      <c r="A410" s="1">
        <v>409</v>
      </c>
      <c r="B410" s="1" t="s">
        <v>224</v>
      </c>
      <c r="C410" s="54" t="str">
        <f t="shared" si="12"/>
        <v>05</v>
      </c>
      <c r="D410" s="49">
        <f>VLOOKUP(A410,customer_data!A:G,7)</f>
        <v>44</v>
      </c>
      <c r="E410" s="12">
        <f t="shared" si="13"/>
        <v>2.2000000000000002</v>
      </c>
    </row>
    <row r="411" spans="1:5" x14ac:dyDescent="0.15">
      <c r="A411" s="1">
        <v>410</v>
      </c>
      <c r="B411" s="1" t="s">
        <v>197</v>
      </c>
      <c r="C411" s="54" t="str">
        <f t="shared" si="12"/>
        <v>05</v>
      </c>
      <c r="D411" s="49">
        <f>VLOOKUP(A411,customer_data!A:G,7)</f>
        <v>43</v>
      </c>
      <c r="E411" s="12">
        <f t="shared" si="13"/>
        <v>2.15</v>
      </c>
    </row>
    <row r="412" spans="1:5" x14ac:dyDescent="0.15">
      <c r="A412" s="1">
        <v>411</v>
      </c>
      <c r="B412" s="1" t="s">
        <v>196</v>
      </c>
      <c r="C412" s="54" t="str">
        <f t="shared" si="12"/>
        <v>15</v>
      </c>
      <c r="D412" s="49">
        <f>VLOOKUP(A412,customer_data!A:G,7)</f>
        <v>46</v>
      </c>
      <c r="E412" s="12">
        <f t="shared" si="13"/>
        <v>6.8999999999999995</v>
      </c>
    </row>
    <row r="413" spans="1:5" x14ac:dyDescent="0.15">
      <c r="A413" s="1">
        <v>412</v>
      </c>
      <c r="B413" s="1" t="s">
        <v>197</v>
      </c>
      <c r="C413" s="54" t="str">
        <f t="shared" si="12"/>
        <v>05</v>
      </c>
      <c r="D413" s="49">
        <f>VLOOKUP(A413,customer_data!A:G,7)</f>
        <v>32</v>
      </c>
      <c r="E413" s="12">
        <f t="shared" si="13"/>
        <v>1.6</v>
      </c>
    </row>
    <row r="414" spans="1:5" x14ac:dyDescent="0.15">
      <c r="A414" s="1">
        <v>413</v>
      </c>
      <c r="B414" s="1" t="s">
        <v>198</v>
      </c>
      <c r="C414" s="54" t="str">
        <f t="shared" si="12"/>
        <v>10</v>
      </c>
      <c r="D414" s="49">
        <f>VLOOKUP(A414,customer_data!A:G,7)</f>
        <v>26</v>
      </c>
      <c r="E414" s="12">
        <f t="shared" si="13"/>
        <v>2.6</v>
      </c>
    </row>
    <row r="415" spans="1:5" x14ac:dyDescent="0.15">
      <c r="A415" s="1">
        <v>414</v>
      </c>
      <c r="B415" s="1" t="s">
        <v>224</v>
      </c>
      <c r="C415" s="54" t="str">
        <f t="shared" si="12"/>
        <v>05</v>
      </c>
      <c r="D415" s="49">
        <f>VLOOKUP(A415,customer_data!A:G,7)</f>
        <v>47</v>
      </c>
      <c r="E415" s="12">
        <f t="shared" si="13"/>
        <v>2.35</v>
      </c>
    </row>
    <row r="416" spans="1:5" x14ac:dyDescent="0.15">
      <c r="A416" s="1">
        <v>415</v>
      </c>
      <c r="B416" s="1" t="s">
        <v>196</v>
      </c>
      <c r="C416" s="54" t="str">
        <f t="shared" si="12"/>
        <v>15</v>
      </c>
      <c r="D416" s="49">
        <f>VLOOKUP(A416,customer_data!A:G,7)</f>
        <v>93</v>
      </c>
      <c r="E416" s="12">
        <f t="shared" si="13"/>
        <v>13.95</v>
      </c>
    </row>
    <row r="417" spans="1:5" x14ac:dyDescent="0.15">
      <c r="A417" s="1">
        <v>416</v>
      </c>
      <c r="B417" s="1" t="s">
        <v>197</v>
      </c>
      <c r="C417" s="54" t="str">
        <f t="shared" si="12"/>
        <v>05</v>
      </c>
      <c r="D417" s="49">
        <f>VLOOKUP(A417,customer_data!A:G,7)</f>
        <v>77</v>
      </c>
      <c r="E417" s="12">
        <f t="shared" si="13"/>
        <v>3.85</v>
      </c>
    </row>
    <row r="418" spans="1:5" x14ac:dyDescent="0.15">
      <c r="A418" s="1">
        <v>417</v>
      </c>
      <c r="B418" s="1" t="s">
        <v>197</v>
      </c>
      <c r="C418" s="54" t="str">
        <f t="shared" si="12"/>
        <v>05</v>
      </c>
      <c r="D418" s="49">
        <f>VLOOKUP(A418,customer_data!A:G,7)</f>
        <v>41</v>
      </c>
      <c r="E418" s="12">
        <f t="shared" si="13"/>
        <v>2.0500000000000003</v>
      </c>
    </row>
    <row r="419" spans="1:5" x14ac:dyDescent="0.15">
      <c r="A419" s="1">
        <v>418</v>
      </c>
      <c r="B419" s="1" t="s">
        <v>198</v>
      </c>
      <c r="C419" s="54" t="str">
        <f t="shared" si="12"/>
        <v>10</v>
      </c>
      <c r="D419" s="49">
        <f>VLOOKUP(A419,customer_data!A:G,7)</f>
        <v>95</v>
      </c>
      <c r="E419" s="12">
        <f t="shared" si="13"/>
        <v>9.5</v>
      </c>
    </row>
    <row r="420" spans="1:5" x14ac:dyDescent="0.15">
      <c r="A420" s="1">
        <v>419</v>
      </c>
      <c r="B420" s="1" t="s">
        <v>224</v>
      </c>
      <c r="C420" s="54" t="str">
        <f t="shared" si="12"/>
        <v>05</v>
      </c>
      <c r="D420" s="49">
        <f>VLOOKUP(A420,customer_data!A:G,7)</f>
        <v>25</v>
      </c>
      <c r="E420" s="12">
        <f t="shared" si="13"/>
        <v>1.25</v>
      </c>
    </row>
    <row r="421" spans="1:5" x14ac:dyDescent="0.15">
      <c r="A421" s="1">
        <v>420</v>
      </c>
      <c r="B421" s="1" t="s">
        <v>224</v>
      </c>
      <c r="C421" s="54" t="str">
        <f t="shared" si="12"/>
        <v>05</v>
      </c>
      <c r="D421" s="49">
        <f>VLOOKUP(A421,customer_data!A:G,7)</f>
        <v>72</v>
      </c>
      <c r="E421" s="12">
        <f t="shared" si="13"/>
        <v>3.6</v>
      </c>
    </row>
    <row r="422" spans="1:5" x14ac:dyDescent="0.15">
      <c r="A422" s="1">
        <v>421</v>
      </c>
      <c r="B422" s="1" t="s">
        <v>197</v>
      </c>
      <c r="C422" s="54" t="str">
        <f t="shared" si="12"/>
        <v>05</v>
      </c>
      <c r="D422" s="49">
        <f>VLOOKUP(A422,customer_data!A:G,7)</f>
        <v>35</v>
      </c>
      <c r="E422" s="12">
        <f t="shared" si="13"/>
        <v>1.75</v>
      </c>
    </row>
    <row r="423" spans="1:5" x14ac:dyDescent="0.15">
      <c r="A423" s="1">
        <v>422</v>
      </c>
      <c r="B423" s="1" t="s">
        <v>197</v>
      </c>
      <c r="C423" s="54" t="str">
        <f t="shared" si="12"/>
        <v>05</v>
      </c>
      <c r="D423" s="49">
        <f>VLOOKUP(A423,customer_data!A:G,7)</f>
        <v>72</v>
      </c>
      <c r="E423" s="12">
        <f t="shared" si="13"/>
        <v>3.6</v>
      </c>
    </row>
    <row r="424" spans="1:5" x14ac:dyDescent="0.15">
      <c r="A424" s="1">
        <v>423</v>
      </c>
      <c r="B424" s="1" t="s">
        <v>198</v>
      </c>
      <c r="C424" s="54" t="str">
        <f t="shared" si="12"/>
        <v>10</v>
      </c>
      <c r="D424" s="49">
        <f>VLOOKUP(A424,customer_data!A:G,7)</f>
        <v>62</v>
      </c>
      <c r="E424" s="12">
        <f t="shared" si="13"/>
        <v>6.2</v>
      </c>
    </row>
    <row r="425" spans="1:5" x14ac:dyDescent="0.15">
      <c r="A425" s="1">
        <v>424</v>
      </c>
      <c r="B425" s="1" t="s">
        <v>224</v>
      </c>
      <c r="C425" s="54" t="str">
        <f t="shared" si="12"/>
        <v>05</v>
      </c>
      <c r="D425" s="49">
        <f>VLOOKUP(A425,customer_data!A:G,7)</f>
        <v>41</v>
      </c>
      <c r="E425" s="12">
        <f t="shared" si="13"/>
        <v>2.0500000000000003</v>
      </c>
    </row>
    <row r="426" spans="1:5" x14ac:dyDescent="0.15">
      <c r="A426" s="1">
        <v>425</v>
      </c>
      <c r="B426" s="1" t="s">
        <v>196</v>
      </c>
      <c r="C426" s="54" t="str">
        <f t="shared" si="12"/>
        <v>15</v>
      </c>
      <c r="D426" s="49">
        <f>VLOOKUP(A426,customer_data!A:G,7)</f>
        <v>64</v>
      </c>
      <c r="E426" s="12">
        <f t="shared" si="13"/>
        <v>9.6</v>
      </c>
    </row>
    <row r="427" spans="1:5" x14ac:dyDescent="0.15">
      <c r="A427" s="1">
        <v>426</v>
      </c>
      <c r="B427" s="1" t="s">
        <v>198</v>
      </c>
      <c r="C427" s="54" t="str">
        <f t="shared" si="12"/>
        <v>10</v>
      </c>
      <c r="D427" s="49">
        <f>VLOOKUP(A427,customer_data!A:G,7)</f>
        <v>72</v>
      </c>
      <c r="E427" s="12">
        <f t="shared" si="13"/>
        <v>7.2</v>
      </c>
    </row>
    <row r="428" spans="1:5" x14ac:dyDescent="0.15">
      <c r="A428" s="1">
        <v>427</v>
      </c>
      <c r="B428" s="1" t="s">
        <v>197</v>
      </c>
      <c r="C428" s="54" t="str">
        <f t="shared" si="12"/>
        <v>05</v>
      </c>
      <c r="D428" s="49">
        <f>VLOOKUP(A428,customer_data!A:G,7)</f>
        <v>78</v>
      </c>
      <c r="E428" s="12">
        <f t="shared" si="13"/>
        <v>3.9000000000000004</v>
      </c>
    </row>
    <row r="429" spans="1:5" x14ac:dyDescent="0.15">
      <c r="A429" s="1">
        <v>428</v>
      </c>
      <c r="B429" s="1" t="s">
        <v>198</v>
      </c>
      <c r="C429" s="54" t="str">
        <f t="shared" si="12"/>
        <v>10</v>
      </c>
      <c r="D429" s="49">
        <f>VLOOKUP(A429,customer_data!A:G,7)</f>
        <v>46</v>
      </c>
      <c r="E429" s="12">
        <f t="shared" si="13"/>
        <v>4.6000000000000005</v>
      </c>
    </row>
    <row r="430" spans="1:5" x14ac:dyDescent="0.15">
      <c r="A430" s="1">
        <v>429</v>
      </c>
      <c r="B430" s="1" t="s">
        <v>197</v>
      </c>
      <c r="C430" s="54" t="str">
        <f t="shared" si="12"/>
        <v>05</v>
      </c>
      <c r="D430" s="49">
        <f>VLOOKUP(A430,customer_data!A:G,7)</f>
        <v>58</v>
      </c>
      <c r="E430" s="12">
        <f t="shared" si="13"/>
        <v>2.9000000000000004</v>
      </c>
    </row>
    <row r="431" spans="1:5" x14ac:dyDescent="0.15">
      <c r="A431" s="1">
        <v>430</v>
      </c>
      <c r="B431" s="1" t="s">
        <v>196</v>
      </c>
      <c r="C431" s="54" t="str">
        <f t="shared" si="12"/>
        <v>15</v>
      </c>
      <c r="D431" s="49">
        <f>VLOOKUP(A431,customer_data!A:G,7)</f>
        <v>32</v>
      </c>
      <c r="E431" s="12">
        <f t="shared" si="13"/>
        <v>4.8</v>
      </c>
    </row>
    <row r="432" spans="1:5" x14ac:dyDescent="0.15">
      <c r="A432" s="1">
        <v>431</v>
      </c>
      <c r="B432" s="1" t="s">
        <v>197</v>
      </c>
      <c r="C432" s="54" t="str">
        <f t="shared" si="12"/>
        <v>05</v>
      </c>
      <c r="D432" s="49">
        <f>VLOOKUP(A432,customer_data!A:G,7)</f>
        <v>35</v>
      </c>
      <c r="E432" s="12">
        <f t="shared" si="13"/>
        <v>1.75</v>
      </c>
    </row>
    <row r="433" spans="1:5" x14ac:dyDescent="0.15">
      <c r="A433" s="1">
        <v>432</v>
      </c>
      <c r="B433" s="1" t="s">
        <v>197</v>
      </c>
      <c r="C433" s="54" t="str">
        <f t="shared" si="12"/>
        <v>05</v>
      </c>
      <c r="D433" s="49">
        <f>VLOOKUP(A433,customer_data!A:G,7)</f>
        <v>28</v>
      </c>
      <c r="E433" s="12">
        <f t="shared" si="13"/>
        <v>1.4000000000000001</v>
      </c>
    </row>
    <row r="434" spans="1:5" x14ac:dyDescent="0.15">
      <c r="A434" s="1">
        <v>433</v>
      </c>
      <c r="B434" s="1" t="s">
        <v>198</v>
      </c>
      <c r="C434" s="54" t="str">
        <f t="shared" si="12"/>
        <v>10</v>
      </c>
      <c r="D434" s="49">
        <f>VLOOKUP(A434,customer_data!A:G,7)</f>
        <v>24</v>
      </c>
      <c r="E434" s="12">
        <f t="shared" si="13"/>
        <v>2.4000000000000004</v>
      </c>
    </row>
    <row r="435" spans="1:5" x14ac:dyDescent="0.15">
      <c r="A435" s="1">
        <v>434</v>
      </c>
      <c r="B435" s="1" t="s">
        <v>224</v>
      </c>
      <c r="C435" s="54" t="str">
        <f t="shared" si="12"/>
        <v>05</v>
      </c>
      <c r="D435" s="49">
        <f>VLOOKUP(A435,customer_data!A:G,7)</f>
        <v>22</v>
      </c>
      <c r="E435" s="12">
        <f t="shared" si="13"/>
        <v>1.1000000000000001</v>
      </c>
    </row>
    <row r="436" spans="1:5" x14ac:dyDescent="0.15">
      <c r="A436" s="1">
        <v>435</v>
      </c>
      <c r="B436" s="1" t="s">
        <v>224</v>
      </c>
      <c r="C436" s="54" t="str">
        <f t="shared" si="12"/>
        <v>05</v>
      </c>
      <c r="D436" s="49">
        <f>VLOOKUP(A436,customer_data!A:G,7)</f>
        <v>65</v>
      </c>
      <c r="E436" s="12">
        <f t="shared" si="13"/>
        <v>3.25</v>
      </c>
    </row>
    <row r="437" spans="1:5" x14ac:dyDescent="0.15">
      <c r="A437" s="1">
        <v>436</v>
      </c>
      <c r="B437" s="1" t="s">
        <v>197</v>
      </c>
      <c r="C437" s="54" t="str">
        <f t="shared" si="12"/>
        <v>05</v>
      </c>
      <c r="D437" s="49">
        <f>VLOOKUP(A437,customer_data!A:G,7)</f>
        <v>36</v>
      </c>
      <c r="E437" s="12">
        <f t="shared" si="13"/>
        <v>1.8</v>
      </c>
    </row>
    <row r="438" spans="1:5" x14ac:dyDescent="0.15">
      <c r="A438" s="1">
        <v>437</v>
      </c>
      <c r="B438" s="1" t="s">
        <v>196</v>
      </c>
      <c r="C438" s="54" t="str">
        <f t="shared" si="12"/>
        <v>15</v>
      </c>
      <c r="D438" s="49">
        <f>VLOOKUP(A438,customer_data!A:G,7)</f>
        <v>80</v>
      </c>
      <c r="E438" s="12">
        <f t="shared" si="13"/>
        <v>12</v>
      </c>
    </row>
    <row r="439" spans="1:5" x14ac:dyDescent="0.15">
      <c r="A439" s="1">
        <v>438</v>
      </c>
      <c r="B439" s="1" t="s">
        <v>197</v>
      </c>
      <c r="C439" s="54" t="str">
        <f t="shared" si="12"/>
        <v>05</v>
      </c>
      <c r="D439" s="49">
        <f>VLOOKUP(A439,customer_data!A:G,7)</f>
        <v>42</v>
      </c>
      <c r="E439" s="12">
        <f t="shared" si="13"/>
        <v>2.1</v>
      </c>
    </row>
    <row r="440" spans="1:5" x14ac:dyDescent="0.15">
      <c r="A440" s="1">
        <v>439</v>
      </c>
      <c r="B440" s="1" t="s">
        <v>198</v>
      </c>
      <c r="C440" s="54" t="str">
        <f t="shared" si="12"/>
        <v>10</v>
      </c>
      <c r="D440" s="49">
        <f>VLOOKUP(A440,customer_data!A:G,7)</f>
        <v>66</v>
      </c>
      <c r="E440" s="12">
        <f t="shared" si="13"/>
        <v>6.6000000000000005</v>
      </c>
    </row>
    <row r="441" spans="1:5" x14ac:dyDescent="0.15">
      <c r="A441" s="1">
        <v>440</v>
      </c>
      <c r="B441" s="1" t="s">
        <v>224</v>
      </c>
      <c r="C441" s="54" t="str">
        <f t="shared" si="12"/>
        <v>05</v>
      </c>
      <c r="D441" s="49">
        <f>VLOOKUP(A441,customer_data!A:G,7)</f>
        <v>37</v>
      </c>
      <c r="E441" s="12">
        <f t="shared" si="13"/>
        <v>1.85</v>
      </c>
    </row>
    <row r="442" spans="1:5" x14ac:dyDescent="0.15">
      <c r="A442" s="1">
        <v>441</v>
      </c>
      <c r="B442" s="1" t="s">
        <v>196</v>
      </c>
      <c r="C442" s="54" t="str">
        <f t="shared" si="12"/>
        <v>15</v>
      </c>
      <c r="D442" s="49">
        <f>VLOOKUP(A442,customer_data!A:G,7)</f>
        <v>24</v>
      </c>
      <c r="E442" s="12">
        <f t="shared" si="13"/>
        <v>3.5999999999999996</v>
      </c>
    </row>
    <row r="443" spans="1:5" x14ac:dyDescent="0.15">
      <c r="A443" s="1">
        <v>442</v>
      </c>
      <c r="B443" s="1" t="s">
        <v>198</v>
      </c>
      <c r="C443" s="54" t="str">
        <f t="shared" si="12"/>
        <v>10</v>
      </c>
      <c r="D443" s="49">
        <f>VLOOKUP(A443,customer_data!A:G,7)</f>
        <v>41</v>
      </c>
      <c r="E443" s="12">
        <f t="shared" si="13"/>
        <v>4.1000000000000005</v>
      </c>
    </row>
    <row r="444" spans="1:5" x14ac:dyDescent="0.15">
      <c r="A444" s="1">
        <v>443</v>
      </c>
      <c r="B444" s="1" t="s">
        <v>197</v>
      </c>
      <c r="C444" s="54" t="str">
        <f t="shared" si="12"/>
        <v>05</v>
      </c>
      <c r="D444" s="49">
        <f>VLOOKUP(A444,customer_data!A:G,7)</f>
        <v>64</v>
      </c>
      <c r="E444" s="12">
        <f t="shared" si="13"/>
        <v>3.2</v>
      </c>
    </row>
    <row r="445" spans="1:5" x14ac:dyDescent="0.15">
      <c r="A445" s="1">
        <v>444</v>
      </c>
      <c r="B445" s="1" t="s">
        <v>198</v>
      </c>
      <c r="C445" s="54" t="str">
        <f t="shared" si="12"/>
        <v>10</v>
      </c>
      <c r="D445" s="49">
        <f>VLOOKUP(A445,customer_data!A:G,7)</f>
        <v>62</v>
      </c>
      <c r="E445" s="12">
        <f t="shared" si="13"/>
        <v>6.2</v>
      </c>
    </row>
    <row r="446" spans="1:5" x14ac:dyDescent="0.15">
      <c r="A446" s="1">
        <v>445</v>
      </c>
      <c r="B446" s="1"/>
      <c r="C446" s="54" t="str">
        <f t="shared" si="12"/>
        <v/>
      </c>
      <c r="D446" s="49">
        <f>VLOOKUP(A446,customer_data!A:G,7)</f>
        <v>35</v>
      </c>
      <c r="E446" s="12" t="e">
        <f t="shared" si="13"/>
        <v>#VALUE!</v>
      </c>
    </row>
    <row r="447" spans="1:5" x14ac:dyDescent="0.15">
      <c r="A447" s="1">
        <v>446</v>
      </c>
      <c r="B447" s="1"/>
      <c r="C447" s="54" t="str">
        <f t="shared" si="12"/>
        <v/>
      </c>
      <c r="D447" s="49">
        <f>VLOOKUP(A447,customer_data!A:G,7)</f>
        <v>48</v>
      </c>
      <c r="E447" s="12" t="e">
        <f t="shared" si="13"/>
        <v>#VALUE!</v>
      </c>
    </row>
    <row r="448" spans="1:5" x14ac:dyDescent="0.15">
      <c r="A448" s="1">
        <v>447</v>
      </c>
      <c r="B448" s="1"/>
      <c r="C448" s="54" t="str">
        <f t="shared" si="12"/>
        <v/>
      </c>
      <c r="D448" s="49">
        <f>VLOOKUP(A448,customer_data!A:G,7)</f>
        <v>88</v>
      </c>
      <c r="E448" s="12" t="e">
        <f t="shared" si="13"/>
        <v>#VALUE!</v>
      </c>
    </row>
    <row r="449" spans="1:5" x14ac:dyDescent="0.15">
      <c r="A449" s="1">
        <v>448</v>
      </c>
      <c r="B449" s="1"/>
      <c r="C449" s="54" t="str">
        <f t="shared" si="12"/>
        <v/>
      </c>
      <c r="D449" s="49">
        <f>VLOOKUP(A449,customer_data!A:G,7)</f>
        <v>87</v>
      </c>
      <c r="E449" s="12" t="e">
        <f t="shared" si="13"/>
        <v>#VALUE!</v>
      </c>
    </row>
    <row r="450" spans="1:5" x14ac:dyDescent="0.15">
      <c r="A450" s="1">
        <v>449</v>
      </c>
      <c r="B450" s="1"/>
      <c r="C450" s="54" t="str">
        <f t="shared" si="12"/>
        <v/>
      </c>
      <c r="D450" s="49">
        <f>VLOOKUP(A450,customer_data!A:G,7)</f>
        <v>41</v>
      </c>
      <c r="E450" s="12" t="e">
        <f t="shared" si="13"/>
        <v>#VALUE!</v>
      </c>
    </row>
    <row r="451" spans="1:5" x14ac:dyDescent="0.15">
      <c r="A451" s="1">
        <v>450</v>
      </c>
      <c r="B451" s="1"/>
      <c r="C451" s="54" t="str">
        <f t="shared" ref="C451:C514" si="14">RIGHT(B451,2)</f>
        <v/>
      </c>
      <c r="D451" s="49">
        <f>VLOOKUP(A451,customer_data!A:G,7)</f>
        <v>41</v>
      </c>
      <c r="E451" s="12" t="e">
        <f t="shared" ref="E451:E514" si="15">D451*C451%</f>
        <v>#VALUE!</v>
      </c>
    </row>
    <row r="452" spans="1:5" x14ac:dyDescent="0.15">
      <c r="A452" s="1">
        <v>451</v>
      </c>
      <c r="B452" s="1"/>
      <c r="C452" s="54" t="str">
        <f t="shared" si="14"/>
        <v/>
      </c>
      <c r="D452" s="49">
        <f>VLOOKUP(A452,customer_data!A:G,7)</f>
        <v>83</v>
      </c>
      <c r="E452" s="12" t="e">
        <f t="shared" si="15"/>
        <v>#VALUE!</v>
      </c>
    </row>
    <row r="453" spans="1:5" x14ac:dyDescent="0.15">
      <c r="A453" s="1">
        <v>452</v>
      </c>
      <c r="B453" s="1"/>
      <c r="C453" s="54" t="str">
        <f t="shared" si="14"/>
        <v/>
      </c>
      <c r="D453" s="49">
        <f>VLOOKUP(A453,customer_data!A:G,7)</f>
        <v>29</v>
      </c>
      <c r="E453" s="12" t="e">
        <f t="shared" si="15"/>
        <v>#VALUE!</v>
      </c>
    </row>
    <row r="454" spans="1:5" x14ac:dyDescent="0.15">
      <c r="A454" s="1">
        <v>453</v>
      </c>
      <c r="B454" s="1"/>
      <c r="C454" s="54" t="str">
        <f t="shared" si="14"/>
        <v/>
      </c>
      <c r="D454" s="49">
        <f>VLOOKUP(A454,customer_data!A:G,7)</f>
        <v>84</v>
      </c>
      <c r="E454" s="12" t="e">
        <f t="shared" si="15"/>
        <v>#VALUE!</v>
      </c>
    </row>
    <row r="455" spans="1:5" x14ac:dyDescent="0.15">
      <c r="A455" s="1">
        <v>454</v>
      </c>
      <c r="B455" s="1"/>
      <c r="C455" s="54" t="str">
        <f t="shared" si="14"/>
        <v/>
      </c>
      <c r="D455" s="49">
        <f>VLOOKUP(A455,customer_data!A:G,7)</f>
        <v>20</v>
      </c>
      <c r="E455" s="12" t="e">
        <f t="shared" si="15"/>
        <v>#VALUE!</v>
      </c>
    </row>
    <row r="456" spans="1:5" x14ac:dyDescent="0.15">
      <c r="A456" s="1">
        <v>455</v>
      </c>
      <c r="B456" s="1"/>
      <c r="C456" s="54" t="str">
        <f t="shared" si="14"/>
        <v/>
      </c>
      <c r="D456" s="49">
        <f>VLOOKUP(A456,customer_data!A:G,7)</f>
        <v>28</v>
      </c>
      <c r="E456" s="12" t="e">
        <f t="shared" si="15"/>
        <v>#VALUE!</v>
      </c>
    </row>
    <row r="457" spans="1:5" x14ac:dyDescent="0.15">
      <c r="A457" s="1">
        <v>456</v>
      </c>
      <c r="B457" s="1"/>
      <c r="C457" s="54" t="str">
        <f t="shared" si="14"/>
        <v/>
      </c>
      <c r="D457" s="49">
        <f>VLOOKUP(A457,customer_data!A:G,7)</f>
        <v>61</v>
      </c>
      <c r="E457" s="12" t="e">
        <f t="shared" si="15"/>
        <v>#VALUE!</v>
      </c>
    </row>
    <row r="458" spans="1:5" x14ac:dyDescent="0.15">
      <c r="A458" s="1">
        <v>457</v>
      </c>
      <c r="B458" s="1"/>
      <c r="C458" s="54" t="str">
        <f t="shared" si="14"/>
        <v/>
      </c>
      <c r="D458" s="49">
        <f>VLOOKUP(A458,customer_data!A:G,7)</f>
        <v>98</v>
      </c>
      <c r="E458" s="12" t="e">
        <f t="shared" si="15"/>
        <v>#VALUE!</v>
      </c>
    </row>
    <row r="459" spans="1:5" x14ac:dyDescent="0.15">
      <c r="A459" s="1">
        <v>458</v>
      </c>
      <c r="B459" s="1"/>
      <c r="C459" s="54" t="str">
        <f t="shared" si="14"/>
        <v/>
      </c>
      <c r="D459" s="49">
        <f>VLOOKUP(A459,customer_data!A:G,7)</f>
        <v>44</v>
      </c>
      <c r="E459" s="12" t="e">
        <f t="shared" si="15"/>
        <v>#VALUE!</v>
      </c>
    </row>
    <row r="460" spans="1:5" x14ac:dyDescent="0.15">
      <c r="A460" s="1">
        <v>459</v>
      </c>
      <c r="B460" s="1"/>
      <c r="C460" s="54" t="str">
        <f t="shared" si="14"/>
        <v/>
      </c>
      <c r="D460" s="49">
        <f>VLOOKUP(A460,customer_data!A:G,7)</f>
        <v>23</v>
      </c>
      <c r="E460" s="12" t="e">
        <f t="shared" si="15"/>
        <v>#VALUE!</v>
      </c>
    </row>
    <row r="461" spans="1:5" x14ac:dyDescent="0.15">
      <c r="A461" s="1">
        <v>460</v>
      </c>
      <c r="B461" s="1"/>
      <c r="C461" s="54" t="str">
        <f t="shared" si="14"/>
        <v/>
      </c>
      <c r="D461" s="49">
        <f>VLOOKUP(A461,customer_data!A:G,7)</f>
        <v>93</v>
      </c>
      <c r="E461" s="12" t="e">
        <f t="shared" si="15"/>
        <v>#VALUE!</v>
      </c>
    </row>
    <row r="462" spans="1:5" x14ac:dyDescent="0.15">
      <c r="A462" s="1">
        <v>461</v>
      </c>
      <c r="B462" s="1"/>
      <c r="C462" s="54" t="str">
        <f t="shared" si="14"/>
        <v/>
      </c>
      <c r="D462" s="49">
        <f>VLOOKUP(A462,customer_data!A:G,7)</f>
        <v>85</v>
      </c>
      <c r="E462" s="12" t="e">
        <f t="shared" si="15"/>
        <v>#VALUE!</v>
      </c>
    </row>
    <row r="463" spans="1:5" x14ac:dyDescent="0.15">
      <c r="A463" s="1">
        <v>462</v>
      </c>
      <c r="B463" s="1"/>
      <c r="C463" s="54" t="str">
        <f t="shared" si="14"/>
        <v/>
      </c>
      <c r="D463" s="49">
        <f>VLOOKUP(A463,customer_data!A:G,7)</f>
        <v>20</v>
      </c>
      <c r="E463" s="12" t="e">
        <f t="shared" si="15"/>
        <v>#VALUE!</v>
      </c>
    </row>
    <row r="464" spans="1:5" x14ac:dyDescent="0.15">
      <c r="A464" s="1">
        <v>463</v>
      </c>
      <c r="B464" s="1"/>
      <c r="C464" s="54" t="str">
        <f t="shared" si="14"/>
        <v/>
      </c>
      <c r="D464" s="49">
        <f>VLOOKUP(A464,customer_data!A:G,7)</f>
        <v>94</v>
      </c>
      <c r="E464" s="12" t="e">
        <f t="shared" si="15"/>
        <v>#VALUE!</v>
      </c>
    </row>
    <row r="465" spans="1:5" x14ac:dyDescent="0.15">
      <c r="A465" s="1">
        <v>464</v>
      </c>
      <c r="B465" s="1"/>
      <c r="C465" s="54" t="str">
        <f t="shared" si="14"/>
        <v/>
      </c>
      <c r="D465" s="49">
        <f>VLOOKUP(A465,customer_data!A:G,7)</f>
        <v>44</v>
      </c>
      <c r="E465" s="12" t="e">
        <f t="shared" si="15"/>
        <v>#VALUE!</v>
      </c>
    </row>
    <row r="466" spans="1:5" x14ac:dyDescent="0.15">
      <c r="A466" s="1">
        <v>465</v>
      </c>
      <c r="B466" s="1"/>
      <c r="C466" s="54" t="str">
        <f t="shared" si="14"/>
        <v/>
      </c>
      <c r="D466" s="49">
        <f>VLOOKUP(A466,customer_data!A:G,7)</f>
        <v>42</v>
      </c>
      <c r="E466" s="12" t="e">
        <f t="shared" si="15"/>
        <v>#VALUE!</v>
      </c>
    </row>
    <row r="467" spans="1:5" x14ac:dyDescent="0.15">
      <c r="A467" s="1">
        <v>466</v>
      </c>
      <c r="B467" s="1"/>
      <c r="C467" s="54" t="str">
        <f t="shared" si="14"/>
        <v/>
      </c>
      <c r="D467" s="49">
        <f>VLOOKUP(A467,customer_data!A:G,7)</f>
        <v>88</v>
      </c>
      <c r="E467" s="12" t="e">
        <f t="shared" si="15"/>
        <v>#VALUE!</v>
      </c>
    </row>
    <row r="468" spans="1:5" x14ac:dyDescent="0.15">
      <c r="A468" s="1">
        <v>467</v>
      </c>
      <c r="B468" s="1"/>
      <c r="C468" s="54" t="str">
        <f t="shared" si="14"/>
        <v/>
      </c>
      <c r="D468" s="49">
        <f>VLOOKUP(A468,customer_data!A:G,7)</f>
        <v>89</v>
      </c>
      <c r="E468" s="12" t="e">
        <f t="shared" si="15"/>
        <v>#VALUE!</v>
      </c>
    </row>
    <row r="469" spans="1:5" x14ac:dyDescent="0.15">
      <c r="A469" s="1">
        <v>468</v>
      </c>
      <c r="B469" s="1"/>
      <c r="C469" s="54" t="str">
        <f t="shared" si="14"/>
        <v/>
      </c>
      <c r="D469" s="49">
        <f>VLOOKUP(A469,customer_data!A:G,7)</f>
        <v>75</v>
      </c>
      <c r="E469" s="12" t="e">
        <f t="shared" si="15"/>
        <v>#VALUE!</v>
      </c>
    </row>
    <row r="470" spans="1:5" x14ac:dyDescent="0.15">
      <c r="A470" s="1">
        <v>469</v>
      </c>
      <c r="B470" s="1"/>
      <c r="C470" s="54" t="str">
        <f t="shared" si="14"/>
        <v/>
      </c>
      <c r="D470" s="49">
        <f>VLOOKUP(A470,customer_data!A:G,7)</f>
        <v>62</v>
      </c>
      <c r="E470" s="12" t="e">
        <f t="shared" si="15"/>
        <v>#VALUE!</v>
      </c>
    </row>
    <row r="471" spans="1:5" x14ac:dyDescent="0.15">
      <c r="A471" s="1">
        <v>470</v>
      </c>
      <c r="B471" s="1"/>
      <c r="C471" s="54" t="str">
        <f t="shared" si="14"/>
        <v/>
      </c>
      <c r="D471" s="49">
        <f>VLOOKUP(A471,customer_data!A:G,7)</f>
        <v>81</v>
      </c>
      <c r="E471" s="12" t="e">
        <f t="shared" si="15"/>
        <v>#VALUE!</v>
      </c>
    </row>
    <row r="472" spans="1:5" x14ac:dyDescent="0.15">
      <c r="A472" s="1">
        <v>471</v>
      </c>
      <c r="B472" s="1"/>
      <c r="C472" s="54" t="str">
        <f t="shared" si="14"/>
        <v/>
      </c>
      <c r="D472" s="49">
        <f>VLOOKUP(A472,customer_data!A:G,7)</f>
        <v>33</v>
      </c>
      <c r="E472" s="12" t="e">
        <f t="shared" si="15"/>
        <v>#VALUE!</v>
      </c>
    </row>
    <row r="473" spans="1:5" x14ac:dyDescent="0.15">
      <c r="A473" s="1">
        <v>472</v>
      </c>
      <c r="B473" s="1"/>
      <c r="C473" s="54" t="str">
        <f t="shared" si="14"/>
        <v/>
      </c>
      <c r="D473" s="49">
        <f>VLOOKUP(A473,customer_data!A:G,7)</f>
        <v>88</v>
      </c>
      <c r="E473" s="12" t="e">
        <f t="shared" si="15"/>
        <v>#VALUE!</v>
      </c>
    </row>
    <row r="474" spans="1:5" x14ac:dyDescent="0.15">
      <c r="A474" s="1">
        <v>473</v>
      </c>
      <c r="B474" s="1"/>
      <c r="C474" s="54" t="str">
        <f t="shared" si="14"/>
        <v/>
      </c>
      <c r="D474" s="49">
        <f>VLOOKUP(A474,customer_data!A:G,7)</f>
        <v>34</v>
      </c>
      <c r="E474" s="12" t="e">
        <f t="shared" si="15"/>
        <v>#VALUE!</v>
      </c>
    </row>
    <row r="475" spans="1:5" x14ac:dyDescent="0.15">
      <c r="A475" s="1">
        <v>474</v>
      </c>
      <c r="B475" s="1"/>
      <c r="C475" s="54" t="str">
        <f t="shared" si="14"/>
        <v/>
      </c>
      <c r="D475" s="49">
        <f>VLOOKUP(A475,customer_data!A:G,7)</f>
        <v>98</v>
      </c>
      <c r="E475" s="12" t="e">
        <f t="shared" si="15"/>
        <v>#VALUE!</v>
      </c>
    </row>
    <row r="476" spans="1:5" x14ac:dyDescent="0.15">
      <c r="A476" s="1">
        <v>475</v>
      </c>
      <c r="B476" s="1"/>
      <c r="C476" s="54" t="str">
        <f t="shared" si="14"/>
        <v/>
      </c>
      <c r="D476" s="49">
        <f>VLOOKUP(A476,customer_data!A:G,7)</f>
        <v>92</v>
      </c>
      <c r="E476" s="12" t="e">
        <f t="shared" si="15"/>
        <v>#VALUE!</v>
      </c>
    </row>
    <row r="477" spans="1:5" x14ac:dyDescent="0.15">
      <c r="A477" s="1">
        <v>476</v>
      </c>
      <c r="B477" s="1"/>
      <c r="C477" s="54" t="str">
        <f t="shared" si="14"/>
        <v/>
      </c>
      <c r="D477" s="49">
        <f>VLOOKUP(A477,customer_data!A:G,7)</f>
        <v>48</v>
      </c>
      <c r="E477" s="12" t="e">
        <f t="shared" si="15"/>
        <v>#VALUE!</v>
      </c>
    </row>
    <row r="478" spans="1:5" x14ac:dyDescent="0.15">
      <c r="A478" s="1">
        <v>477</v>
      </c>
      <c r="B478" s="1"/>
      <c r="C478" s="54" t="str">
        <f t="shared" si="14"/>
        <v/>
      </c>
      <c r="D478" s="49">
        <f>VLOOKUP(A478,customer_data!A:G,7)</f>
        <v>57</v>
      </c>
      <c r="E478" s="12" t="e">
        <f t="shared" si="15"/>
        <v>#VALUE!</v>
      </c>
    </row>
    <row r="479" spans="1:5" x14ac:dyDescent="0.15">
      <c r="A479" s="1">
        <v>478</v>
      </c>
      <c r="B479" s="1"/>
      <c r="C479" s="54" t="str">
        <f t="shared" si="14"/>
        <v/>
      </c>
      <c r="D479" s="49">
        <f>VLOOKUP(A479,customer_data!A:G,7)</f>
        <v>42</v>
      </c>
      <c r="E479" s="12" t="e">
        <f t="shared" si="15"/>
        <v>#VALUE!</v>
      </c>
    </row>
    <row r="480" spans="1:5" x14ac:dyDescent="0.15">
      <c r="A480" s="1">
        <v>479</v>
      </c>
      <c r="B480" s="1"/>
      <c r="C480" s="54" t="str">
        <f t="shared" si="14"/>
        <v/>
      </c>
      <c r="D480" s="49">
        <f>VLOOKUP(A480,customer_data!A:G,7)</f>
        <v>62</v>
      </c>
      <c r="E480" s="12" t="e">
        <f t="shared" si="15"/>
        <v>#VALUE!</v>
      </c>
    </row>
    <row r="481" spans="1:5" x14ac:dyDescent="0.15">
      <c r="A481" s="1">
        <v>480</v>
      </c>
      <c r="B481" s="1"/>
      <c r="C481" s="54" t="str">
        <f t="shared" si="14"/>
        <v/>
      </c>
      <c r="D481" s="49">
        <f>VLOOKUP(A481,customer_data!A:G,7)</f>
        <v>72</v>
      </c>
      <c r="E481" s="12" t="e">
        <f t="shared" si="15"/>
        <v>#VALUE!</v>
      </c>
    </row>
    <row r="482" spans="1:5" x14ac:dyDescent="0.15">
      <c r="A482" s="1">
        <v>481</v>
      </c>
      <c r="B482" s="1"/>
      <c r="C482" s="54" t="str">
        <f t="shared" si="14"/>
        <v/>
      </c>
      <c r="D482" s="49">
        <f>VLOOKUP(A482,customer_data!A:G,7)</f>
        <v>39</v>
      </c>
      <c r="E482" s="12" t="e">
        <f t="shared" si="15"/>
        <v>#VALUE!</v>
      </c>
    </row>
    <row r="483" spans="1:5" x14ac:dyDescent="0.15">
      <c r="A483" s="1">
        <v>482</v>
      </c>
      <c r="B483" s="1"/>
      <c r="C483" s="54" t="str">
        <f t="shared" si="14"/>
        <v/>
      </c>
      <c r="D483" s="49">
        <f>VLOOKUP(A483,customer_data!A:G,7)</f>
        <v>86</v>
      </c>
      <c r="E483" s="12" t="e">
        <f t="shared" si="15"/>
        <v>#VALUE!</v>
      </c>
    </row>
    <row r="484" spans="1:5" x14ac:dyDescent="0.15">
      <c r="A484" s="1">
        <v>483</v>
      </c>
      <c r="B484" s="1"/>
      <c r="C484" s="54" t="str">
        <f t="shared" si="14"/>
        <v/>
      </c>
      <c r="D484" s="49">
        <f>VLOOKUP(A484,customer_data!A:G,7)</f>
        <v>50</v>
      </c>
      <c r="E484" s="12" t="e">
        <f t="shared" si="15"/>
        <v>#VALUE!</v>
      </c>
    </row>
    <row r="485" spans="1:5" x14ac:dyDescent="0.15">
      <c r="A485" s="1">
        <v>484</v>
      </c>
      <c r="B485" s="1"/>
      <c r="C485" s="54" t="str">
        <f t="shared" si="14"/>
        <v/>
      </c>
      <c r="D485" s="49">
        <f>VLOOKUP(A485,customer_data!A:G,7)</f>
        <v>75</v>
      </c>
      <c r="E485" s="12" t="e">
        <f t="shared" si="15"/>
        <v>#VALUE!</v>
      </c>
    </row>
    <row r="486" spans="1:5" x14ac:dyDescent="0.15">
      <c r="A486" s="1">
        <v>485</v>
      </c>
      <c r="B486" s="1"/>
      <c r="C486" s="54" t="str">
        <f t="shared" si="14"/>
        <v/>
      </c>
      <c r="D486" s="49">
        <f>VLOOKUP(A486,customer_data!A:G,7)</f>
        <v>60</v>
      </c>
      <c r="E486" s="12" t="e">
        <f t="shared" si="15"/>
        <v>#VALUE!</v>
      </c>
    </row>
    <row r="487" spans="1:5" x14ac:dyDescent="0.15">
      <c r="A487" s="1">
        <v>486</v>
      </c>
      <c r="B487" s="1"/>
      <c r="C487" s="54" t="str">
        <f t="shared" si="14"/>
        <v/>
      </c>
      <c r="D487" s="49">
        <f>VLOOKUP(A487,customer_data!A:G,7)</f>
        <v>80</v>
      </c>
      <c r="E487" s="12" t="e">
        <f t="shared" si="15"/>
        <v>#VALUE!</v>
      </c>
    </row>
    <row r="488" spans="1:5" x14ac:dyDescent="0.15">
      <c r="A488" s="1">
        <v>487</v>
      </c>
      <c r="B488" s="1"/>
      <c r="C488" s="54" t="str">
        <f t="shared" si="14"/>
        <v/>
      </c>
      <c r="D488" s="49">
        <f>VLOOKUP(A488,customer_data!A:G,7)</f>
        <v>96</v>
      </c>
      <c r="E488" s="12" t="e">
        <f t="shared" si="15"/>
        <v>#VALUE!</v>
      </c>
    </row>
    <row r="489" spans="1:5" x14ac:dyDescent="0.15">
      <c r="A489" s="1">
        <v>488</v>
      </c>
      <c r="B489" s="1"/>
      <c r="C489" s="54" t="str">
        <f t="shared" si="14"/>
        <v/>
      </c>
      <c r="D489" s="49">
        <f>VLOOKUP(A489,customer_data!A:G,7)</f>
        <v>29</v>
      </c>
      <c r="E489" s="12" t="e">
        <f t="shared" si="15"/>
        <v>#VALUE!</v>
      </c>
    </row>
    <row r="490" spans="1:5" x14ac:dyDescent="0.15">
      <c r="A490" s="1">
        <v>489</v>
      </c>
      <c r="B490" s="1"/>
      <c r="C490" s="54" t="str">
        <f t="shared" si="14"/>
        <v/>
      </c>
      <c r="D490" s="49">
        <f>VLOOKUP(A490,customer_data!A:G,7)</f>
        <v>35</v>
      </c>
      <c r="E490" s="12" t="e">
        <f t="shared" si="15"/>
        <v>#VALUE!</v>
      </c>
    </row>
    <row r="491" spans="1:5" x14ac:dyDescent="0.15">
      <c r="A491" s="1">
        <v>490</v>
      </c>
      <c r="B491" s="1"/>
      <c r="C491" s="54" t="str">
        <f t="shared" si="14"/>
        <v/>
      </c>
      <c r="D491" s="49">
        <f>VLOOKUP(A491,customer_data!A:G,7)</f>
        <v>75</v>
      </c>
      <c r="E491" s="12" t="e">
        <f t="shared" si="15"/>
        <v>#VALUE!</v>
      </c>
    </row>
    <row r="492" spans="1:5" x14ac:dyDescent="0.15">
      <c r="A492" s="1">
        <v>491</v>
      </c>
      <c r="B492" s="1"/>
      <c r="C492" s="54" t="str">
        <f t="shared" si="14"/>
        <v/>
      </c>
      <c r="D492" s="49">
        <f>VLOOKUP(A492,customer_data!A:G,7)</f>
        <v>98</v>
      </c>
      <c r="E492" s="12" t="e">
        <f t="shared" si="15"/>
        <v>#VALUE!</v>
      </c>
    </row>
    <row r="493" spans="1:5" x14ac:dyDescent="0.15">
      <c r="A493" s="1">
        <v>492</v>
      </c>
      <c r="B493" s="1"/>
      <c r="C493" s="54" t="str">
        <f t="shared" si="14"/>
        <v/>
      </c>
      <c r="D493" s="49">
        <f>VLOOKUP(A493,customer_data!A:G,7)</f>
        <v>78</v>
      </c>
      <c r="E493" s="12" t="e">
        <f t="shared" si="15"/>
        <v>#VALUE!</v>
      </c>
    </row>
    <row r="494" spans="1:5" x14ac:dyDescent="0.15">
      <c r="A494" s="1">
        <v>493</v>
      </c>
      <c r="B494" s="1"/>
      <c r="C494" s="54" t="str">
        <f t="shared" si="14"/>
        <v/>
      </c>
      <c r="D494" s="49">
        <f>VLOOKUP(A494,customer_data!A:G,7)</f>
        <v>100</v>
      </c>
      <c r="E494" s="12" t="e">
        <f t="shared" si="15"/>
        <v>#VALUE!</v>
      </c>
    </row>
    <row r="495" spans="1:5" x14ac:dyDescent="0.15">
      <c r="A495" s="1">
        <v>494</v>
      </c>
      <c r="B495" s="1"/>
      <c r="C495" s="54" t="str">
        <f t="shared" si="14"/>
        <v/>
      </c>
      <c r="D495" s="49">
        <f>VLOOKUP(A495,customer_data!A:G,7)</f>
        <v>76</v>
      </c>
      <c r="E495" s="12" t="e">
        <f t="shared" si="15"/>
        <v>#VALUE!</v>
      </c>
    </row>
    <row r="496" spans="1:5" x14ac:dyDescent="0.15">
      <c r="A496" s="1">
        <v>495</v>
      </c>
      <c r="B496" s="1"/>
      <c r="C496" s="54" t="str">
        <f t="shared" si="14"/>
        <v/>
      </c>
      <c r="D496" s="49">
        <f>VLOOKUP(A496,customer_data!A:G,7)</f>
        <v>61</v>
      </c>
      <c r="E496" s="12" t="e">
        <f t="shared" si="15"/>
        <v>#VALUE!</v>
      </c>
    </row>
    <row r="497" spans="1:5" x14ac:dyDescent="0.15">
      <c r="A497" s="1">
        <v>496</v>
      </c>
      <c r="B497" s="1"/>
      <c r="C497" s="54" t="str">
        <f t="shared" si="14"/>
        <v/>
      </c>
      <c r="D497" s="49">
        <f>VLOOKUP(A497,customer_data!A:G,7)</f>
        <v>21</v>
      </c>
      <c r="E497" s="12" t="e">
        <f t="shared" si="15"/>
        <v>#VALUE!</v>
      </c>
    </row>
    <row r="498" spans="1:5" x14ac:dyDescent="0.15">
      <c r="A498" s="1">
        <v>497</v>
      </c>
      <c r="B498" s="1"/>
      <c r="C498" s="54" t="str">
        <f t="shared" si="14"/>
        <v/>
      </c>
      <c r="D498" s="49">
        <f>VLOOKUP(A498,customer_data!A:G,7)</f>
        <v>58</v>
      </c>
      <c r="E498" s="12" t="e">
        <f t="shared" si="15"/>
        <v>#VALUE!</v>
      </c>
    </row>
    <row r="499" spans="1:5" x14ac:dyDescent="0.15">
      <c r="A499" s="1">
        <v>498</v>
      </c>
      <c r="B499" s="1"/>
      <c r="C499" s="54" t="str">
        <f t="shared" si="14"/>
        <v/>
      </c>
      <c r="D499" s="49">
        <f>VLOOKUP(A499,customer_data!A:G,7)</f>
        <v>44</v>
      </c>
      <c r="E499" s="12" t="e">
        <f t="shared" si="15"/>
        <v>#VALUE!</v>
      </c>
    </row>
    <row r="500" spans="1:5" x14ac:dyDescent="0.15">
      <c r="A500" s="1">
        <v>499</v>
      </c>
      <c r="B500" s="1"/>
      <c r="C500" s="54" t="str">
        <f t="shared" si="14"/>
        <v/>
      </c>
      <c r="D500" s="49">
        <f>VLOOKUP(A500,customer_data!A:G,7)</f>
        <v>33</v>
      </c>
      <c r="E500" s="12" t="e">
        <f t="shared" si="15"/>
        <v>#VALUE!</v>
      </c>
    </row>
    <row r="501" spans="1:5" x14ac:dyDescent="0.15">
      <c r="A501" s="1">
        <v>500</v>
      </c>
      <c r="B501" s="1"/>
      <c r="C501" s="54" t="str">
        <f t="shared" si="14"/>
        <v/>
      </c>
      <c r="D501" s="49">
        <f>VLOOKUP(A501,customer_data!A:G,7)</f>
        <v>58</v>
      </c>
      <c r="E501" s="12" t="e">
        <f t="shared" si="15"/>
        <v>#VALUE!</v>
      </c>
    </row>
    <row r="502" spans="1:5" x14ac:dyDescent="0.15">
      <c r="A502" s="1">
        <v>501</v>
      </c>
      <c r="B502" s="1"/>
      <c r="C502" s="54" t="str">
        <f t="shared" si="14"/>
        <v/>
      </c>
      <c r="D502" s="49">
        <f>VLOOKUP(A502,customer_data!A:G,7)</f>
        <v>91</v>
      </c>
      <c r="E502" s="12" t="e">
        <f t="shared" si="15"/>
        <v>#VALUE!</v>
      </c>
    </row>
    <row r="503" spans="1:5" x14ac:dyDescent="0.15">
      <c r="A503" s="1">
        <v>502</v>
      </c>
      <c r="B503" s="1"/>
      <c r="C503" s="54" t="str">
        <f t="shared" si="14"/>
        <v/>
      </c>
      <c r="D503" s="49">
        <f>VLOOKUP(A503,customer_data!A:G,7)</f>
        <v>89</v>
      </c>
      <c r="E503" s="12" t="e">
        <f t="shared" si="15"/>
        <v>#VALUE!</v>
      </c>
    </row>
    <row r="504" spans="1:5" x14ac:dyDescent="0.15">
      <c r="A504" s="1">
        <v>503</v>
      </c>
      <c r="B504" s="1"/>
      <c r="C504" s="54" t="str">
        <f t="shared" si="14"/>
        <v/>
      </c>
      <c r="D504" s="49">
        <f>VLOOKUP(A504,customer_data!A:G,7)</f>
        <v>74</v>
      </c>
      <c r="E504" s="12" t="e">
        <f t="shared" si="15"/>
        <v>#VALUE!</v>
      </c>
    </row>
    <row r="505" spans="1:5" x14ac:dyDescent="0.15">
      <c r="A505" s="1">
        <v>504</v>
      </c>
      <c r="B505" s="1"/>
      <c r="C505" s="54" t="str">
        <f t="shared" si="14"/>
        <v/>
      </c>
      <c r="D505" s="49">
        <f>VLOOKUP(A505,customer_data!A:G,7)</f>
        <v>90</v>
      </c>
      <c r="E505" s="12" t="e">
        <f t="shared" si="15"/>
        <v>#VALUE!</v>
      </c>
    </row>
    <row r="506" spans="1:5" x14ac:dyDescent="0.15">
      <c r="A506" s="1">
        <v>505</v>
      </c>
      <c r="B506" s="1"/>
      <c r="C506" s="54" t="str">
        <f t="shared" si="14"/>
        <v/>
      </c>
      <c r="D506" s="49">
        <f>VLOOKUP(A506,customer_data!A:G,7)</f>
        <v>40</v>
      </c>
      <c r="E506" s="12" t="e">
        <f t="shared" si="15"/>
        <v>#VALUE!</v>
      </c>
    </row>
    <row r="507" spans="1:5" x14ac:dyDescent="0.15">
      <c r="A507" s="1">
        <v>506</v>
      </c>
      <c r="B507" s="1"/>
      <c r="C507" s="54" t="str">
        <f t="shared" si="14"/>
        <v/>
      </c>
      <c r="D507" s="49">
        <f>VLOOKUP(A507,customer_data!A:G,7)</f>
        <v>76</v>
      </c>
      <c r="E507" s="12" t="e">
        <f t="shared" si="15"/>
        <v>#VALUE!</v>
      </c>
    </row>
    <row r="508" spans="1:5" x14ac:dyDescent="0.15">
      <c r="A508" s="1">
        <v>507</v>
      </c>
      <c r="B508" s="1"/>
      <c r="C508" s="54" t="str">
        <f t="shared" si="14"/>
        <v/>
      </c>
      <c r="D508" s="49">
        <f>VLOOKUP(A508,customer_data!A:G,7)</f>
        <v>71</v>
      </c>
      <c r="E508" s="12" t="e">
        <f t="shared" si="15"/>
        <v>#VALUE!</v>
      </c>
    </row>
    <row r="509" spans="1:5" x14ac:dyDescent="0.15">
      <c r="A509" s="1">
        <v>508</v>
      </c>
      <c r="B509" s="1"/>
      <c r="C509" s="54" t="str">
        <f t="shared" si="14"/>
        <v/>
      </c>
      <c r="D509" s="49">
        <f>VLOOKUP(A509,customer_data!A:G,7)</f>
        <v>97</v>
      </c>
      <c r="E509" s="12" t="e">
        <f t="shared" si="15"/>
        <v>#VALUE!</v>
      </c>
    </row>
    <row r="510" spans="1:5" x14ac:dyDescent="0.15">
      <c r="A510" s="1">
        <v>509</v>
      </c>
      <c r="B510" s="1"/>
      <c r="C510" s="54" t="str">
        <f t="shared" si="14"/>
        <v/>
      </c>
      <c r="D510" s="49">
        <f>VLOOKUP(A510,customer_data!A:G,7)</f>
        <v>74</v>
      </c>
      <c r="E510" s="12" t="e">
        <f t="shared" si="15"/>
        <v>#VALUE!</v>
      </c>
    </row>
    <row r="511" spans="1:5" x14ac:dyDescent="0.15">
      <c r="A511" s="1">
        <v>510</v>
      </c>
      <c r="B511" s="1"/>
      <c r="C511" s="54" t="str">
        <f t="shared" si="14"/>
        <v/>
      </c>
      <c r="D511" s="49">
        <f>VLOOKUP(A511,customer_data!A:G,7)</f>
        <v>84</v>
      </c>
      <c r="E511" s="12" t="e">
        <f t="shared" si="15"/>
        <v>#VALUE!</v>
      </c>
    </row>
    <row r="512" spans="1:5" x14ac:dyDescent="0.15">
      <c r="A512" s="1">
        <v>511</v>
      </c>
      <c r="B512" s="1"/>
      <c r="C512" s="54" t="str">
        <f t="shared" si="14"/>
        <v/>
      </c>
      <c r="D512" s="49">
        <f>VLOOKUP(A512,customer_data!A:G,7)</f>
        <v>63</v>
      </c>
      <c r="E512" s="12" t="e">
        <f t="shared" si="15"/>
        <v>#VALUE!</v>
      </c>
    </row>
    <row r="513" spans="1:5" x14ac:dyDescent="0.15">
      <c r="A513" s="1">
        <v>512</v>
      </c>
      <c r="B513" s="1"/>
      <c r="C513" s="54" t="str">
        <f t="shared" si="14"/>
        <v/>
      </c>
      <c r="D513" s="49">
        <f>VLOOKUP(A513,customer_data!A:G,7)</f>
        <v>32</v>
      </c>
      <c r="E513" s="12" t="e">
        <f t="shared" si="15"/>
        <v>#VALUE!</v>
      </c>
    </row>
    <row r="514" spans="1:5" x14ac:dyDescent="0.15">
      <c r="A514" s="1">
        <v>513</v>
      </c>
      <c r="B514" s="1"/>
      <c r="C514" s="54" t="str">
        <f t="shared" si="14"/>
        <v/>
      </c>
      <c r="D514" s="49">
        <f>VLOOKUP(A514,customer_data!A:G,7)</f>
        <v>33</v>
      </c>
      <c r="E514" s="12" t="e">
        <f t="shared" si="15"/>
        <v>#VALUE!</v>
      </c>
    </row>
    <row r="515" spans="1:5" x14ac:dyDescent="0.15">
      <c r="A515" s="1">
        <v>514</v>
      </c>
      <c r="B515" s="1"/>
      <c r="C515" s="54" t="str">
        <f t="shared" ref="C515:C578" si="16">RIGHT(B515,2)</f>
        <v/>
      </c>
      <c r="D515" s="49">
        <f>VLOOKUP(A515,customer_data!A:G,7)</f>
        <v>36</v>
      </c>
      <c r="E515" s="12" t="e">
        <f t="shared" ref="E515:E578" si="17">D515*C515%</f>
        <v>#VALUE!</v>
      </c>
    </row>
    <row r="516" spans="1:5" x14ac:dyDescent="0.15">
      <c r="A516" s="1">
        <v>515</v>
      </c>
      <c r="B516" s="1"/>
      <c r="C516" s="54" t="str">
        <f t="shared" si="16"/>
        <v/>
      </c>
      <c r="D516" s="49">
        <f>VLOOKUP(A516,customer_data!A:G,7)</f>
        <v>68</v>
      </c>
      <c r="E516" s="12" t="e">
        <f t="shared" si="17"/>
        <v>#VALUE!</v>
      </c>
    </row>
    <row r="517" spans="1:5" x14ac:dyDescent="0.15">
      <c r="A517" s="1">
        <v>516</v>
      </c>
      <c r="B517" s="1"/>
      <c r="C517" s="54" t="str">
        <f t="shared" si="16"/>
        <v/>
      </c>
      <c r="D517" s="49">
        <f>VLOOKUP(A517,customer_data!A:G,7)</f>
        <v>60</v>
      </c>
      <c r="E517" s="12" t="e">
        <f t="shared" si="17"/>
        <v>#VALUE!</v>
      </c>
    </row>
    <row r="518" spans="1:5" x14ac:dyDescent="0.15">
      <c r="A518" s="1">
        <v>517</v>
      </c>
      <c r="B518" s="1"/>
      <c r="C518" s="54" t="str">
        <f t="shared" si="16"/>
        <v/>
      </c>
      <c r="D518" s="49">
        <f>VLOOKUP(A518,customer_data!A:G,7)</f>
        <v>23</v>
      </c>
      <c r="E518" s="12" t="e">
        <f t="shared" si="17"/>
        <v>#VALUE!</v>
      </c>
    </row>
    <row r="519" spans="1:5" x14ac:dyDescent="0.15">
      <c r="A519" s="1">
        <v>518</v>
      </c>
      <c r="B519" s="1"/>
      <c r="C519" s="54" t="str">
        <f t="shared" si="16"/>
        <v/>
      </c>
      <c r="D519" s="49">
        <f>VLOOKUP(A519,customer_data!A:G,7)</f>
        <v>89</v>
      </c>
      <c r="E519" s="12" t="e">
        <f t="shared" si="17"/>
        <v>#VALUE!</v>
      </c>
    </row>
    <row r="520" spans="1:5" x14ac:dyDescent="0.15">
      <c r="A520" s="1">
        <v>519</v>
      </c>
      <c r="B520" s="1"/>
      <c r="C520" s="54" t="str">
        <f t="shared" si="16"/>
        <v/>
      </c>
      <c r="D520" s="49">
        <f>VLOOKUP(A520,customer_data!A:G,7)</f>
        <v>99</v>
      </c>
      <c r="E520" s="12" t="e">
        <f t="shared" si="17"/>
        <v>#VALUE!</v>
      </c>
    </row>
    <row r="521" spans="1:5" x14ac:dyDescent="0.15">
      <c r="A521" s="1">
        <v>520</v>
      </c>
      <c r="B521" s="1"/>
      <c r="C521" s="54" t="str">
        <f t="shared" si="16"/>
        <v/>
      </c>
      <c r="D521" s="49">
        <f>VLOOKUP(A521,customer_data!A:G,7)</f>
        <v>53</v>
      </c>
      <c r="E521" s="12" t="e">
        <f t="shared" si="17"/>
        <v>#VALUE!</v>
      </c>
    </row>
    <row r="522" spans="1:5" x14ac:dyDescent="0.15">
      <c r="A522" s="1">
        <v>521</v>
      </c>
      <c r="B522" s="1"/>
      <c r="C522" s="54" t="str">
        <f t="shared" si="16"/>
        <v/>
      </c>
      <c r="D522" s="49">
        <f>VLOOKUP(A522,customer_data!A:G,7)</f>
        <v>45</v>
      </c>
      <c r="E522" s="12" t="e">
        <f t="shared" si="17"/>
        <v>#VALUE!</v>
      </c>
    </row>
    <row r="523" spans="1:5" x14ac:dyDescent="0.15">
      <c r="A523" s="1">
        <v>522</v>
      </c>
      <c r="B523" s="1"/>
      <c r="C523" s="54" t="str">
        <f t="shared" si="16"/>
        <v/>
      </c>
      <c r="D523" s="49">
        <f>VLOOKUP(A523,customer_data!A:G,7)</f>
        <v>49</v>
      </c>
      <c r="E523" s="12" t="e">
        <f t="shared" si="17"/>
        <v>#VALUE!</v>
      </c>
    </row>
    <row r="524" spans="1:5" x14ac:dyDescent="0.15">
      <c r="A524" s="1">
        <v>523</v>
      </c>
      <c r="B524" s="1"/>
      <c r="C524" s="54" t="str">
        <f t="shared" si="16"/>
        <v/>
      </c>
      <c r="D524" s="49">
        <f>VLOOKUP(A524,customer_data!A:G,7)</f>
        <v>37</v>
      </c>
      <c r="E524" s="12" t="e">
        <f t="shared" si="17"/>
        <v>#VALUE!</v>
      </c>
    </row>
    <row r="525" spans="1:5" x14ac:dyDescent="0.15">
      <c r="A525" s="1">
        <v>524</v>
      </c>
      <c r="B525" s="1"/>
      <c r="C525" s="54" t="str">
        <f t="shared" si="16"/>
        <v/>
      </c>
      <c r="D525" s="49">
        <f>VLOOKUP(A525,customer_data!A:G,7)</f>
        <v>82</v>
      </c>
      <c r="E525" s="12" t="e">
        <f t="shared" si="17"/>
        <v>#VALUE!</v>
      </c>
    </row>
    <row r="526" spans="1:5" x14ac:dyDescent="0.15">
      <c r="A526" s="1">
        <v>525</v>
      </c>
      <c r="B526" s="1"/>
      <c r="C526" s="54" t="str">
        <f t="shared" si="16"/>
        <v/>
      </c>
      <c r="D526" s="49">
        <f>VLOOKUP(A526,customer_data!A:G,7)</f>
        <v>67</v>
      </c>
      <c r="E526" s="12" t="e">
        <f t="shared" si="17"/>
        <v>#VALUE!</v>
      </c>
    </row>
    <row r="527" spans="1:5" x14ac:dyDescent="0.15">
      <c r="A527" s="1">
        <v>526</v>
      </c>
      <c r="B527" s="1"/>
      <c r="C527" s="54" t="str">
        <f t="shared" si="16"/>
        <v/>
      </c>
      <c r="D527" s="49">
        <f>VLOOKUP(A527,customer_data!A:G,7)</f>
        <v>72</v>
      </c>
      <c r="E527" s="12" t="e">
        <f t="shared" si="17"/>
        <v>#VALUE!</v>
      </c>
    </row>
    <row r="528" spans="1:5" x14ac:dyDescent="0.15">
      <c r="A528" s="1">
        <v>527</v>
      </c>
      <c r="B528" s="1"/>
      <c r="C528" s="54" t="str">
        <f t="shared" si="16"/>
        <v/>
      </c>
      <c r="D528" s="49">
        <f>VLOOKUP(A528,customer_data!A:G,7)</f>
        <v>59</v>
      </c>
      <c r="E528" s="12" t="e">
        <f t="shared" si="17"/>
        <v>#VALUE!</v>
      </c>
    </row>
    <row r="529" spans="1:5" x14ac:dyDescent="0.15">
      <c r="A529" s="1">
        <v>528</v>
      </c>
      <c r="B529" s="1"/>
      <c r="C529" s="54" t="str">
        <f t="shared" si="16"/>
        <v/>
      </c>
      <c r="D529" s="49">
        <f>VLOOKUP(A529,customer_data!A:G,7)</f>
        <v>51</v>
      </c>
      <c r="E529" s="12" t="e">
        <f t="shared" si="17"/>
        <v>#VALUE!</v>
      </c>
    </row>
    <row r="530" spans="1:5" x14ac:dyDescent="0.15">
      <c r="A530" s="1">
        <v>529</v>
      </c>
      <c r="B530" s="1"/>
      <c r="C530" s="54" t="str">
        <f t="shared" si="16"/>
        <v/>
      </c>
      <c r="D530" s="49">
        <f>VLOOKUP(A530,customer_data!A:G,7)</f>
        <v>31</v>
      </c>
      <c r="E530" s="12" t="e">
        <f t="shared" si="17"/>
        <v>#VALUE!</v>
      </c>
    </row>
    <row r="531" spans="1:5" x14ac:dyDescent="0.15">
      <c r="A531" s="1">
        <v>530</v>
      </c>
      <c r="B531" s="1"/>
      <c r="C531" s="54" t="str">
        <f t="shared" si="16"/>
        <v/>
      </c>
      <c r="D531" s="49">
        <f>VLOOKUP(A531,customer_data!A:G,7)</f>
        <v>51</v>
      </c>
      <c r="E531" s="12" t="e">
        <f t="shared" si="17"/>
        <v>#VALUE!</v>
      </c>
    </row>
    <row r="532" spans="1:5" x14ac:dyDescent="0.15">
      <c r="A532" s="1">
        <v>531</v>
      </c>
      <c r="B532" s="1"/>
      <c r="C532" s="54" t="str">
        <f t="shared" si="16"/>
        <v/>
      </c>
      <c r="D532" s="49">
        <f>VLOOKUP(A532,customer_data!A:G,7)</f>
        <v>98</v>
      </c>
      <c r="E532" s="12" t="e">
        <f t="shared" si="17"/>
        <v>#VALUE!</v>
      </c>
    </row>
    <row r="533" spans="1:5" x14ac:dyDescent="0.15">
      <c r="A533" s="1">
        <v>532</v>
      </c>
      <c r="B533" s="1"/>
      <c r="C533" s="54" t="str">
        <f t="shared" si="16"/>
        <v/>
      </c>
      <c r="D533" s="49">
        <f>VLOOKUP(A533,customer_data!A:G,7)</f>
        <v>91</v>
      </c>
      <c r="E533" s="12" t="e">
        <f t="shared" si="17"/>
        <v>#VALUE!</v>
      </c>
    </row>
    <row r="534" spans="1:5" x14ac:dyDescent="0.15">
      <c r="A534" s="1">
        <v>533</v>
      </c>
      <c r="B534" s="1"/>
      <c r="C534" s="54" t="str">
        <f t="shared" si="16"/>
        <v/>
      </c>
      <c r="D534" s="49">
        <f>VLOOKUP(A534,customer_data!A:G,7)</f>
        <v>42</v>
      </c>
      <c r="E534" s="12" t="e">
        <f t="shared" si="17"/>
        <v>#VALUE!</v>
      </c>
    </row>
    <row r="535" spans="1:5" x14ac:dyDescent="0.15">
      <c r="A535" s="1">
        <v>534</v>
      </c>
      <c r="B535" s="1"/>
      <c r="C535" s="54" t="str">
        <f t="shared" si="16"/>
        <v/>
      </c>
      <c r="D535" s="49">
        <f>VLOOKUP(A535,customer_data!A:G,7)</f>
        <v>26</v>
      </c>
      <c r="E535" s="12" t="e">
        <f t="shared" si="17"/>
        <v>#VALUE!</v>
      </c>
    </row>
    <row r="536" spans="1:5" x14ac:dyDescent="0.15">
      <c r="A536" s="1">
        <v>535</v>
      </c>
      <c r="B536" s="1"/>
      <c r="C536" s="54" t="str">
        <f t="shared" si="16"/>
        <v/>
      </c>
      <c r="D536" s="49">
        <f>VLOOKUP(A536,customer_data!A:G,7)</f>
        <v>32</v>
      </c>
      <c r="E536" s="12" t="e">
        <f t="shared" si="17"/>
        <v>#VALUE!</v>
      </c>
    </row>
    <row r="537" spans="1:5" x14ac:dyDescent="0.15">
      <c r="A537" s="1">
        <v>536</v>
      </c>
      <c r="B537" s="1"/>
      <c r="C537" s="54" t="str">
        <f t="shared" si="16"/>
        <v/>
      </c>
      <c r="D537" s="49">
        <f>VLOOKUP(A537,customer_data!A:G,7)</f>
        <v>33</v>
      </c>
      <c r="E537" s="12" t="e">
        <f t="shared" si="17"/>
        <v>#VALUE!</v>
      </c>
    </row>
    <row r="538" spans="1:5" x14ac:dyDescent="0.15">
      <c r="A538" s="1">
        <v>537</v>
      </c>
      <c r="B538" s="1"/>
      <c r="C538" s="54" t="str">
        <f t="shared" si="16"/>
        <v/>
      </c>
      <c r="D538" s="49">
        <f>VLOOKUP(A538,customer_data!A:G,7)</f>
        <v>23</v>
      </c>
      <c r="E538" s="12" t="e">
        <f t="shared" si="17"/>
        <v>#VALUE!</v>
      </c>
    </row>
    <row r="539" spans="1:5" x14ac:dyDescent="0.15">
      <c r="A539" s="1">
        <v>538</v>
      </c>
      <c r="B539" s="1"/>
      <c r="C539" s="54" t="str">
        <f t="shared" si="16"/>
        <v/>
      </c>
      <c r="D539" s="49">
        <f>VLOOKUP(A539,customer_data!A:G,7)</f>
        <v>29</v>
      </c>
      <c r="E539" s="12" t="e">
        <f t="shared" si="17"/>
        <v>#VALUE!</v>
      </c>
    </row>
    <row r="540" spans="1:5" x14ac:dyDescent="0.15">
      <c r="A540" s="1">
        <v>539</v>
      </c>
      <c r="B540" s="1"/>
      <c r="C540" s="54" t="str">
        <f t="shared" si="16"/>
        <v/>
      </c>
      <c r="D540" s="49">
        <f>VLOOKUP(A540,customer_data!A:G,7)</f>
        <v>35</v>
      </c>
      <c r="E540" s="12" t="e">
        <f t="shared" si="17"/>
        <v>#VALUE!</v>
      </c>
    </row>
    <row r="541" spans="1:5" x14ac:dyDescent="0.15">
      <c r="A541" s="1">
        <v>540</v>
      </c>
      <c r="B541" s="1"/>
      <c r="C541" s="54" t="str">
        <f t="shared" si="16"/>
        <v/>
      </c>
      <c r="D541" s="49">
        <f>VLOOKUP(A541,customer_data!A:G,7)</f>
        <v>73</v>
      </c>
      <c r="E541" s="12" t="e">
        <f t="shared" si="17"/>
        <v>#VALUE!</v>
      </c>
    </row>
    <row r="542" spans="1:5" x14ac:dyDescent="0.15">
      <c r="A542" s="1">
        <v>541</v>
      </c>
      <c r="B542" s="1"/>
      <c r="C542" s="54" t="str">
        <f t="shared" si="16"/>
        <v/>
      </c>
      <c r="D542" s="49">
        <f>VLOOKUP(A542,customer_data!A:G,7)</f>
        <v>23</v>
      </c>
      <c r="E542" s="12" t="e">
        <f t="shared" si="17"/>
        <v>#VALUE!</v>
      </c>
    </row>
    <row r="543" spans="1:5" x14ac:dyDescent="0.15">
      <c r="A543" s="1">
        <v>542</v>
      </c>
      <c r="B543" s="1"/>
      <c r="C543" s="54" t="str">
        <f t="shared" si="16"/>
        <v/>
      </c>
      <c r="D543" s="49">
        <f>VLOOKUP(A543,customer_data!A:G,7)</f>
        <v>67</v>
      </c>
      <c r="E543" s="12" t="e">
        <f t="shared" si="17"/>
        <v>#VALUE!</v>
      </c>
    </row>
    <row r="544" spans="1:5" x14ac:dyDescent="0.15">
      <c r="A544" s="1">
        <v>543</v>
      </c>
      <c r="B544" s="1"/>
      <c r="C544" s="54" t="str">
        <f t="shared" si="16"/>
        <v/>
      </c>
      <c r="D544" s="49">
        <f>VLOOKUP(A544,customer_data!A:G,7)</f>
        <v>70</v>
      </c>
      <c r="E544" s="12" t="e">
        <f t="shared" si="17"/>
        <v>#VALUE!</v>
      </c>
    </row>
    <row r="545" spans="1:5" x14ac:dyDescent="0.15">
      <c r="A545" s="1">
        <v>544</v>
      </c>
      <c r="B545" s="1"/>
      <c r="C545" s="54" t="str">
        <f t="shared" si="16"/>
        <v/>
      </c>
      <c r="D545" s="49">
        <f>VLOOKUP(A545,customer_data!A:G,7)</f>
        <v>63</v>
      </c>
      <c r="E545" s="12" t="e">
        <f t="shared" si="17"/>
        <v>#VALUE!</v>
      </c>
    </row>
    <row r="546" spans="1:5" x14ac:dyDescent="0.15">
      <c r="A546" s="1">
        <v>545</v>
      </c>
      <c r="B546" s="1"/>
      <c r="C546" s="54" t="str">
        <f t="shared" si="16"/>
        <v/>
      </c>
      <c r="D546" s="49">
        <f>VLOOKUP(A546,customer_data!A:G,7)</f>
        <v>25</v>
      </c>
      <c r="E546" s="12" t="e">
        <f t="shared" si="17"/>
        <v>#VALUE!</v>
      </c>
    </row>
    <row r="547" spans="1:5" x14ac:dyDescent="0.15">
      <c r="A547" s="1">
        <v>546</v>
      </c>
      <c r="B547" s="1"/>
      <c r="C547" s="54" t="str">
        <f t="shared" si="16"/>
        <v/>
      </c>
      <c r="D547" s="49">
        <f>VLOOKUP(A547,customer_data!A:G,7)</f>
        <v>33</v>
      </c>
      <c r="E547" s="12" t="e">
        <f t="shared" si="17"/>
        <v>#VALUE!</v>
      </c>
    </row>
    <row r="548" spans="1:5" x14ac:dyDescent="0.15">
      <c r="A548" s="1">
        <v>547</v>
      </c>
      <c r="B548" s="1"/>
      <c r="C548" s="54" t="str">
        <f t="shared" si="16"/>
        <v/>
      </c>
      <c r="D548" s="49">
        <f>VLOOKUP(A548,customer_data!A:G,7)</f>
        <v>50</v>
      </c>
      <c r="E548" s="12" t="e">
        <f t="shared" si="17"/>
        <v>#VALUE!</v>
      </c>
    </row>
    <row r="549" spans="1:5" x14ac:dyDescent="0.15">
      <c r="A549" s="1">
        <v>548</v>
      </c>
      <c r="B549" s="1"/>
      <c r="C549" s="54" t="str">
        <f t="shared" si="16"/>
        <v/>
      </c>
      <c r="D549" s="49">
        <f>VLOOKUP(A549,customer_data!A:G,7)</f>
        <v>92</v>
      </c>
      <c r="E549" s="12" t="e">
        <f t="shared" si="17"/>
        <v>#VALUE!</v>
      </c>
    </row>
    <row r="550" spans="1:5" x14ac:dyDescent="0.15">
      <c r="A550" s="1">
        <v>549</v>
      </c>
      <c r="B550" s="1"/>
      <c r="C550" s="54" t="str">
        <f t="shared" si="16"/>
        <v/>
      </c>
      <c r="D550" s="49">
        <f>VLOOKUP(A550,customer_data!A:G,7)</f>
        <v>81</v>
      </c>
      <c r="E550" s="12" t="e">
        <f t="shared" si="17"/>
        <v>#VALUE!</v>
      </c>
    </row>
    <row r="551" spans="1:5" x14ac:dyDescent="0.15">
      <c r="A551" s="1">
        <v>550</v>
      </c>
      <c r="B551" s="1"/>
      <c r="C551" s="54" t="str">
        <f t="shared" si="16"/>
        <v/>
      </c>
      <c r="D551" s="49">
        <f>VLOOKUP(A551,customer_data!A:G,7)</f>
        <v>53</v>
      </c>
      <c r="E551" s="12" t="e">
        <f t="shared" si="17"/>
        <v>#VALUE!</v>
      </c>
    </row>
    <row r="552" spans="1:5" x14ac:dyDescent="0.15">
      <c r="A552" s="1">
        <v>551</v>
      </c>
      <c r="B552" s="1"/>
      <c r="C552" s="54" t="str">
        <f t="shared" si="16"/>
        <v/>
      </c>
      <c r="D552" s="49">
        <f>VLOOKUP(A552,customer_data!A:G,7)</f>
        <v>28</v>
      </c>
      <c r="E552" s="12" t="e">
        <f t="shared" si="17"/>
        <v>#VALUE!</v>
      </c>
    </row>
    <row r="553" spans="1:5" x14ac:dyDescent="0.15">
      <c r="A553" s="1">
        <v>552</v>
      </c>
      <c r="B553" s="1"/>
      <c r="C553" s="54" t="str">
        <f t="shared" si="16"/>
        <v/>
      </c>
      <c r="D553" s="49">
        <f>VLOOKUP(A553,customer_data!A:G,7)</f>
        <v>42</v>
      </c>
      <c r="E553" s="12" t="e">
        <f t="shared" si="17"/>
        <v>#VALUE!</v>
      </c>
    </row>
    <row r="554" spans="1:5" x14ac:dyDescent="0.15">
      <c r="A554" s="1">
        <v>553</v>
      </c>
      <c r="B554" s="1"/>
      <c r="C554" s="54" t="str">
        <f t="shared" si="16"/>
        <v/>
      </c>
      <c r="D554" s="49">
        <f>VLOOKUP(A554,customer_data!A:G,7)</f>
        <v>78</v>
      </c>
      <c r="E554" s="12" t="e">
        <f t="shared" si="17"/>
        <v>#VALUE!</v>
      </c>
    </row>
    <row r="555" spans="1:5" x14ac:dyDescent="0.15">
      <c r="A555" s="1">
        <v>554</v>
      </c>
      <c r="B555" s="1"/>
      <c r="C555" s="54" t="str">
        <f t="shared" si="16"/>
        <v/>
      </c>
      <c r="D555" s="49">
        <f>VLOOKUP(A555,customer_data!A:G,7)</f>
        <v>94</v>
      </c>
      <c r="E555" s="12" t="e">
        <f t="shared" si="17"/>
        <v>#VALUE!</v>
      </c>
    </row>
    <row r="556" spans="1:5" x14ac:dyDescent="0.15">
      <c r="A556" s="1">
        <v>555</v>
      </c>
      <c r="B556" s="1"/>
      <c r="C556" s="54" t="str">
        <f t="shared" si="16"/>
        <v/>
      </c>
      <c r="D556" s="49">
        <f>VLOOKUP(A556,customer_data!A:G,7)</f>
        <v>49</v>
      </c>
      <c r="E556" s="12" t="e">
        <f t="shared" si="17"/>
        <v>#VALUE!</v>
      </c>
    </row>
    <row r="557" spans="1:5" x14ac:dyDescent="0.15">
      <c r="A557" s="1">
        <v>556</v>
      </c>
      <c r="B557" s="1"/>
      <c r="C557" s="54" t="str">
        <f t="shared" si="16"/>
        <v/>
      </c>
      <c r="D557" s="49">
        <f>VLOOKUP(A557,customer_data!A:G,7)</f>
        <v>89</v>
      </c>
      <c r="E557" s="12" t="e">
        <f t="shared" si="17"/>
        <v>#VALUE!</v>
      </c>
    </row>
    <row r="558" spans="1:5" x14ac:dyDescent="0.15">
      <c r="A558" s="1">
        <v>557</v>
      </c>
      <c r="B558" s="1"/>
      <c r="C558" s="54" t="str">
        <f t="shared" si="16"/>
        <v/>
      </c>
      <c r="D558" s="49">
        <f>VLOOKUP(A558,customer_data!A:G,7)</f>
        <v>57</v>
      </c>
      <c r="E558" s="12" t="e">
        <f t="shared" si="17"/>
        <v>#VALUE!</v>
      </c>
    </row>
    <row r="559" spans="1:5" x14ac:dyDescent="0.15">
      <c r="A559" s="1">
        <v>558</v>
      </c>
      <c r="B559" s="1"/>
      <c r="C559" s="54" t="str">
        <f t="shared" si="16"/>
        <v/>
      </c>
      <c r="D559" s="49">
        <f>VLOOKUP(A559,customer_data!A:G,7)</f>
        <v>78</v>
      </c>
      <c r="E559" s="12" t="e">
        <f t="shared" si="17"/>
        <v>#VALUE!</v>
      </c>
    </row>
    <row r="560" spans="1:5" x14ac:dyDescent="0.15">
      <c r="A560" s="1">
        <v>559</v>
      </c>
      <c r="B560" s="1"/>
      <c r="C560" s="54" t="str">
        <f t="shared" si="16"/>
        <v/>
      </c>
      <c r="D560" s="49">
        <f>VLOOKUP(A560,customer_data!A:G,7)</f>
        <v>88</v>
      </c>
      <c r="E560" s="12" t="e">
        <f t="shared" si="17"/>
        <v>#VALUE!</v>
      </c>
    </row>
    <row r="561" spans="1:5" x14ac:dyDescent="0.15">
      <c r="A561" s="1">
        <v>560</v>
      </c>
      <c r="B561" s="1"/>
      <c r="C561" s="54" t="str">
        <f t="shared" si="16"/>
        <v/>
      </c>
      <c r="D561" s="49">
        <f>VLOOKUP(A561,customer_data!A:G,7)</f>
        <v>35</v>
      </c>
      <c r="E561" s="12" t="e">
        <f t="shared" si="17"/>
        <v>#VALUE!</v>
      </c>
    </row>
    <row r="562" spans="1:5" x14ac:dyDescent="0.15">
      <c r="A562" s="1">
        <v>561</v>
      </c>
      <c r="B562" s="1"/>
      <c r="C562" s="54" t="str">
        <f t="shared" si="16"/>
        <v/>
      </c>
      <c r="D562" s="49">
        <f>VLOOKUP(A562,customer_data!A:G,7)</f>
        <v>34</v>
      </c>
      <c r="E562" s="12" t="e">
        <f t="shared" si="17"/>
        <v>#VALUE!</v>
      </c>
    </row>
    <row r="563" spans="1:5" x14ac:dyDescent="0.15">
      <c r="A563" s="1">
        <v>562</v>
      </c>
      <c r="B563" s="1"/>
      <c r="C563" s="54" t="str">
        <f t="shared" si="16"/>
        <v/>
      </c>
      <c r="D563" s="49">
        <f>VLOOKUP(A563,customer_data!A:G,7)</f>
        <v>23</v>
      </c>
      <c r="E563" s="12" t="e">
        <f t="shared" si="17"/>
        <v>#VALUE!</v>
      </c>
    </row>
    <row r="564" spans="1:5" x14ac:dyDescent="0.15">
      <c r="A564" s="1">
        <v>563</v>
      </c>
      <c r="B564" s="1"/>
      <c r="C564" s="54" t="str">
        <f t="shared" si="16"/>
        <v/>
      </c>
      <c r="D564" s="49">
        <f>VLOOKUP(A564,customer_data!A:G,7)</f>
        <v>98</v>
      </c>
      <c r="E564" s="12" t="e">
        <f t="shared" si="17"/>
        <v>#VALUE!</v>
      </c>
    </row>
    <row r="565" spans="1:5" x14ac:dyDescent="0.15">
      <c r="A565" s="1">
        <v>564</v>
      </c>
      <c r="B565" s="1"/>
      <c r="C565" s="54" t="str">
        <f t="shared" si="16"/>
        <v/>
      </c>
      <c r="D565" s="49">
        <f>VLOOKUP(A565,customer_data!A:G,7)</f>
        <v>36</v>
      </c>
      <c r="E565" s="12" t="e">
        <f t="shared" si="17"/>
        <v>#VALUE!</v>
      </c>
    </row>
    <row r="566" spans="1:5" x14ac:dyDescent="0.15">
      <c r="A566" s="1">
        <v>565</v>
      </c>
      <c r="B566" s="1"/>
      <c r="C566" s="54" t="str">
        <f t="shared" si="16"/>
        <v/>
      </c>
      <c r="D566" s="49">
        <f>VLOOKUP(A566,customer_data!A:G,7)</f>
        <v>45</v>
      </c>
      <c r="E566" s="12" t="e">
        <f t="shared" si="17"/>
        <v>#VALUE!</v>
      </c>
    </row>
    <row r="567" spans="1:5" x14ac:dyDescent="0.15">
      <c r="A567" s="1">
        <v>566</v>
      </c>
      <c r="B567" s="1"/>
      <c r="C567" s="54" t="str">
        <f t="shared" si="16"/>
        <v/>
      </c>
      <c r="D567" s="49">
        <f>VLOOKUP(A567,customer_data!A:G,7)</f>
        <v>66</v>
      </c>
      <c r="E567" s="12" t="e">
        <f t="shared" si="17"/>
        <v>#VALUE!</v>
      </c>
    </row>
    <row r="568" spans="1:5" x14ac:dyDescent="0.15">
      <c r="A568" s="1">
        <v>567</v>
      </c>
      <c r="B568" s="1"/>
      <c r="C568" s="54" t="str">
        <f t="shared" si="16"/>
        <v/>
      </c>
      <c r="D568" s="49">
        <f>VLOOKUP(A568,customer_data!A:G,7)</f>
        <v>23</v>
      </c>
      <c r="E568" s="12" t="e">
        <f t="shared" si="17"/>
        <v>#VALUE!</v>
      </c>
    </row>
    <row r="569" spans="1:5" x14ac:dyDescent="0.15">
      <c r="A569" s="1">
        <v>568</v>
      </c>
      <c r="B569" s="1"/>
      <c r="C569" s="54" t="str">
        <f t="shared" si="16"/>
        <v/>
      </c>
      <c r="D569" s="49">
        <f>VLOOKUP(A569,customer_data!A:G,7)</f>
        <v>48</v>
      </c>
      <c r="E569" s="12" t="e">
        <f t="shared" si="17"/>
        <v>#VALUE!</v>
      </c>
    </row>
    <row r="570" spans="1:5" x14ac:dyDescent="0.15">
      <c r="A570" s="1">
        <v>569</v>
      </c>
      <c r="B570" s="1"/>
      <c r="C570" s="54" t="str">
        <f t="shared" si="16"/>
        <v/>
      </c>
      <c r="D570" s="49">
        <f>VLOOKUP(A570,customer_data!A:G,7)</f>
        <v>51</v>
      </c>
      <c r="E570" s="12" t="e">
        <f t="shared" si="17"/>
        <v>#VALUE!</v>
      </c>
    </row>
    <row r="571" spans="1:5" x14ac:dyDescent="0.15">
      <c r="A571" s="1">
        <v>570</v>
      </c>
      <c r="B571" s="1"/>
      <c r="C571" s="54" t="str">
        <f t="shared" si="16"/>
        <v/>
      </c>
      <c r="D571" s="49">
        <f>VLOOKUP(A571,customer_data!A:G,7)</f>
        <v>83</v>
      </c>
      <c r="E571" s="12" t="e">
        <f t="shared" si="17"/>
        <v>#VALUE!</v>
      </c>
    </row>
    <row r="572" spans="1:5" x14ac:dyDescent="0.15">
      <c r="A572" s="1">
        <v>571</v>
      </c>
      <c r="B572" s="1"/>
      <c r="C572" s="54" t="str">
        <f t="shared" si="16"/>
        <v/>
      </c>
      <c r="D572" s="49">
        <f>VLOOKUP(A572,customer_data!A:G,7)</f>
        <v>68</v>
      </c>
      <c r="E572" s="12" t="e">
        <f t="shared" si="17"/>
        <v>#VALUE!</v>
      </c>
    </row>
    <row r="573" spans="1:5" x14ac:dyDescent="0.15">
      <c r="A573" s="1">
        <v>572</v>
      </c>
      <c r="B573" s="1"/>
      <c r="C573" s="54" t="str">
        <f t="shared" si="16"/>
        <v/>
      </c>
      <c r="D573" s="49">
        <f>VLOOKUP(A573,customer_data!A:G,7)</f>
        <v>60</v>
      </c>
      <c r="E573" s="12" t="e">
        <f t="shared" si="17"/>
        <v>#VALUE!</v>
      </c>
    </row>
    <row r="574" spans="1:5" x14ac:dyDescent="0.15">
      <c r="A574" s="1">
        <v>573</v>
      </c>
      <c r="B574" s="1"/>
      <c r="C574" s="54" t="str">
        <f t="shared" si="16"/>
        <v/>
      </c>
      <c r="D574" s="49">
        <f>VLOOKUP(A574,customer_data!A:G,7)</f>
        <v>20</v>
      </c>
      <c r="E574" s="12" t="e">
        <f t="shared" si="17"/>
        <v>#VALUE!</v>
      </c>
    </row>
    <row r="575" spans="1:5" x14ac:dyDescent="0.15">
      <c r="A575" s="1">
        <v>574</v>
      </c>
      <c r="B575" s="1"/>
      <c r="C575" s="54" t="str">
        <f t="shared" si="16"/>
        <v/>
      </c>
      <c r="D575" s="49">
        <f>VLOOKUP(A575,customer_data!A:G,7)</f>
        <v>55</v>
      </c>
      <c r="E575" s="12" t="e">
        <f t="shared" si="17"/>
        <v>#VALUE!</v>
      </c>
    </row>
    <row r="576" spans="1:5" x14ac:dyDescent="0.15">
      <c r="A576" s="1">
        <v>575</v>
      </c>
      <c r="B576" s="1"/>
      <c r="C576" s="54" t="str">
        <f t="shared" si="16"/>
        <v/>
      </c>
      <c r="D576" s="49">
        <f>VLOOKUP(A576,customer_data!A:G,7)</f>
        <v>88</v>
      </c>
      <c r="E576" s="12" t="e">
        <f t="shared" si="17"/>
        <v>#VALUE!</v>
      </c>
    </row>
    <row r="577" spans="1:5" x14ac:dyDescent="0.15">
      <c r="A577" s="1">
        <v>576</v>
      </c>
      <c r="B577" s="1"/>
      <c r="C577" s="54" t="str">
        <f t="shared" si="16"/>
        <v/>
      </c>
      <c r="D577" s="49">
        <f>VLOOKUP(A577,customer_data!A:G,7)</f>
        <v>50</v>
      </c>
      <c r="E577" s="12" t="e">
        <f t="shared" si="17"/>
        <v>#VALUE!</v>
      </c>
    </row>
    <row r="578" spans="1:5" x14ac:dyDescent="0.15">
      <c r="A578" s="1">
        <v>577</v>
      </c>
      <c r="B578" s="1"/>
      <c r="C578" s="54" t="str">
        <f t="shared" si="16"/>
        <v/>
      </c>
      <c r="D578" s="49">
        <f>VLOOKUP(A578,customer_data!A:G,7)</f>
        <v>91</v>
      </c>
      <c r="E578" s="12" t="e">
        <f t="shared" si="17"/>
        <v>#VALUE!</v>
      </c>
    </row>
    <row r="579" spans="1:5" x14ac:dyDescent="0.15">
      <c r="A579" s="1">
        <v>578</v>
      </c>
      <c r="B579" s="1"/>
      <c r="C579" s="54" t="str">
        <f t="shared" ref="C579:C642" si="18">RIGHT(B579,2)</f>
        <v/>
      </c>
      <c r="D579" s="49">
        <f>VLOOKUP(A579,customer_data!A:G,7)</f>
        <v>37</v>
      </c>
      <c r="E579" s="12" t="e">
        <f t="shared" ref="E579:E642" si="19">D579*C579%</f>
        <v>#VALUE!</v>
      </c>
    </row>
    <row r="580" spans="1:5" x14ac:dyDescent="0.15">
      <c r="A580" s="1">
        <v>579</v>
      </c>
      <c r="B580" s="1"/>
      <c r="C580" s="54" t="str">
        <f t="shared" si="18"/>
        <v/>
      </c>
      <c r="D580" s="49">
        <f>VLOOKUP(A580,customer_data!A:G,7)</f>
        <v>32</v>
      </c>
      <c r="E580" s="12" t="e">
        <f t="shared" si="19"/>
        <v>#VALUE!</v>
      </c>
    </row>
    <row r="581" spans="1:5" x14ac:dyDescent="0.15">
      <c r="A581" s="1">
        <v>580</v>
      </c>
      <c r="B581" s="1"/>
      <c r="C581" s="54" t="str">
        <f t="shared" si="18"/>
        <v/>
      </c>
      <c r="D581" s="49">
        <f>VLOOKUP(A581,customer_data!A:G,7)</f>
        <v>94</v>
      </c>
      <c r="E581" s="12" t="e">
        <f t="shared" si="19"/>
        <v>#VALUE!</v>
      </c>
    </row>
    <row r="582" spans="1:5" x14ac:dyDescent="0.15">
      <c r="A582" s="1">
        <v>581</v>
      </c>
      <c r="B582" s="1"/>
      <c r="C582" s="54" t="str">
        <f t="shared" si="18"/>
        <v/>
      </c>
      <c r="D582" s="49">
        <f>VLOOKUP(A582,customer_data!A:G,7)</f>
        <v>69</v>
      </c>
      <c r="E582" s="12" t="e">
        <f t="shared" si="19"/>
        <v>#VALUE!</v>
      </c>
    </row>
    <row r="583" spans="1:5" x14ac:dyDescent="0.15">
      <c r="A583" s="1">
        <v>582</v>
      </c>
      <c r="B583" s="1"/>
      <c r="C583" s="54" t="str">
        <f t="shared" si="18"/>
        <v/>
      </c>
      <c r="D583" s="49">
        <f>VLOOKUP(A583,customer_data!A:G,7)</f>
        <v>29</v>
      </c>
      <c r="E583" s="12" t="e">
        <f t="shared" si="19"/>
        <v>#VALUE!</v>
      </c>
    </row>
    <row r="584" spans="1:5" x14ac:dyDescent="0.15">
      <c r="A584" s="1">
        <v>583</v>
      </c>
      <c r="B584" s="1"/>
      <c r="C584" s="54" t="str">
        <f t="shared" si="18"/>
        <v/>
      </c>
      <c r="D584" s="49">
        <f>VLOOKUP(A584,customer_data!A:G,7)</f>
        <v>88</v>
      </c>
      <c r="E584" s="12" t="e">
        <f t="shared" si="19"/>
        <v>#VALUE!</v>
      </c>
    </row>
    <row r="585" spans="1:5" x14ac:dyDescent="0.15">
      <c r="A585" s="1">
        <v>584</v>
      </c>
      <c r="B585" s="1"/>
      <c r="C585" s="54" t="str">
        <f t="shared" si="18"/>
        <v/>
      </c>
      <c r="D585" s="49">
        <f>VLOOKUP(A585,customer_data!A:G,7)</f>
        <v>47</v>
      </c>
      <c r="E585" s="12" t="e">
        <f t="shared" si="19"/>
        <v>#VALUE!</v>
      </c>
    </row>
    <row r="586" spans="1:5" x14ac:dyDescent="0.15">
      <c r="A586" s="1">
        <v>585</v>
      </c>
      <c r="B586" s="1"/>
      <c r="C586" s="54" t="str">
        <f t="shared" si="18"/>
        <v/>
      </c>
      <c r="D586" s="49">
        <f>VLOOKUP(A586,customer_data!A:G,7)</f>
        <v>20</v>
      </c>
      <c r="E586" s="12" t="e">
        <f t="shared" si="19"/>
        <v>#VALUE!</v>
      </c>
    </row>
    <row r="587" spans="1:5" x14ac:dyDescent="0.15">
      <c r="A587" s="1">
        <v>586</v>
      </c>
      <c r="B587" s="1"/>
      <c r="C587" s="54" t="str">
        <f t="shared" si="18"/>
        <v/>
      </c>
      <c r="D587" s="49">
        <f>VLOOKUP(A587,customer_data!A:G,7)</f>
        <v>89</v>
      </c>
      <c r="E587" s="12" t="e">
        <f t="shared" si="19"/>
        <v>#VALUE!</v>
      </c>
    </row>
    <row r="588" spans="1:5" x14ac:dyDescent="0.15">
      <c r="A588" s="1">
        <v>587</v>
      </c>
      <c r="B588" s="1"/>
      <c r="C588" s="54" t="str">
        <f t="shared" si="18"/>
        <v/>
      </c>
      <c r="D588" s="49">
        <f>VLOOKUP(A588,customer_data!A:G,7)</f>
        <v>27</v>
      </c>
      <c r="E588" s="12" t="e">
        <f t="shared" si="19"/>
        <v>#VALUE!</v>
      </c>
    </row>
    <row r="589" spans="1:5" x14ac:dyDescent="0.15">
      <c r="A589" s="1">
        <v>588</v>
      </c>
      <c r="B589" s="1"/>
      <c r="C589" s="54" t="str">
        <f t="shared" si="18"/>
        <v/>
      </c>
      <c r="D589" s="49">
        <f>VLOOKUP(A589,customer_data!A:G,7)</f>
        <v>62</v>
      </c>
      <c r="E589" s="12" t="e">
        <f t="shared" si="19"/>
        <v>#VALUE!</v>
      </c>
    </row>
    <row r="590" spans="1:5" x14ac:dyDescent="0.15">
      <c r="A590" s="1">
        <v>589</v>
      </c>
      <c r="B590" s="1"/>
      <c r="C590" s="54" t="str">
        <f t="shared" si="18"/>
        <v/>
      </c>
      <c r="D590" s="49">
        <f>VLOOKUP(A590,customer_data!A:G,7)</f>
        <v>25</v>
      </c>
      <c r="E590" s="12" t="e">
        <f t="shared" si="19"/>
        <v>#VALUE!</v>
      </c>
    </row>
    <row r="591" spans="1:5" x14ac:dyDescent="0.15">
      <c r="A591" s="1">
        <v>590</v>
      </c>
      <c r="B591" s="1"/>
      <c r="C591" s="54" t="str">
        <f t="shared" si="18"/>
        <v/>
      </c>
      <c r="D591" s="49">
        <f>VLOOKUP(A591,customer_data!A:G,7)</f>
        <v>74</v>
      </c>
      <c r="E591" s="12" t="e">
        <f t="shared" si="19"/>
        <v>#VALUE!</v>
      </c>
    </row>
    <row r="592" spans="1:5" x14ac:dyDescent="0.15">
      <c r="A592" s="1">
        <v>591</v>
      </c>
      <c r="B592" s="1"/>
      <c r="C592" s="54" t="str">
        <f t="shared" si="18"/>
        <v/>
      </c>
      <c r="D592" s="49">
        <f>VLOOKUP(A592,customer_data!A:G,7)</f>
        <v>97</v>
      </c>
      <c r="E592" s="12" t="e">
        <f t="shared" si="19"/>
        <v>#VALUE!</v>
      </c>
    </row>
    <row r="593" spans="1:5" x14ac:dyDescent="0.15">
      <c r="A593" s="1">
        <v>592</v>
      </c>
      <c r="B593" s="1"/>
      <c r="C593" s="54" t="str">
        <f t="shared" si="18"/>
        <v/>
      </c>
      <c r="D593" s="49">
        <f>VLOOKUP(A593,customer_data!A:G,7)</f>
        <v>31</v>
      </c>
      <c r="E593" s="12" t="e">
        <f t="shared" si="19"/>
        <v>#VALUE!</v>
      </c>
    </row>
    <row r="594" spans="1:5" x14ac:dyDescent="0.15">
      <c r="A594" s="1">
        <v>593</v>
      </c>
      <c r="B594" s="1"/>
      <c r="C594" s="54" t="str">
        <f t="shared" si="18"/>
        <v/>
      </c>
      <c r="D594" s="49">
        <f>VLOOKUP(A594,customer_data!A:G,7)</f>
        <v>82</v>
      </c>
      <c r="E594" s="12" t="e">
        <f t="shared" si="19"/>
        <v>#VALUE!</v>
      </c>
    </row>
    <row r="595" spans="1:5" x14ac:dyDescent="0.15">
      <c r="A595" s="1">
        <v>594</v>
      </c>
      <c r="B595" s="1"/>
      <c r="C595" s="54" t="str">
        <f t="shared" si="18"/>
        <v/>
      </c>
      <c r="D595" s="49">
        <f>VLOOKUP(A595,customer_data!A:G,7)</f>
        <v>96</v>
      </c>
      <c r="E595" s="12" t="e">
        <f t="shared" si="19"/>
        <v>#VALUE!</v>
      </c>
    </row>
    <row r="596" spans="1:5" x14ac:dyDescent="0.15">
      <c r="A596" s="1">
        <v>595</v>
      </c>
      <c r="B596" s="1"/>
      <c r="C596" s="54" t="str">
        <f t="shared" si="18"/>
        <v/>
      </c>
      <c r="D596" s="49">
        <f>VLOOKUP(A596,customer_data!A:G,7)</f>
        <v>90</v>
      </c>
      <c r="E596" s="12" t="e">
        <f t="shared" si="19"/>
        <v>#VALUE!</v>
      </c>
    </row>
    <row r="597" spans="1:5" x14ac:dyDescent="0.15">
      <c r="A597" s="1">
        <v>596</v>
      </c>
      <c r="B597" s="1"/>
      <c r="C597" s="54" t="str">
        <f t="shared" si="18"/>
        <v/>
      </c>
      <c r="D597" s="49">
        <f>VLOOKUP(A597,customer_data!A:G,7)</f>
        <v>96</v>
      </c>
      <c r="E597" s="12" t="e">
        <f t="shared" si="19"/>
        <v>#VALUE!</v>
      </c>
    </row>
    <row r="598" spans="1:5" x14ac:dyDescent="0.15">
      <c r="A598" s="1">
        <v>597</v>
      </c>
      <c r="B598" s="1"/>
      <c r="C598" s="54" t="str">
        <f t="shared" si="18"/>
        <v/>
      </c>
      <c r="D598" s="49">
        <f>VLOOKUP(A598,customer_data!A:G,7)</f>
        <v>79</v>
      </c>
      <c r="E598" s="12" t="e">
        <f t="shared" si="19"/>
        <v>#VALUE!</v>
      </c>
    </row>
    <row r="599" spans="1:5" x14ac:dyDescent="0.15">
      <c r="A599" s="1">
        <v>598</v>
      </c>
      <c r="B599" s="1"/>
      <c r="C599" s="54" t="str">
        <f t="shared" si="18"/>
        <v/>
      </c>
      <c r="D599" s="49">
        <f>VLOOKUP(A599,customer_data!A:G,7)</f>
        <v>39</v>
      </c>
      <c r="E599" s="12" t="e">
        <f t="shared" si="19"/>
        <v>#VALUE!</v>
      </c>
    </row>
    <row r="600" spans="1:5" x14ac:dyDescent="0.15">
      <c r="A600" s="1">
        <v>599</v>
      </c>
      <c r="B600" s="1"/>
      <c r="C600" s="54" t="str">
        <f t="shared" si="18"/>
        <v/>
      </c>
      <c r="D600" s="49">
        <f>VLOOKUP(A600,customer_data!A:G,7)</f>
        <v>71</v>
      </c>
      <c r="E600" s="12" t="e">
        <f t="shared" si="19"/>
        <v>#VALUE!</v>
      </c>
    </row>
    <row r="601" spans="1:5" x14ac:dyDescent="0.15">
      <c r="A601" s="1">
        <v>600</v>
      </c>
      <c r="B601" s="1"/>
      <c r="C601" s="54" t="str">
        <f t="shared" si="18"/>
        <v/>
      </c>
      <c r="D601" s="49">
        <f>VLOOKUP(A601,customer_data!A:G,7)</f>
        <v>22</v>
      </c>
      <c r="E601" s="12" t="e">
        <f t="shared" si="19"/>
        <v>#VALUE!</v>
      </c>
    </row>
    <row r="602" spans="1:5" x14ac:dyDescent="0.15">
      <c r="A602" s="1">
        <v>601</v>
      </c>
      <c r="B602" s="1"/>
      <c r="C602" s="54" t="str">
        <f t="shared" si="18"/>
        <v/>
      </c>
      <c r="D602" s="49">
        <f>VLOOKUP(A602,customer_data!A:G,7)</f>
        <v>40</v>
      </c>
      <c r="E602" s="12" t="e">
        <f t="shared" si="19"/>
        <v>#VALUE!</v>
      </c>
    </row>
    <row r="603" spans="1:5" x14ac:dyDescent="0.15">
      <c r="A603" s="1">
        <v>602</v>
      </c>
      <c r="B603" s="1"/>
      <c r="C603" s="54" t="str">
        <f t="shared" si="18"/>
        <v/>
      </c>
      <c r="D603" s="49">
        <f>VLOOKUP(A603,customer_data!A:G,7)</f>
        <v>92</v>
      </c>
      <c r="E603" s="12" t="e">
        <f t="shared" si="19"/>
        <v>#VALUE!</v>
      </c>
    </row>
    <row r="604" spans="1:5" x14ac:dyDescent="0.15">
      <c r="A604" s="1">
        <v>603</v>
      </c>
      <c r="B604" s="1"/>
      <c r="C604" s="54" t="str">
        <f t="shared" si="18"/>
        <v/>
      </c>
      <c r="D604" s="49">
        <f>VLOOKUP(A604,customer_data!A:G,7)</f>
        <v>99</v>
      </c>
      <c r="E604" s="12" t="e">
        <f t="shared" si="19"/>
        <v>#VALUE!</v>
      </c>
    </row>
    <row r="605" spans="1:5" x14ac:dyDescent="0.15">
      <c r="A605" s="1">
        <v>604</v>
      </c>
      <c r="B605" s="1"/>
      <c r="C605" s="54" t="str">
        <f t="shared" si="18"/>
        <v/>
      </c>
      <c r="D605" s="49">
        <f>VLOOKUP(A605,customer_data!A:G,7)</f>
        <v>38</v>
      </c>
      <c r="E605" s="12" t="e">
        <f t="shared" si="19"/>
        <v>#VALUE!</v>
      </c>
    </row>
    <row r="606" spans="1:5" x14ac:dyDescent="0.15">
      <c r="A606" s="1">
        <v>605</v>
      </c>
      <c r="B606" s="1"/>
      <c r="C606" s="54" t="str">
        <f t="shared" si="18"/>
        <v/>
      </c>
      <c r="D606" s="49">
        <f>VLOOKUP(A606,customer_data!A:G,7)</f>
        <v>27</v>
      </c>
      <c r="E606" s="12" t="e">
        <f t="shared" si="19"/>
        <v>#VALUE!</v>
      </c>
    </row>
    <row r="607" spans="1:5" x14ac:dyDescent="0.15">
      <c r="A607" s="1">
        <v>606</v>
      </c>
      <c r="B607" s="1"/>
      <c r="C607" s="54" t="str">
        <f t="shared" si="18"/>
        <v/>
      </c>
      <c r="D607" s="49">
        <f>VLOOKUP(A607,customer_data!A:G,7)</f>
        <v>27</v>
      </c>
      <c r="E607" s="12" t="e">
        <f t="shared" si="19"/>
        <v>#VALUE!</v>
      </c>
    </row>
    <row r="608" spans="1:5" x14ac:dyDescent="0.15">
      <c r="A608" s="1">
        <v>607</v>
      </c>
      <c r="B608" s="1"/>
      <c r="C608" s="54" t="str">
        <f t="shared" si="18"/>
        <v/>
      </c>
      <c r="D608" s="49">
        <f>VLOOKUP(A608,customer_data!A:G,7)</f>
        <v>100</v>
      </c>
      <c r="E608" s="12" t="e">
        <f t="shared" si="19"/>
        <v>#VALUE!</v>
      </c>
    </row>
    <row r="609" spans="1:5" x14ac:dyDescent="0.15">
      <c r="A609" s="1">
        <v>608</v>
      </c>
      <c r="B609" s="1"/>
      <c r="C609" s="54" t="str">
        <f t="shared" si="18"/>
        <v/>
      </c>
      <c r="D609" s="49">
        <f>VLOOKUP(A609,customer_data!A:G,7)</f>
        <v>91</v>
      </c>
      <c r="E609" s="12" t="e">
        <f t="shared" si="19"/>
        <v>#VALUE!</v>
      </c>
    </row>
    <row r="610" spans="1:5" x14ac:dyDescent="0.15">
      <c r="A610" s="1">
        <v>609</v>
      </c>
      <c r="B610" s="1"/>
      <c r="C610" s="54" t="str">
        <f t="shared" si="18"/>
        <v/>
      </c>
      <c r="D610" s="49">
        <f>VLOOKUP(A610,customer_data!A:G,7)</f>
        <v>82</v>
      </c>
      <c r="E610" s="12" t="e">
        <f t="shared" si="19"/>
        <v>#VALUE!</v>
      </c>
    </row>
    <row r="611" spans="1:5" x14ac:dyDescent="0.15">
      <c r="A611" s="1">
        <v>610</v>
      </c>
      <c r="B611" s="1"/>
      <c r="C611" s="54" t="str">
        <f t="shared" si="18"/>
        <v/>
      </c>
      <c r="D611" s="49">
        <f>VLOOKUP(A611,customer_data!A:G,7)</f>
        <v>95</v>
      </c>
      <c r="E611" s="12" t="e">
        <f t="shared" si="19"/>
        <v>#VALUE!</v>
      </c>
    </row>
    <row r="612" spans="1:5" x14ac:dyDescent="0.15">
      <c r="A612" s="1">
        <v>611</v>
      </c>
      <c r="B612" s="1"/>
      <c r="C612" s="54" t="str">
        <f t="shared" si="18"/>
        <v/>
      </c>
      <c r="D612" s="49">
        <f>VLOOKUP(A612,customer_data!A:G,7)</f>
        <v>22</v>
      </c>
      <c r="E612" s="12" t="e">
        <f t="shared" si="19"/>
        <v>#VALUE!</v>
      </c>
    </row>
    <row r="613" spans="1:5" x14ac:dyDescent="0.15">
      <c r="A613" s="1">
        <v>612</v>
      </c>
      <c r="B613" s="1"/>
      <c r="C613" s="54" t="str">
        <f t="shared" si="18"/>
        <v/>
      </c>
      <c r="D613" s="49">
        <f>VLOOKUP(A613,customer_data!A:G,7)</f>
        <v>88</v>
      </c>
      <c r="E613" s="12" t="e">
        <f t="shared" si="19"/>
        <v>#VALUE!</v>
      </c>
    </row>
    <row r="614" spans="1:5" x14ac:dyDescent="0.15">
      <c r="A614" s="1">
        <v>613</v>
      </c>
      <c r="B614" s="1"/>
      <c r="C614" s="54" t="str">
        <f t="shared" si="18"/>
        <v/>
      </c>
      <c r="D614" s="49">
        <f>VLOOKUP(A614,customer_data!A:G,7)</f>
        <v>57</v>
      </c>
      <c r="E614" s="12" t="e">
        <f t="shared" si="19"/>
        <v>#VALUE!</v>
      </c>
    </row>
    <row r="615" spans="1:5" x14ac:dyDescent="0.15">
      <c r="A615" s="1">
        <v>614</v>
      </c>
      <c r="B615" s="1"/>
      <c r="C615" s="54" t="str">
        <f t="shared" si="18"/>
        <v/>
      </c>
      <c r="D615" s="49">
        <f>VLOOKUP(A615,customer_data!A:G,7)</f>
        <v>88</v>
      </c>
      <c r="E615" s="12" t="e">
        <f t="shared" si="19"/>
        <v>#VALUE!</v>
      </c>
    </row>
    <row r="616" spans="1:5" x14ac:dyDescent="0.15">
      <c r="A616" s="1">
        <v>615</v>
      </c>
      <c r="B616" s="1"/>
      <c r="C616" s="54" t="str">
        <f t="shared" si="18"/>
        <v/>
      </c>
      <c r="D616" s="49">
        <f>VLOOKUP(A616,customer_data!A:G,7)</f>
        <v>39</v>
      </c>
      <c r="E616" s="12" t="e">
        <f t="shared" si="19"/>
        <v>#VALUE!</v>
      </c>
    </row>
    <row r="617" spans="1:5" x14ac:dyDescent="0.15">
      <c r="A617" s="1">
        <v>616</v>
      </c>
      <c r="B617" s="1"/>
      <c r="C617" s="54" t="str">
        <f t="shared" si="18"/>
        <v/>
      </c>
      <c r="D617" s="49">
        <f>VLOOKUP(A617,customer_data!A:G,7)</f>
        <v>63</v>
      </c>
      <c r="E617" s="12" t="e">
        <f t="shared" si="19"/>
        <v>#VALUE!</v>
      </c>
    </row>
    <row r="618" spans="1:5" x14ac:dyDescent="0.15">
      <c r="A618" s="1">
        <v>617</v>
      </c>
      <c r="B618" s="1"/>
      <c r="C618" s="54" t="str">
        <f t="shared" si="18"/>
        <v/>
      </c>
      <c r="D618" s="49">
        <f>VLOOKUP(A618,customer_data!A:G,7)</f>
        <v>79</v>
      </c>
      <c r="E618" s="12" t="e">
        <f t="shared" si="19"/>
        <v>#VALUE!</v>
      </c>
    </row>
    <row r="619" spans="1:5" x14ac:dyDescent="0.15">
      <c r="A619" s="1">
        <v>618</v>
      </c>
      <c r="B619" s="1"/>
      <c r="C619" s="54" t="str">
        <f t="shared" si="18"/>
        <v/>
      </c>
      <c r="D619" s="49">
        <f>VLOOKUP(A619,customer_data!A:G,7)</f>
        <v>55</v>
      </c>
      <c r="E619" s="12" t="e">
        <f t="shared" si="19"/>
        <v>#VALUE!</v>
      </c>
    </row>
    <row r="620" spans="1:5" x14ac:dyDescent="0.15">
      <c r="A620" s="1">
        <v>619</v>
      </c>
      <c r="B620" s="1"/>
      <c r="C620" s="54" t="str">
        <f t="shared" si="18"/>
        <v/>
      </c>
      <c r="D620" s="49">
        <f>VLOOKUP(A620,customer_data!A:G,7)</f>
        <v>63</v>
      </c>
      <c r="E620" s="12" t="e">
        <f t="shared" si="19"/>
        <v>#VALUE!</v>
      </c>
    </row>
    <row r="621" spans="1:5" x14ac:dyDescent="0.15">
      <c r="A621" s="1">
        <v>620</v>
      </c>
      <c r="B621" s="1"/>
      <c r="C621" s="54" t="str">
        <f t="shared" si="18"/>
        <v/>
      </c>
      <c r="D621" s="49">
        <f>VLOOKUP(A621,customer_data!A:G,7)</f>
        <v>97</v>
      </c>
      <c r="E621" s="12" t="e">
        <f t="shared" si="19"/>
        <v>#VALUE!</v>
      </c>
    </row>
    <row r="622" spans="1:5" x14ac:dyDescent="0.15">
      <c r="A622" s="1">
        <v>621</v>
      </c>
      <c r="B622" s="1"/>
      <c r="C622" s="54" t="str">
        <f t="shared" si="18"/>
        <v/>
      </c>
      <c r="D622" s="49">
        <f>VLOOKUP(A622,customer_data!A:G,7)</f>
        <v>63</v>
      </c>
      <c r="E622" s="12" t="e">
        <f t="shared" si="19"/>
        <v>#VALUE!</v>
      </c>
    </row>
    <row r="623" spans="1:5" x14ac:dyDescent="0.15">
      <c r="A623" s="1">
        <v>622</v>
      </c>
      <c r="B623" s="1"/>
      <c r="C623" s="54" t="str">
        <f t="shared" si="18"/>
        <v/>
      </c>
      <c r="D623" s="49">
        <f>VLOOKUP(A623,customer_data!A:G,7)</f>
        <v>49</v>
      </c>
      <c r="E623" s="12" t="e">
        <f t="shared" si="19"/>
        <v>#VALUE!</v>
      </c>
    </row>
    <row r="624" spans="1:5" x14ac:dyDescent="0.15">
      <c r="A624" s="1">
        <v>623</v>
      </c>
      <c r="B624" s="1"/>
      <c r="C624" s="54" t="str">
        <f t="shared" si="18"/>
        <v/>
      </c>
      <c r="D624" s="49">
        <f>VLOOKUP(A624,customer_data!A:G,7)</f>
        <v>67</v>
      </c>
      <c r="E624" s="12" t="e">
        <f t="shared" si="19"/>
        <v>#VALUE!</v>
      </c>
    </row>
    <row r="625" spans="1:5" x14ac:dyDescent="0.15">
      <c r="A625" s="1">
        <v>624</v>
      </c>
      <c r="B625" s="1"/>
      <c r="C625" s="54" t="str">
        <f t="shared" si="18"/>
        <v/>
      </c>
      <c r="D625" s="49">
        <f>VLOOKUP(A625,customer_data!A:G,7)</f>
        <v>64</v>
      </c>
      <c r="E625" s="12" t="e">
        <f t="shared" si="19"/>
        <v>#VALUE!</v>
      </c>
    </row>
    <row r="626" spans="1:5" x14ac:dyDescent="0.15">
      <c r="A626" s="1">
        <v>625</v>
      </c>
      <c r="B626" s="1"/>
      <c r="C626" s="54" t="str">
        <f t="shared" si="18"/>
        <v/>
      </c>
      <c r="D626" s="49">
        <f>VLOOKUP(A626,customer_data!A:G,7)</f>
        <v>34</v>
      </c>
      <c r="E626" s="12" t="e">
        <f t="shared" si="19"/>
        <v>#VALUE!</v>
      </c>
    </row>
    <row r="627" spans="1:5" x14ac:dyDescent="0.15">
      <c r="A627" s="1">
        <v>626</v>
      </c>
      <c r="B627" s="1"/>
      <c r="C627" s="54" t="str">
        <f t="shared" si="18"/>
        <v/>
      </c>
      <c r="D627" s="49">
        <f>VLOOKUP(A627,customer_data!A:G,7)</f>
        <v>67</v>
      </c>
      <c r="E627" s="12" t="e">
        <f t="shared" si="19"/>
        <v>#VALUE!</v>
      </c>
    </row>
    <row r="628" spans="1:5" x14ac:dyDescent="0.15">
      <c r="A628" s="1">
        <v>627</v>
      </c>
      <c r="B628" s="1"/>
      <c r="C628" s="54" t="str">
        <f t="shared" si="18"/>
        <v/>
      </c>
      <c r="D628" s="49">
        <f>VLOOKUP(A628,customer_data!A:G,7)</f>
        <v>93</v>
      </c>
      <c r="E628" s="12" t="e">
        <f t="shared" si="19"/>
        <v>#VALUE!</v>
      </c>
    </row>
    <row r="629" spans="1:5" x14ac:dyDescent="0.15">
      <c r="A629" s="1">
        <v>628</v>
      </c>
      <c r="B629" s="1"/>
      <c r="C629" s="54" t="str">
        <f t="shared" si="18"/>
        <v/>
      </c>
      <c r="D629" s="49">
        <f>VLOOKUP(A629,customer_data!A:G,7)</f>
        <v>81</v>
      </c>
      <c r="E629" s="12" t="e">
        <f t="shared" si="19"/>
        <v>#VALUE!</v>
      </c>
    </row>
    <row r="630" spans="1:5" x14ac:dyDescent="0.15">
      <c r="A630" s="1">
        <v>629</v>
      </c>
      <c r="B630" s="1"/>
      <c r="C630" s="54" t="str">
        <f t="shared" si="18"/>
        <v/>
      </c>
      <c r="D630" s="49">
        <f>VLOOKUP(A630,customer_data!A:G,7)</f>
        <v>79</v>
      </c>
      <c r="E630" s="12" t="e">
        <f t="shared" si="19"/>
        <v>#VALUE!</v>
      </c>
    </row>
    <row r="631" spans="1:5" x14ac:dyDescent="0.15">
      <c r="A631" s="1">
        <v>630</v>
      </c>
      <c r="B631" s="1"/>
      <c r="C631" s="54" t="str">
        <f t="shared" si="18"/>
        <v/>
      </c>
      <c r="D631" s="49">
        <f>VLOOKUP(A631,customer_data!A:G,7)</f>
        <v>71</v>
      </c>
      <c r="E631" s="12" t="e">
        <f t="shared" si="19"/>
        <v>#VALUE!</v>
      </c>
    </row>
    <row r="632" spans="1:5" x14ac:dyDescent="0.15">
      <c r="A632" s="1">
        <v>631</v>
      </c>
      <c r="B632" s="1"/>
      <c r="C632" s="54" t="str">
        <f t="shared" si="18"/>
        <v/>
      </c>
      <c r="D632" s="49">
        <f>VLOOKUP(A632,customer_data!A:G,7)</f>
        <v>60</v>
      </c>
      <c r="E632" s="12" t="e">
        <f t="shared" si="19"/>
        <v>#VALUE!</v>
      </c>
    </row>
    <row r="633" spans="1:5" x14ac:dyDescent="0.15">
      <c r="A633" s="1">
        <v>632</v>
      </c>
      <c r="B633" s="1"/>
      <c r="C633" s="54" t="str">
        <f t="shared" si="18"/>
        <v/>
      </c>
      <c r="D633" s="49">
        <f>VLOOKUP(A633,customer_data!A:G,7)</f>
        <v>35</v>
      </c>
      <c r="E633" s="12" t="e">
        <f t="shared" si="19"/>
        <v>#VALUE!</v>
      </c>
    </row>
    <row r="634" spans="1:5" x14ac:dyDescent="0.15">
      <c r="A634" s="1">
        <v>633</v>
      </c>
      <c r="B634" s="1"/>
      <c r="C634" s="54" t="str">
        <f t="shared" si="18"/>
        <v/>
      </c>
      <c r="D634" s="49">
        <f>VLOOKUP(A634,customer_data!A:G,7)</f>
        <v>97</v>
      </c>
      <c r="E634" s="12" t="e">
        <f t="shared" si="19"/>
        <v>#VALUE!</v>
      </c>
    </row>
    <row r="635" spans="1:5" x14ac:dyDescent="0.15">
      <c r="A635" s="1">
        <v>634</v>
      </c>
      <c r="B635" s="1"/>
      <c r="C635" s="54" t="str">
        <f t="shared" si="18"/>
        <v/>
      </c>
      <c r="D635" s="49">
        <f>VLOOKUP(A635,customer_data!A:G,7)</f>
        <v>83</v>
      </c>
      <c r="E635" s="12" t="e">
        <f t="shared" si="19"/>
        <v>#VALUE!</v>
      </c>
    </row>
    <row r="636" spans="1:5" x14ac:dyDescent="0.15">
      <c r="A636" s="1">
        <v>635</v>
      </c>
      <c r="B636" s="1"/>
      <c r="C636" s="54" t="str">
        <f t="shared" si="18"/>
        <v/>
      </c>
      <c r="D636" s="49">
        <f>VLOOKUP(A636,customer_data!A:G,7)</f>
        <v>26</v>
      </c>
      <c r="E636" s="12" t="e">
        <f t="shared" si="19"/>
        <v>#VALUE!</v>
      </c>
    </row>
    <row r="637" spans="1:5" x14ac:dyDescent="0.15">
      <c r="A637" s="1">
        <v>636</v>
      </c>
      <c r="B637" s="1"/>
      <c r="C637" s="54" t="str">
        <f t="shared" si="18"/>
        <v/>
      </c>
      <c r="D637" s="49">
        <f>VLOOKUP(A637,customer_data!A:G,7)</f>
        <v>81</v>
      </c>
      <c r="E637" s="12" t="e">
        <f t="shared" si="19"/>
        <v>#VALUE!</v>
      </c>
    </row>
    <row r="638" spans="1:5" x14ac:dyDescent="0.15">
      <c r="A638" s="1">
        <v>637</v>
      </c>
      <c r="B638" s="1"/>
      <c r="C638" s="54" t="str">
        <f t="shared" si="18"/>
        <v/>
      </c>
      <c r="D638" s="49">
        <f>VLOOKUP(A638,customer_data!A:G,7)</f>
        <v>22</v>
      </c>
      <c r="E638" s="12" t="e">
        <f t="shared" si="19"/>
        <v>#VALUE!</v>
      </c>
    </row>
    <row r="639" spans="1:5" x14ac:dyDescent="0.15">
      <c r="A639" s="1">
        <v>638</v>
      </c>
      <c r="B639" s="1"/>
      <c r="C639" s="54" t="str">
        <f t="shared" si="18"/>
        <v/>
      </c>
      <c r="D639" s="49">
        <f>VLOOKUP(A639,customer_data!A:G,7)</f>
        <v>55</v>
      </c>
      <c r="E639" s="12" t="e">
        <f t="shared" si="19"/>
        <v>#VALUE!</v>
      </c>
    </row>
    <row r="640" spans="1:5" x14ac:dyDescent="0.15">
      <c r="A640" s="1">
        <v>639</v>
      </c>
      <c r="B640" s="1"/>
      <c r="C640" s="54" t="str">
        <f t="shared" si="18"/>
        <v/>
      </c>
      <c r="D640" s="49">
        <f>VLOOKUP(A640,customer_data!A:G,7)</f>
        <v>37</v>
      </c>
      <c r="E640" s="12" t="e">
        <f t="shared" si="19"/>
        <v>#VALUE!</v>
      </c>
    </row>
    <row r="641" spans="1:5" x14ac:dyDescent="0.15">
      <c r="A641" s="1">
        <v>640</v>
      </c>
      <c r="B641" s="1"/>
      <c r="C641" s="54" t="str">
        <f t="shared" si="18"/>
        <v/>
      </c>
      <c r="D641" s="49">
        <f>VLOOKUP(A641,customer_data!A:G,7)</f>
        <v>43</v>
      </c>
      <c r="E641" s="12" t="e">
        <f t="shared" si="19"/>
        <v>#VALUE!</v>
      </c>
    </row>
    <row r="642" spans="1:5" x14ac:dyDescent="0.15">
      <c r="A642" s="1">
        <v>641</v>
      </c>
      <c r="B642" s="1"/>
      <c r="C642" s="54" t="str">
        <f t="shared" si="18"/>
        <v/>
      </c>
      <c r="D642" s="49">
        <f>VLOOKUP(A642,customer_data!A:G,7)</f>
        <v>69</v>
      </c>
      <c r="E642" s="12" t="e">
        <f t="shared" si="19"/>
        <v>#VALUE!</v>
      </c>
    </row>
    <row r="643" spans="1:5" x14ac:dyDescent="0.15">
      <c r="A643" s="1">
        <v>642</v>
      </c>
      <c r="B643" s="1"/>
      <c r="C643" s="54" t="str">
        <f t="shared" ref="C643:C706" si="20">RIGHT(B643,2)</f>
        <v/>
      </c>
      <c r="D643" s="49">
        <f>VLOOKUP(A643,customer_data!A:G,7)</f>
        <v>82</v>
      </c>
      <c r="E643" s="12" t="e">
        <f t="shared" ref="E643:E706" si="21">D643*C643%</f>
        <v>#VALUE!</v>
      </c>
    </row>
    <row r="644" spans="1:5" x14ac:dyDescent="0.15">
      <c r="A644" s="1">
        <v>643</v>
      </c>
      <c r="B644" s="1"/>
      <c r="C644" s="54" t="str">
        <f t="shared" si="20"/>
        <v/>
      </c>
      <c r="D644" s="49">
        <f>VLOOKUP(A644,customer_data!A:G,7)</f>
        <v>26</v>
      </c>
      <c r="E644" s="12" t="e">
        <f t="shared" si="21"/>
        <v>#VALUE!</v>
      </c>
    </row>
    <row r="645" spans="1:5" x14ac:dyDescent="0.15">
      <c r="A645" s="1">
        <v>644</v>
      </c>
      <c r="B645" s="1"/>
      <c r="C645" s="54" t="str">
        <f t="shared" si="20"/>
        <v/>
      </c>
      <c r="D645" s="49">
        <f>VLOOKUP(A645,customer_data!A:G,7)</f>
        <v>57</v>
      </c>
      <c r="E645" s="12" t="e">
        <f t="shared" si="21"/>
        <v>#VALUE!</v>
      </c>
    </row>
    <row r="646" spans="1:5" x14ac:dyDescent="0.15">
      <c r="A646" s="1">
        <v>645</v>
      </c>
      <c r="B646" s="1"/>
      <c r="C646" s="54" t="str">
        <f t="shared" si="20"/>
        <v/>
      </c>
      <c r="D646" s="49">
        <f>VLOOKUP(A646,customer_data!A:G,7)</f>
        <v>100</v>
      </c>
      <c r="E646" s="12" t="e">
        <f t="shared" si="21"/>
        <v>#VALUE!</v>
      </c>
    </row>
    <row r="647" spans="1:5" x14ac:dyDescent="0.15">
      <c r="A647" s="1">
        <v>646</v>
      </c>
      <c r="B647" s="1"/>
      <c r="C647" s="54" t="str">
        <f t="shared" si="20"/>
        <v/>
      </c>
      <c r="D647" s="49">
        <f>VLOOKUP(A647,customer_data!A:G,7)</f>
        <v>66</v>
      </c>
      <c r="E647" s="12" t="e">
        <f t="shared" si="21"/>
        <v>#VALUE!</v>
      </c>
    </row>
    <row r="648" spans="1:5" x14ac:dyDescent="0.15">
      <c r="A648" s="1">
        <v>647</v>
      </c>
      <c r="B648" s="1"/>
      <c r="C648" s="54" t="str">
        <f t="shared" si="20"/>
        <v/>
      </c>
      <c r="D648" s="49">
        <f>VLOOKUP(A648,customer_data!A:G,7)</f>
        <v>45</v>
      </c>
      <c r="E648" s="12" t="e">
        <f t="shared" si="21"/>
        <v>#VALUE!</v>
      </c>
    </row>
    <row r="649" spans="1:5" x14ac:dyDescent="0.15">
      <c r="A649" s="1">
        <v>648</v>
      </c>
      <c r="B649" s="1"/>
      <c r="C649" s="54" t="str">
        <f t="shared" si="20"/>
        <v/>
      </c>
      <c r="D649" s="49">
        <f>VLOOKUP(A649,customer_data!A:G,7)</f>
        <v>24</v>
      </c>
      <c r="E649" s="12" t="e">
        <f t="shared" si="21"/>
        <v>#VALUE!</v>
      </c>
    </row>
    <row r="650" spans="1:5" x14ac:dyDescent="0.15">
      <c r="A650" s="1">
        <v>649</v>
      </c>
      <c r="B650" s="1"/>
      <c r="C650" s="54" t="str">
        <f t="shared" si="20"/>
        <v/>
      </c>
      <c r="D650" s="49">
        <f>VLOOKUP(A650,customer_data!A:G,7)</f>
        <v>44</v>
      </c>
      <c r="E650" s="12" t="e">
        <f t="shared" si="21"/>
        <v>#VALUE!</v>
      </c>
    </row>
    <row r="651" spans="1:5" x14ac:dyDescent="0.15">
      <c r="A651" s="1">
        <v>650</v>
      </c>
      <c r="B651" s="1"/>
      <c r="C651" s="54" t="str">
        <f t="shared" si="20"/>
        <v/>
      </c>
      <c r="D651" s="49">
        <f>VLOOKUP(A651,customer_data!A:G,7)</f>
        <v>90</v>
      </c>
      <c r="E651" s="12" t="e">
        <f t="shared" si="21"/>
        <v>#VALUE!</v>
      </c>
    </row>
    <row r="652" spans="1:5" x14ac:dyDescent="0.15">
      <c r="A652" s="1">
        <v>651</v>
      </c>
      <c r="B652" s="1"/>
      <c r="C652" s="54" t="str">
        <f t="shared" si="20"/>
        <v/>
      </c>
      <c r="D652" s="49">
        <f>VLOOKUP(A652,customer_data!A:G,7)</f>
        <v>95</v>
      </c>
      <c r="E652" s="12" t="e">
        <f t="shared" si="21"/>
        <v>#VALUE!</v>
      </c>
    </row>
    <row r="653" spans="1:5" x14ac:dyDescent="0.15">
      <c r="A653" s="1">
        <v>652</v>
      </c>
      <c r="B653" s="1"/>
      <c r="C653" s="54" t="str">
        <f t="shared" si="20"/>
        <v/>
      </c>
      <c r="D653" s="49">
        <f>VLOOKUP(A653,customer_data!A:G,7)</f>
        <v>96</v>
      </c>
      <c r="E653" s="12" t="e">
        <f t="shared" si="21"/>
        <v>#VALUE!</v>
      </c>
    </row>
    <row r="654" spans="1:5" x14ac:dyDescent="0.15">
      <c r="A654" s="1">
        <v>653</v>
      </c>
      <c r="B654" s="1"/>
      <c r="C654" s="54" t="str">
        <f t="shared" si="20"/>
        <v/>
      </c>
      <c r="D654" s="49">
        <f>VLOOKUP(A654,customer_data!A:G,7)</f>
        <v>25</v>
      </c>
      <c r="E654" s="12" t="e">
        <f t="shared" si="21"/>
        <v>#VALUE!</v>
      </c>
    </row>
    <row r="655" spans="1:5" x14ac:dyDescent="0.15">
      <c r="A655" s="1">
        <v>654</v>
      </c>
      <c r="B655" s="1"/>
      <c r="C655" s="54" t="str">
        <f t="shared" si="20"/>
        <v/>
      </c>
      <c r="D655" s="49">
        <f>VLOOKUP(A655,customer_data!A:G,7)</f>
        <v>67</v>
      </c>
      <c r="E655" s="12" t="e">
        <f t="shared" si="21"/>
        <v>#VALUE!</v>
      </c>
    </row>
    <row r="656" spans="1:5" x14ac:dyDescent="0.15">
      <c r="A656" s="1">
        <v>655</v>
      </c>
      <c r="B656" s="1"/>
      <c r="C656" s="54" t="str">
        <f t="shared" si="20"/>
        <v/>
      </c>
      <c r="D656" s="49">
        <f>VLOOKUP(A656,customer_data!A:G,7)</f>
        <v>87</v>
      </c>
      <c r="E656" s="12" t="e">
        <f t="shared" si="21"/>
        <v>#VALUE!</v>
      </c>
    </row>
    <row r="657" spans="1:5" x14ac:dyDescent="0.15">
      <c r="A657" s="1">
        <v>656</v>
      </c>
      <c r="B657" s="1"/>
      <c r="C657" s="54" t="str">
        <f t="shared" si="20"/>
        <v/>
      </c>
      <c r="D657" s="49">
        <f>VLOOKUP(A657,customer_data!A:G,7)</f>
        <v>97</v>
      </c>
      <c r="E657" s="12" t="e">
        <f t="shared" si="21"/>
        <v>#VALUE!</v>
      </c>
    </row>
    <row r="658" spans="1:5" x14ac:dyDescent="0.15">
      <c r="A658" s="1">
        <v>657</v>
      </c>
      <c r="B658" s="1"/>
      <c r="C658" s="54" t="str">
        <f t="shared" si="20"/>
        <v/>
      </c>
      <c r="D658" s="49">
        <f>VLOOKUP(A658,customer_data!A:G,7)</f>
        <v>34</v>
      </c>
      <c r="E658" s="12" t="e">
        <f t="shared" si="21"/>
        <v>#VALUE!</v>
      </c>
    </row>
    <row r="659" spans="1:5" x14ac:dyDescent="0.15">
      <c r="A659" s="1">
        <v>658</v>
      </c>
      <c r="B659" s="1"/>
      <c r="C659" s="54" t="str">
        <f t="shared" si="20"/>
        <v/>
      </c>
      <c r="D659" s="49">
        <f>VLOOKUP(A659,customer_data!A:G,7)</f>
        <v>39</v>
      </c>
      <c r="E659" s="12" t="e">
        <f t="shared" si="21"/>
        <v>#VALUE!</v>
      </c>
    </row>
    <row r="660" spans="1:5" x14ac:dyDescent="0.15">
      <c r="A660" s="1">
        <v>659</v>
      </c>
      <c r="B660" s="1"/>
      <c r="C660" s="54" t="str">
        <f t="shared" si="20"/>
        <v/>
      </c>
      <c r="D660" s="49">
        <f>VLOOKUP(A660,customer_data!A:G,7)</f>
        <v>75</v>
      </c>
      <c r="E660" s="12" t="e">
        <f t="shared" si="21"/>
        <v>#VALUE!</v>
      </c>
    </row>
    <row r="661" spans="1:5" x14ac:dyDescent="0.15">
      <c r="A661" s="1">
        <v>660</v>
      </c>
      <c r="B661" s="1"/>
      <c r="C661" s="54" t="str">
        <f t="shared" si="20"/>
        <v/>
      </c>
      <c r="D661" s="49">
        <f>VLOOKUP(A661,customer_data!A:G,7)</f>
        <v>42</v>
      </c>
      <c r="E661" s="12" t="e">
        <f t="shared" si="21"/>
        <v>#VALUE!</v>
      </c>
    </row>
    <row r="662" spans="1:5" x14ac:dyDescent="0.15">
      <c r="A662" s="1">
        <v>661</v>
      </c>
      <c r="B662" s="1"/>
      <c r="C662" s="54" t="str">
        <f t="shared" si="20"/>
        <v/>
      </c>
      <c r="D662" s="49">
        <f>VLOOKUP(A662,customer_data!A:G,7)</f>
        <v>53</v>
      </c>
      <c r="E662" s="12" t="e">
        <f t="shared" si="21"/>
        <v>#VALUE!</v>
      </c>
    </row>
    <row r="663" spans="1:5" x14ac:dyDescent="0.15">
      <c r="A663" s="1">
        <v>662</v>
      </c>
      <c r="B663" s="1"/>
      <c r="C663" s="54" t="str">
        <f t="shared" si="20"/>
        <v/>
      </c>
      <c r="D663" s="49">
        <f>VLOOKUP(A663,customer_data!A:G,7)</f>
        <v>37</v>
      </c>
      <c r="E663" s="12" t="e">
        <f t="shared" si="21"/>
        <v>#VALUE!</v>
      </c>
    </row>
    <row r="664" spans="1:5" x14ac:dyDescent="0.15">
      <c r="A664" s="1">
        <v>663</v>
      </c>
      <c r="B664" s="1"/>
      <c r="C664" s="54" t="str">
        <f t="shared" si="20"/>
        <v/>
      </c>
      <c r="D664" s="49">
        <f>VLOOKUP(A664,customer_data!A:G,7)</f>
        <v>92</v>
      </c>
      <c r="E664" s="12" t="e">
        <f t="shared" si="21"/>
        <v>#VALUE!</v>
      </c>
    </row>
    <row r="665" spans="1:5" x14ac:dyDescent="0.15">
      <c r="A665" s="1">
        <v>664</v>
      </c>
      <c r="B665" s="1"/>
      <c r="C665" s="54" t="str">
        <f t="shared" si="20"/>
        <v/>
      </c>
      <c r="D665" s="49">
        <f>VLOOKUP(A665,customer_data!A:G,7)</f>
        <v>62</v>
      </c>
      <c r="E665" s="12" t="e">
        <f t="shared" si="21"/>
        <v>#VALUE!</v>
      </c>
    </row>
    <row r="666" spans="1:5" x14ac:dyDescent="0.15">
      <c r="A666" s="1">
        <v>665</v>
      </c>
      <c r="B666" s="1"/>
      <c r="C666" s="54" t="str">
        <f t="shared" si="20"/>
        <v/>
      </c>
      <c r="D666" s="49">
        <f>VLOOKUP(A666,customer_data!A:G,7)</f>
        <v>46</v>
      </c>
      <c r="E666" s="12" t="e">
        <f t="shared" si="21"/>
        <v>#VALUE!</v>
      </c>
    </row>
    <row r="667" spans="1:5" x14ac:dyDescent="0.15">
      <c r="A667" s="1">
        <v>666</v>
      </c>
      <c r="B667" s="1"/>
      <c r="C667" s="54" t="str">
        <f t="shared" si="20"/>
        <v/>
      </c>
      <c r="D667" s="49">
        <f>VLOOKUP(A667,customer_data!A:G,7)</f>
        <v>80</v>
      </c>
      <c r="E667" s="12" t="e">
        <f t="shared" si="21"/>
        <v>#VALUE!</v>
      </c>
    </row>
    <row r="668" spans="1:5" x14ac:dyDescent="0.15">
      <c r="A668" s="1">
        <v>667</v>
      </c>
      <c r="B668" s="1"/>
      <c r="C668" s="54" t="str">
        <f t="shared" si="20"/>
        <v/>
      </c>
      <c r="D668" s="49">
        <f>VLOOKUP(A668,customer_data!A:G,7)</f>
        <v>39</v>
      </c>
      <c r="E668" s="12" t="e">
        <f t="shared" si="21"/>
        <v>#VALUE!</v>
      </c>
    </row>
    <row r="669" spans="1:5" x14ac:dyDescent="0.15">
      <c r="A669" s="1">
        <v>668</v>
      </c>
      <c r="B669" s="1"/>
      <c r="C669" s="54" t="str">
        <f t="shared" si="20"/>
        <v/>
      </c>
      <c r="D669" s="49">
        <f>VLOOKUP(A669,customer_data!A:G,7)</f>
        <v>70</v>
      </c>
      <c r="E669" s="12" t="e">
        <f t="shared" si="21"/>
        <v>#VALUE!</v>
      </c>
    </row>
    <row r="670" spans="1:5" x14ac:dyDescent="0.15">
      <c r="A670" s="1">
        <v>669</v>
      </c>
      <c r="B670" s="1"/>
      <c r="C670" s="54" t="str">
        <f t="shared" si="20"/>
        <v/>
      </c>
      <c r="D670" s="49">
        <f>VLOOKUP(A670,customer_data!A:G,7)</f>
        <v>32</v>
      </c>
      <c r="E670" s="12" t="e">
        <f t="shared" si="21"/>
        <v>#VALUE!</v>
      </c>
    </row>
    <row r="671" spans="1:5" x14ac:dyDescent="0.15">
      <c r="A671" s="1">
        <v>670</v>
      </c>
      <c r="B671" s="1"/>
      <c r="C671" s="54" t="str">
        <f t="shared" si="20"/>
        <v/>
      </c>
      <c r="D671" s="49">
        <f>VLOOKUP(A671,customer_data!A:G,7)</f>
        <v>68</v>
      </c>
      <c r="E671" s="12" t="e">
        <f t="shared" si="21"/>
        <v>#VALUE!</v>
      </c>
    </row>
    <row r="672" spans="1:5" x14ac:dyDescent="0.15">
      <c r="A672" s="1">
        <v>671</v>
      </c>
      <c r="B672" s="1"/>
      <c r="C672" s="54" t="str">
        <f t="shared" si="20"/>
        <v/>
      </c>
      <c r="D672" s="49">
        <f>VLOOKUP(A672,customer_data!A:G,7)</f>
        <v>38</v>
      </c>
      <c r="E672" s="12" t="e">
        <f t="shared" si="21"/>
        <v>#VALUE!</v>
      </c>
    </row>
    <row r="673" spans="1:5" x14ac:dyDescent="0.15">
      <c r="A673" s="1">
        <v>672</v>
      </c>
      <c r="B673" s="1"/>
      <c r="C673" s="54" t="str">
        <f t="shared" si="20"/>
        <v/>
      </c>
      <c r="D673" s="49">
        <f>VLOOKUP(A673,customer_data!A:G,7)</f>
        <v>27</v>
      </c>
      <c r="E673" s="12" t="e">
        <f t="shared" si="21"/>
        <v>#VALUE!</v>
      </c>
    </row>
    <row r="674" spans="1:5" x14ac:dyDescent="0.15">
      <c r="A674" s="1">
        <v>673</v>
      </c>
      <c r="B674" s="1"/>
      <c r="C674" s="54" t="str">
        <f t="shared" si="20"/>
        <v/>
      </c>
      <c r="D674" s="49">
        <f>VLOOKUP(A674,customer_data!A:G,7)</f>
        <v>42</v>
      </c>
      <c r="E674" s="12" t="e">
        <f t="shared" si="21"/>
        <v>#VALUE!</v>
      </c>
    </row>
    <row r="675" spans="1:5" x14ac:dyDescent="0.15">
      <c r="A675" s="1">
        <v>674</v>
      </c>
      <c r="B675" s="1"/>
      <c r="C675" s="54" t="str">
        <f t="shared" si="20"/>
        <v/>
      </c>
      <c r="D675" s="49">
        <f>VLOOKUP(A675,customer_data!A:G,7)</f>
        <v>20</v>
      </c>
      <c r="E675" s="12" t="e">
        <f t="shared" si="21"/>
        <v>#VALUE!</v>
      </c>
    </row>
    <row r="676" spans="1:5" x14ac:dyDescent="0.15">
      <c r="A676" s="1">
        <v>675</v>
      </c>
      <c r="B676" s="1"/>
      <c r="C676" s="54" t="str">
        <f t="shared" si="20"/>
        <v/>
      </c>
      <c r="D676" s="49">
        <f>VLOOKUP(A676,customer_data!A:G,7)</f>
        <v>81</v>
      </c>
      <c r="E676" s="12" t="e">
        <f t="shared" si="21"/>
        <v>#VALUE!</v>
      </c>
    </row>
    <row r="677" spans="1:5" x14ac:dyDescent="0.15">
      <c r="A677" s="1">
        <v>676</v>
      </c>
      <c r="B677" s="1"/>
      <c r="C677" s="54" t="str">
        <f t="shared" si="20"/>
        <v/>
      </c>
      <c r="D677" s="49">
        <f>VLOOKUP(A677,customer_data!A:G,7)</f>
        <v>49</v>
      </c>
      <c r="E677" s="12" t="e">
        <f t="shared" si="21"/>
        <v>#VALUE!</v>
      </c>
    </row>
    <row r="678" spans="1:5" x14ac:dyDescent="0.15">
      <c r="A678" s="1">
        <v>677</v>
      </c>
      <c r="B678" s="1"/>
      <c r="C678" s="54" t="str">
        <f t="shared" si="20"/>
        <v/>
      </c>
      <c r="D678" s="49">
        <f>VLOOKUP(A678,customer_data!A:G,7)</f>
        <v>61</v>
      </c>
      <c r="E678" s="12" t="e">
        <f t="shared" si="21"/>
        <v>#VALUE!</v>
      </c>
    </row>
    <row r="679" spans="1:5" x14ac:dyDescent="0.15">
      <c r="A679" s="1">
        <v>678</v>
      </c>
      <c r="B679" s="1"/>
      <c r="C679" s="54" t="str">
        <f t="shared" si="20"/>
        <v/>
      </c>
      <c r="D679" s="49">
        <f>VLOOKUP(A679,customer_data!A:G,7)</f>
        <v>99</v>
      </c>
      <c r="E679" s="12" t="e">
        <f t="shared" si="21"/>
        <v>#VALUE!</v>
      </c>
    </row>
    <row r="680" spans="1:5" x14ac:dyDescent="0.15">
      <c r="A680" s="1">
        <v>679</v>
      </c>
      <c r="B680" s="1"/>
      <c r="C680" s="54" t="str">
        <f t="shared" si="20"/>
        <v/>
      </c>
      <c r="D680" s="49">
        <f>VLOOKUP(A680,customer_data!A:G,7)</f>
        <v>33</v>
      </c>
      <c r="E680" s="12" t="e">
        <f t="shared" si="21"/>
        <v>#VALUE!</v>
      </c>
    </row>
    <row r="681" spans="1:5" x14ac:dyDescent="0.15">
      <c r="A681" s="1">
        <v>680</v>
      </c>
      <c r="B681" s="1"/>
      <c r="C681" s="54" t="str">
        <f t="shared" si="20"/>
        <v/>
      </c>
      <c r="D681" s="49">
        <f>VLOOKUP(A681,customer_data!A:G,7)</f>
        <v>98</v>
      </c>
      <c r="E681" s="12" t="e">
        <f t="shared" si="21"/>
        <v>#VALUE!</v>
      </c>
    </row>
    <row r="682" spans="1:5" x14ac:dyDescent="0.15">
      <c r="A682" s="1">
        <v>681</v>
      </c>
      <c r="B682" s="1"/>
      <c r="C682" s="54" t="str">
        <f t="shared" si="20"/>
        <v/>
      </c>
      <c r="D682" s="49">
        <f>VLOOKUP(A682,customer_data!A:G,7)</f>
        <v>36</v>
      </c>
      <c r="E682" s="12" t="e">
        <f t="shared" si="21"/>
        <v>#VALUE!</v>
      </c>
    </row>
    <row r="683" spans="1:5" x14ac:dyDescent="0.15">
      <c r="A683" s="1">
        <v>682</v>
      </c>
      <c r="B683" s="1"/>
      <c r="C683" s="54" t="str">
        <f t="shared" si="20"/>
        <v/>
      </c>
      <c r="D683" s="49">
        <f>VLOOKUP(A683,customer_data!A:G,7)</f>
        <v>68</v>
      </c>
      <c r="E683" s="12" t="e">
        <f t="shared" si="21"/>
        <v>#VALUE!</v>
      </c>
    </row>
    <row r="684" spans="1:5" x14ac:dyDescent="0.15">
      <c r="A684" s="1">
        <v>683</v>
      </c>
      <c r="B684" s="1"/>
      <c r="C684" s="54" t="str">
        <f t="shared" si="20"/>
        <v/>
      </c>
      <c r="D684" s="49">
        <f>VLOOKUP(A684,customer_data!A:G,7)</f>
        <v>55</v>
      </c>
      <c r="E684" s="12" t="e">
        <f t="shared" si="21"/>
        <v>#VALUE!</v>
      </c>
    </row>
    <row r="685" spans="1:5" x14ac:dyDescent="0.15">
      <c r="A685" s="1">
        <v>684</v>
      </c>
      <c r="B685" s="1"/>
      <c r="C685" s="54" t="str">
        <f t="shared" si="20"/>
        <v/>
      </c>
      <c r="D685" s="49">
        <f>VLOOKUP(A685,customer_data!A:G,7)</f>
        <v>40</v>
      </c>
      <c r="E685" s="12" t="e">
        <f t="shared" si="21"/>
        <v>#VALUE!</v>
      </c>
    </row>
    <row r="686" spans="1:5" x14ac:dyDescent="0.15">
      <c r="A686" s="1">
        <v>685</v>
      </c>
      <c r="B686" s="1"/>
      <c r="C686" s="54" t="str">
        <f t="shared" si="20"/>
        <v/>
      </c>
      <c r="D686" s="49">
        <f>VLOOKUP(A686,customer_data!A:G,7)</f>
        <v>76</v>
      </c>
      <c r="E686" s="12" t="e">
        <f t="shared" si="21"/>
        <v>#VALUE!</v>
      </c>
    </row>
    <row r="687" spans="1:5" x14ac:dyDescent="0.15">
      <c r="A687" s="1">
        <v>686</v>
      </c>
      <c r="B687" s="1"/>
      <c r="C687" s="54" t="str">
        <f t="shared" si="20"/>
        <v/>
      </c>
      <c r="D687" s="49">
        <f>VLOOKUP(A687,customer_data!A:G,7)</f>
        <v>26</v>
      </c>
      <c r="E687" s="12" t="e">
        <f t="shared" si="21"/>
        <v>#VALUE!</v>
      </c>
    </row>
    <row r="688" spans="1:5" x14ac:dyDescent="0.15">
      <c r="A688" s="1">
        <v>687</v>
      </c>
      <c r="B688" s="1"/>
      <c r="C688" s="54" t="str">
        <f t="shared" si="20"/>
        <v/>
      </c>
      <c r="D688" s="49">
        <f>VLOOKUP(A688,customer_data!A:G,7)</f>
        <v>51</v>
      </c>
      <c r="E688" s="12" t="e">
        <f t="shared" si="21"/>
        <v>#VALUE!</v>
      </c>
    </row>
    <row r="689" spans="1:5" x14ac:dyDescent="0.15">
      <c r="A689" s="1">
        <v>688</v>
      </c>
      <c r="B689" s="1"/>
      <c r="C689" s="54" t="str">
        <f t="shared" si="20"/>
        <v/>
      </c>
      <c r="D689" s="49">
        <f>VLOOKUP(A689,customer_data!A:G,7)</f>
        <v>75</v>
      </c>
      <c r="E689" s="12" t="e">
        <f t="shared" si="21"/>
        <v>#VALUE!</v>
      </c>
    </row>
    <row r="690" spans="1:5" x14ac:dyDescent="0.15">
      <c r="A690" s="1">
        <v>689</v>
      </c>
      <c r="B690" s="1"/>
      <c r="C690" s="54" t="str">
        <f t="shared" si="20"/>
        <v/>
      </c>
      <c r="D690" s="49">
        <f>VLOOKUP(A690,customer_data!A:G,7)</f>
        <v>87</v>
      </c>
      <c r="E690" s="12" t="e">
        <f t="shared" si="21"/>
        <v>#VALUE!</v>
      </c>
    </row>
    <row r="691" spans="1:5" x14ac:dyDescent="0.15">
      <c r="A691" s="1">
        <v>690</v>
      </c>
      <c r="B691" s="1"/>
      <c r="C691" s="54" t="str">
        <f t="shared" si="20"/>
        <v/>
      </c>
      <c r="D691" s="49">
        <f>VLOOKUP(A691,customer_data!A:G,7)</f>
        <v>35</v>
      </c>
      <c r="E691" s="12" t="e">
        <f t="shared" si="21"/>
        <v>#VALUE!</v>
      </c>
    </row>
    <row r="692" spans="1:5" x14ac:dyDescent="0.15">
      <c r="A692" s="1">
        <v>691</v>
      </c>
      <c r="B692" s="1"/>
      <c r="C692" s="54" t="str">
        <f t="shared" si="20"/>
        <v/>
      </c>
      <c r="D692" s="49">
        <f>VLOOKUP(A692,customer_data!A:G,7)</f>
        <v>20</v>
      </c>
      <c r="E692" s="12" t="e">
        <f t="shared" si="21"/>
        <v>#VALUE!</v>
      </c>
    </row>
    <row r="693" spans="1:5" x14ac:dyDescent="0.15">
      <c r="A693" s="1">
        <v>692</v>
      </c>
      <c r="B693" s="1"/>
      <c r="C693" s="54" t="str">
        <f t="shared" si="20"/>
        <v/>
      </c>
      <c r="D693" s="49">
        <f>VLOOKUP(A693,customer_data!A:G,7)</f>
        <v>47</v>
      </c>
      <c r="E693" s="12" t="e">
        <f t="shared" si="21"/>
        <v>#VALUE!</v>
      </c>
    </row>
    <row r="694" spans="1:5" x14ac:dyDescent="0.15">
      <c r="A694" s="1">
        <v>693</v>
      </c>
      <c r="B694" s="1"/>
      <c r="C694" s="54" t="str">
        <f t="shared" si="20"/>
        <v/>
      </c>
      <c r="D694" s="49">
        <f>VLOOKUP(A694,customer_data!A:G,7)</f>
        <v>35</v>
      </c>
      <c r="E694" s="12" t="e">
        <f t="shared" si="21"/>
        <v>#VALUE!</v>
      </c>
    </row>
    <row r="695" spans="1:5" x14ac:dyDescent="0.15">
      <c r="A695" s="1">
        <v>694</v>
      </c>
      <c r="B695" s="1"/>
      <c r="C695" s="54" t="str">
        <f t="shared" si="20"/>
        <v/>
      </c>
      <c r="D695" s="49">
        <f>VLOOKUP(A695,customer_data!A:G,7)</f>
        <v>85</v>
      </c>
      <c r="E695" s="12" t="e">
        <f t="shared" si="21"/>
        <v>#VALUE!</v>
      </c>
    </row>
    <row r="696" spans="1:5" x14ac:dyDescent="0.15">
      <c r="A696" s="1">
        <v>695</v>
      </c>
      <c r="B696" s="1"/>
      <c r="C696" s="54" t="str">
        <f t="shared" si="20"/>
        <v/>
      </c>
      <c r="D696" s="49">
        <f>VLOOKUP(A696,customer_data!A:G,7)</f>
        <v>98</v>
      </c>
      <c r="E696" s="12" t="e">
        <f t="shared" si="21"/>
        <v>#VALUE!</v>
      </c>
    </row>
    <row r="697" spans="1:5" x14ac:dyDescent="0.15">
      <c r="A697" s="1">
        <v>696</v>
      </c>
      <c r="B697" s="1"/>
      <c r="C697" s="54" t="str">
        <f t="shared" si="20"/>
        <v/>
      </c>
      <c r="D697" s="49">
        <f>VLOOKUP(A697,customer_data!A:G,7)</f>
        <v>64</v>
      </c>
      <c r="E697" s="12" t="e">
        <f t="shared" si="21"/>
        <v>#VALUE!</v>
      </c>
    </row>
    <row r="698" spans="1:5" x14ac:dyDescent="0.15">
      <c r="A698" s="1">
        <v>697</v>
      </c>
      <c r="B698" s="1"/>
      <c r="C698" s="54" t="str">
        <f t="shared" si="20"/>
        <v/>
      </c>
      <c r="D698" s="49">
        <f>VLOOKUP(A698,customer_data!A:G,7)</f>
        <v>38</v>
      </c>
      <c r="E698" s="12" t="e">
        <f t="shared" si="21"/>
        <v>#VALUE!</v>
      </c>
    </row>
    <row r="699" spans="1:5" x14ac:dyDescent="0.15">
      <c r="A699" s="1">
        <v>698</v>
      </c>
      <c r="B699" s="1"/>
      <c r="C699" s="54" t="str">
        <f t="shared" si="20"/>
        <v/>
      </c>
      <c r="D699" s="49">
        <f>VLOOKUP(A699,customer_data!A:G,7)</f>
        <v>45</v>
      </c>
      <c r="E699" s="12" t="e">
        <f t="shared" si="21"/>
        <v>#VALUE!</v>
      </c>
    </row>
    <row r="700" spans="1:5" x14ac:dyDescent="0.15">
      <c r="A700" s="1">
        <v>699</v>
      </c>
      <c r="B700" s="1"/>
      <c r="C700" s="54" t="str">
        <f t="shared" si="20"/>
        <v/>
      </c>
      <c r="D700" s="49">
        <f>VLOOKUP(A700,customer_data!A:G,7)</f>
        <v>25</v>
      </c>
      <c r="E700" s="12" t="e">
        <f t="shared" si="21"/>
        <v>#VALUE!</v>
      </c>
    </row>
    <row r="701" spans="1:5" x14ac:dyDescent="0.15">
      <c r="A701" s="1">
        <v>700</v>
      </c>
      <c r="B701" s="1"/>
      <c r="C701" s="54" t="str">
        <f t="shared" si="20"/>
        <v/>
      </c>
      <c r="D701" s="49">
        <f>VLOOKUP(A701,customer_data!A:G,7)</f>
        <v>35</v>
      </c>
      <c r="E701" s="12" t="e">
        <f t="shared" si="21"/>
        <v>#VALUE!</v>
      </c>
    </row>
    <row r="702" spans="1:5" x14ac:dyDescent="0.15">
      <c r="A702" s="1">
        <v>701</v>
      </c>
      <c r="B702" s="1"/>
      <c r="C702" s="54" t="str">
        <f t="shared" si="20"/>
        <v/>
      </c>
      <c r="D702" s="49">
        <f>VLOOKUP(A702,customer_data!A:G,7)</f>
        <v>25</v>
      </c>
      <c r="E702" s="12" t="e">
        <f t="shared" si="21"/>
        <v>#VALUE!</v>
      </c>
    </row>
    <row r="703" spans="1:5" x14ac:dyDescent="0.15">
      <c r="A703" s="1">
        <v>702</v>
      </c>
      <c r="B703" s="1"/>
      <c r="C703" s="54" t="str">
        <f t="shared" si="20"/>
        <v/>
      </c>
      <c r="D703" s="49">
        <f>VLOOKUP(A703,customer_data!A:G,7)</f>
        <v>70</v>
      </c>
      <c r="E703" s="12" t="e">
        <f t="shared" si="21"/>
        <v>#VALUE!</v>
      </c>
    </row>
    <row r="704" spans="1:5" x14ac:dyDescent="0.15">
      <c r="A704" s="1">
        <v>703</v>
      </c>
      <c r="B704" s="1"/>
      <c r="C704" s="54" t="str">
        <f t="shared" si="20"/>
        <v/>
      </c>
      <c r="D704" s="49">
        <f>VLOOKUP(A704,customer_data!A:G,7)</f>
        <v>96</v>
      </c>
      <c r="E704" s="12" t="e">
        <f t="shared" si="21"/>
        <v>#VALUE!</v>
      </c>
    </row>
    <row r="705" spans="1:5" x14ac:dyDescent="0.15">
      <c r="A705" s="1">
        <v>704</v>
      </c>
      <c r="B705" s="1"/>
      <c r="C705" s="54" t="str">
        <f t="shared" si="20"/>
        <v/>
      </c>
      <c r="D705" s="49">
        <f>VLOOKUP(A705,customer_data!A:G,7)</f>
        <v>37</v>
      </c>
      <c r="E705" s="12" t="e">
        <f t="shared" si="21"/>
        <v>#VALUE!</v>
      </c>
    </row>
    <row r="706" spans="1:5" x14ac:dyDescent="0.15">
      <c r="A706" s="1">
        <v>705</v>
      </c>
      <c r="B706" s="1"/>
      <c r="C706" s="54" t="str">
        <f t="shared" si="20"/>
        <v/>
      </c>
      <c r="D706" s="49">
        <f>VLOOKUP(A706,customer_data!A:G,7)</f>
        <v>40</v>
      </c>
      <c r="E706" s="12" t="e">
        <f t="shared" si="21"/>
        <v>#VALUE!</v>
      </c>
    </row>
    <row r="707" spans="1:5" x14ac:dyDescent="0.15">
      <c r="A707" s="1">
        <v>706</v>
      </c>
      <c r="B707" s="1"/>
      <c r="C707" s="54" t="str">
        <f t="shared" ref="C707:C770" si="22">RIGHT(B707,2)</f>
        <v/>
      </c>
      <c r="D707" s="49">
        <f>VLOOKUP(A707,customer_data!A:G,7)</f>
        <v>94</v>
      </c>
      <c r="E707" s="12" t="e">
        <f t="shared" ref="E707:E770" si="23">D707*C707%</f>
        <v>#VALUE!</v>
      </c>
    </row>
    <row r="708" spans="1:5" x14ac:dyDescent="0.15">
      <c r="A708" s="1">
        <v>707</v>
      </c>
      <c r="B708" s="1"/>
      <c r="C708" s="54" t="str">
        <f t="shared" si="22"/>
        <v/>
      </c>
      <c r="D708" s="49">
        <f>VLOOKUP(A708,customer_data!A:G,7)</f>
        <v>22</v>
      </c>
      <c r="E708" s="12" t="e">
        <f t="shared" si="23"/>
        <v>#VALUE!</v>
      </c>
    </row>
    <row r="709" spans="1:5" x14ac:dyDescent="0.15">
      <c r="A709" s="1">
        <v>708</v>
      </c>
      <c r="B709" s="1"/>
      <c r="C709" s="54" t="str">
        <f t="shared" si="22"/>
        <v/>
      </c>
      <c r="D709" s="49">
        <f>VLOOKUP(A709,customer_data!A:G,7)</f>
        <v>52</v>
      </c>
      <c r="E709" s="12" t="e">
        <f t="shared" si="23"/>
        <v>#VALUE!</v>
      </c>
    </row>
    <row r="710" spans="1:5" x14ac:dyDescent="0.15">
      <c r="A710" s="1">
        <v>709</v>
      </c>
      <c r="B710" s="1"/>
      <c r="C710" s="54" t="str">
        <f t="shared" si="22"/>
        <v/>
      </c>
      <c r="D710" s="49">
        <f>VLOOKUP(A710,customer_data!A:G,7)</f>
        <v>87</v>
      </c>
      <c r="E710" s="12" t="e">
        <f t="shared" si="23"/>
        <v>#VALUE!</v>
      </c>
    </row>
    <row r="711" spans="1:5" x14ac:dyDescent="0.15">
      <c r="A711" s="1">
        <v>710</v>
      </c>
      <c r="B711" s="1"/>
      <c r="C711" s="54" t="str">
        <f t="shared" si="22"/>
        <v/>
      </c>
      <c r="D711" s="49">
        <f>VLOOKUP(A711,customer_data!A:G,7)</f>
        <v>33</v>
      </c>
      <c r="E711" s="12" t="e">
        <f t="shared" si="23"/>
        <v>#VALUE!</v>
      </c>
    </row>
    <row r="712" spans="1:5" x14ac:dyDescent="0.15">
      <c r="A712" s="1">
        <v>711</v>
      </c>
      <c r="B712" s="1"/>
      <c r="C712" s="54" t="str">
        <f t="shared" si="22"/>
        <v/>
      </c>
      <c r="D712" s="49">
        <f>VLOOKUP(A712,customer_data!A:G,7)</f>
        <v>83</v>
      </c>
      <c r="E712" s="12" t="e">
        <f t="shared" si="23"/>
        <v>#VALUE!</v>
      </c>
    </row>
    <row r="713" spans="1:5" x14ac:dyDescent="0.15">
      <c r="A713" s="1">
        <v>712</v>
      </c>
      <c r="B713" s="1"/>
      <c r="C713" s="54" t="str">
        <f t="shared" si="22"/>
        <v/>
      </c>
      <c r="D713" s="49">
        <f>VLOOKUP(A713,customer_data!A:G,7)</f>
        <v>25</v>
      </c>
      <c r="E713" s="12" t="e">
        <f t="shared" si="23"/>
        <v>#VALUE!</v>
      </c>
    </row>
    <row r="714" spans="1:5" x14ac:dyDescent="0.15">
      <c r="A714" s="1">
        <v>713</v>
      </c>
      <c r="B714" s="1"/>
      <c r="C714" s="54" t="str">
        <f t="shared" si="22"/>
        <v/>
      </c>
      <c r="D714" s="49">
        <f>VLOOKUP(A714,customer_data!A:G,7)</f>
        <v>81</v>
      </c>
      <c r="E714" s="12" t="e">
        <f t="shared" si="23"/>
        <v>#VALUE!</v>
      </c>
    </row>
    <row r="715" spans="1:5" x14ac:dyDescent="0.15">
      <c r="A715" s="1">
        <v>714</v>
      </c>
      <c r="B715" s="1"/>
      <c r="C715" s="54" t="str">
        <f t="shared" si="22"/>
        <v/>
      </c>
      <c r="D715" s="49">
        <f>VLOOKUP(A715,customer_data!A:G,7)</f>
        <v>80</v>
      </c>
      <c r="E715" s="12" t="e">
        <f t="shared" si="23"/>
        <v>#VALUE!</v>
      </c>
    </row>
    <row r="716" spans="1:5" x14ac:dyDescent="0.15">
      <c r="A716" s="1">
        <v>715</v>
      </c>
      <c r="B716" s="1"/>
      <c r="C716" s="54" t="str">
        <f t="shared" si="22"/>
        <v/>
      </c>
      <c r="D716" s="49">
        <f>VLOOKUP(A716,customer_data!A:G,7)</f>
        <v>81</v>
      </c>
      <c r="E716" s="12" t="e">
        <f t="shared" si="23"/>
        <v>#VALUE!</v>
      </c>
    </row>
    <row r="717" spans="1:5" x14ac:dyDescent="0.15">
      <c r="A717" s="1">
        <v>716</v>
      </c>
      <c r="B717" s="1"/>
      <c r="C717" s="54" t="str">
        <f t="shared" si="22"/>
        <v/>
      </c>
      <c r="D717" s="49">
        <f>VLOOKUP(A717,customer_data!A:G,7)</f>
        <v>86</v>
      </c>
      <c r="E717" s="12" t="e">
        <f t="shared" si="23"/>
        <v>#VALUE!</v>
      </c>
    </row>
    <row r="718" spans="1:5" x14ac:dyDescent="0.15">
      <c r="A718" s="1">
        <v>717</v>
      </c>
      <c r="B718" s="1"/>
      <c r="C718" s="54" t="str">
        <f t="shared" si="22"/>
        <v/>
      </c>
      <c r="D718" s="49">
        <f>VLOOKUP(A718,customer_data!A:G,7)</f>
        <v>66</v>
      </c>
      <c r="E718" s="12" t="e">
        <f t="shared" si="23"/>
        <v>#VALUE!</v>
      </c>
    </row>
    <row r="719" spans="1:5" x14ac:dyDescent="0.15">
      <c r="A719" s="1">
        <v>718</v>
      </c>
      <c r="B719" s="1"/>
      <c r="C719" s="54" t="str">
        <f t="shared" si="22"/>
        <v/>
      </c>
      <c r="D719" s="49">
        <f>VLOOKUP(A719,customer_data!A:G,7)</f>
        <v>98</v>
      </c>
      <c r="E719" s="12" t="e">
        <f t="shared" si="23"/>
        <v>#VALUE!</v>
      </c>
    </row>
    <row r="720" spans="1:5" x14ac:dyDescent="0.15">
      <c r="A720" s="1">
        <v>719</v>
      </c>
      <c r="B720" s="1"/>
      <c r="C720" s="54" t="str">
        <f t="shared" si="22"/>
        <v/>
      </c>
      <c r="D720" s="49">
        <f>VLOOKUP(A720,customer_data!A:G,7)</f>
        <v>52</v>
      </c>
      <c r="E720" s="12" t="e">
        <f t="shared" si="23"/>
        <v>#VALUE!</v>
      </c>
    </row>
    <row r="721" spans="1:5" x14ac:dyDescent="0.15">
      <c r="A721" s="1">
        <v>720</v>
      </c>
      <c r="B721" s="1"/>
      <c r="C721" s="54" t="str">
        <f t="shared" si="22"/>
        <v/>
      </c>
      <c r="D721" s="49">
        <f>VLOOKUP(A721,customer_data!A:G,7)</f>
        <v>59</v>
      </c>
      <c r="E721" s="12" t="e">
        <f t="shared" si="23"/>
        <v>#VALUE!</v>
      </c>
    </row>
    <row r="722" spans="1:5" x14ac:dyDescent="0.15">
      <c r="A722" s="1">
        <v>721</v>
      </c>
      <c r="B722" s="1"/>
      <c r="C722" s="54" t="str">
        <f t="shared" si="22"/>
        <v/>
      </c>
      <c r="D722" s="49">
        <f>VLOOKUP(A722,customer_data!A:G,7)</f>
        <v>23</v>
      </c>
      <c r="E722" s="12" t="e">
        <f t="shared" si="23"/>
        <v>#VALUE!</v>
      </c>
    </row>
    <row r="723" spans="1:5" x14ac:dyDescent="0.15">
      <c r="A723" s="1">
        <v>722</v>
      </c>
      <c r="B723" s="1"/>
      <c r="C723" s="54" t="str">
        <f t="shared" si="22"/>
        <v/>
      </c>
      <c r="D723" s="49">
        <f>VLOOKUP(A723,customer_data!A:G,7)</f>
        <v>59</v>
      </c>
      <c r="E723" s="12" t="e">
        <f t="shared" si="23"/>
        <v>#VALUE!</v>
      </c>
    </row>
    <row r="724" spans="1:5" x14ac:dyDescent="0.15">
      <c r="A724" s="1">
        <v>723</v>
      </c>
      <c r="B724" s="1"/>
      <c r="C724" s="54" t="str">
        <f t="shared" si="22"/>
        <v/>
      </c>
      <c r="D724" s="49">
        <f>VLOOKUP(A724,customer_data!A:G,7)</f>
        <v>82</v>
      </c>
      <c r="E724" s="12" t="e">
        <f t="shared" si="23"/>
        <v>#VALUE!</v>
      </c>
    </row>
    <row r="725" spans="1:5" x14ac:dyDescent="0.15">
      <c r="A725" s="1">
        <v>724</v>
      </c>
      <c r="B725" s="1"/>
      <c r="C725" s="54" t="str">
        <f t="shared" si="22"/>
        <v/>
      </c>
      <c r="D725" s="49">
        <f>VLOOKUP(A725,customer_data!A:G,7)</f>
        <v>91</v>
      </c>
      <c r="E725" s="12" t="e">
        <f t="shared" si="23"/>
        <v>#VALUE!</v>
      </c>
    </row>
    <row r="726" spans="1:5" x14ac:dyDescent="0.15">
      <c r="A726" s="1">
        <v>725</v>
      </c>
      <c r="B726" s="1"/>
      <c r="C726" s="54" t="str">
        <f t="shared" si="22"/>
        <v/>
      </c>
      <c r="D726" s="49">
        <f>VLOOKUP(A726,customer_data!A:G,7)</f>
        <v>98</v>
      </c>
      <c r="E726" s="12" t="e">
        <f t="shared" si="23"/>
        <v>#VALUE!</v>
      </c>
    </row>
    <row r="727" spans="1:5" x14ac:dyDescent="0.15">
      <c r="A727" s="1">
        <v>726</v>
      </c>
      <c r="B727" s="1"/>
      <c r="C727" s="54" t="str">
        <f t="shared" si="22"/>
        <v/>
      </c>
      <c r="D727" s="49">
        <f>VLOOKUP(A727,customer_data!A:G,7)</f>
        <v>40</v>
      </c>
      <c r="E727" s="12" t="e">
        <f t="shared" si="23"/>
        <v>#VALUE!</v>
      </c>
    </row>
    <row r="728" spans="1:5" x14ac:dyDescent="0.15">
      <c r="A728" s="1">
        <v>727</v>
      </c>
      <c r="B728" s="1"/>
      <c r="C728" s="54" t="str">
        <f t="shared" si="22"/>
        <v/>
      </c>
      <c r="D728" s="49">
        <f>VLOOKUP(A728,customer_data!A:G,7)</f>
        <v>51</v>
      </c>
      <c r="E728" s="12" t="e">
        <f t="shared" si="23"/>
        <v>#VALUE!</v>
      </c>
    </row>
    <row r="729" spans="1:5" x14ac:dyDescent="0.15">
      <c r="A729" s="1">
        <v>728</v>
      </c>
      <c r="B729" s="1"/>
      <c r="C729" s="54" t="str">
        <f t="shared" si="22"/>
        <v/>
      </c>
      <c r="D729" s="49">
        <f>VLOOKUP(A729,customer_data!A:G,7)</f>
        <v>35</v>
      </c>
      <c r="E729" s="12" t="e">
        <f t="shared" si="23"/>
        <v>#VALUE!</v>
      </c>
    </row>
    <row r="730" spans="1:5" x14ac:dyDescent="0.15">
      <c r="A730" s="1">
        <v>729</v>
      </c>
      <c r="B730" s="1"/>
      <c r="C730" s="54" t="str">
        <f t="shared" si="22"/>
        <v/>
      </c>
      <c r="D730" s="49">
        <f>VLOOKUP(A730,customer_data!A:G,7)</f>
        <v>100</v>
      </c>
      <c r="E730" s="12" t="e">
        <f t="shared" si="23"/>
        <v>#VALUE!</v>
      </c>
    </row>
    <row r="731" spans="1:5" x14ac:dyDescent="0.15">
      <c r="A731" s="1">
        <v>730</v>
      </c>
      <c r="B731" s="1"/>
      <c r="C731" s="54" t="str">
        <f t="shared" si="22"/>
        <v/>
      </c>
      <c r="D731" s="49">
        <f>VLOOKUP(A731,customer_data!A:G,7)</f>
        <v>76</v>
      </c>
      <c r="E731" s="12" t="e">
        <f t="shared" si="23"/>
        <v>#VALUE!</v>
      </c>
    </row>
    <row r="732" spans="1:5" x14ac:dyDescent="0.15">
      <c r="A732" s="1">
        <v>731</v>
      </c>
      <c r="B732" s="1"/>
      <c r="C732" s="54" t="str">
        <f t="shared" si="22"/>
        <v/>
      </c>
      <c r="D732" s="49">
        <f>VLOOKUP(A732,customer_data!A:G,7)</f>
        <v>97</v>
      </c>
      <c r="E732" s="12" t="e">
        <f t="shared" si="23"/>
        <v>#VALUE!</v>
      </c>
    </row>
    <row r="733" spans="1:5" x14ac:dyDescent="0.15">
      <c r="A733" s="1">
        <v>732</v>
      </c>
      <c r="B733" s="1"/>
      <c r="C733" s="54" t="str">
        <f t="shared" si="22"/>
        <v/>
      </c>
      <c r="D733" s="49">
        <f>VLOOKUP(A733,customer_data!A:G,7)</f>
        <v>39</v>
      </c>
      <c r="E733" s="12" t="e">
        <f t="shared" si="23"/>
        <v>#VALUE!</v>
      </c>
    </row>
    <row r="734" spans="1:5" x14ac:dyDescent="0.15">
      <c r="A734" s="1">
        <v>733</v>
      </c>
      <c r="B734" s="1"/>
      <c r="C734" s="54" t="str">
        <f t="shared" si="22"/>
        <v/>
      </c>
      <c r="D734" s="49">
        <f>VLOOKUP(A734,customer_data!A:G,7)</f>
        <v>62</v>
      </c>
      <c r="E734" s="12" t="e">
        <f t="shared" si="23"/>
        <v>#VALUE!</v>
      </c>
    </row>
    <row r="735" spans="1:5" x14ac:dyDescent="0.15">
      <c r="A735" s="1">
        <v>734</v>
      </c>
      <c r="B735" s="1"/>
      <c r="C735" s="54" t="str">
        <f t="shared" si="22"/>
        <v/>
      </c>
      <c r="D735" s="49">
        <f>VLOOKUP(A735,customer_data!A:G,7)</f>
        <v>50</v>
      </c>
      <c r="E735" s="12" t="e">
        <f t="shared" si="23"/>
        <v>#VALUE!</v>
      </c>
    </row>
    <row r="736" spans="1:5" x14ac:dyDescent="0.15">
      <c r="A736" s="1">
        <v>735</v>
      </c>
      <c r="B736" s="1"/>
      <c r="C736" s="54" t="str">
        <f t="shared" si="22"/>
        <v/>
      </c>
      <c r="D736" s="49">
        <f>VLOOKUP(A736,customer_data!A:G,7)</f>
        <v>67</v>
      </c>
      <c r="E736" s="12" t="e">
        <f t="shared" si="23"/>
        <v>#VALUE!</v>
      </c>
    </row>
    <row r="737" spans="1:5" x14ac:dyDescent="0.15">
      <c r="A737" s="1">
        <v>736</v>
      </c>
      <c r="B737" s="1"/>
      <c r="C737" s="54" t="str">
        <f t="shared" si="22"/>
        <v/>
      </c>
      <c r="D737" s="49">
        <f>VLOOKUP(A737,customer_data!A:G,7)</f>
        <v>28</v>
      </c>
      <c r="E737" s="12" t="e">
        <f t="shared" si="23"/>
        <v>#VALUE!</v>
      </c>
    </row>
    <row r="738" spans="1:5" x14ac:dyDescent="0.15">
      <c r="A738" s="1">
        <v>737</v>
      </c>
      <c r="B738" s="1"/>
      <c r="C738" s="54" t="str">
        <f t="shared" si="22"/>
        <v/>
      </c>
      <c r="D738" s="49">
        <f>VLOOKUP(A738,customer_data!A:G,7)</f>
        <v>63</v>
      </c>
      <c r="E738" s="12" t="e">
        <f t="shared" si="23"/>
        <v>#VALUE!</v>
      </c>
    </row>
    <row r="739" spans="1:5" x14ac:dyDescent="0.15">
      <c r="A739" s="1">
        <v>738</v>
      </c>
      <c r="B739" s="1"/>
      <c r="C739" s="54" t="str">
        <f t="shared" si="22"/>
        <v/>
      </c>
      <c r="D739" s="49">
        <f>VLOOKUP(A739,customer_data!A:G,7)</f>
        <v>90</v>
      </c>
      <c r="E739" s="12" t="e">
        <f t="shared" si="23"/>
        <v>#VALUE!</v>
      </c>
    </row>
    <row r="740" spans="1:5" x14ac:dyDescent="0.15">
      <c r="A740" s="1">
        <v>739</v>
      </c>
      <c r="B740" s="1"/>
      <c r="C740" s="54" t="str">
        <f t="shared" si="22"/>
        <v/>
      </c>
      <c r="D740" s="49">
        <f>VLOOKUP(A740,customer_data!A:G,7)</f>
        <v>67</v>
      </c>
      <c r="E740" s="12" t="e">
        <f t="shared" si="23"/>
        <v>#VALUE!</v>
      </c>
    </row>
    <row r="741" spans="1:5" x14ac:dyDescent="0.15">
      <c r="A741" s="1">
        <v>740</v>
      </c>
      <c r="B741" s="1"/>
      <c r="C741" s="54" t="str">
        <f t="shared" si="22"/>
        <v/>
      </c>
      <c r="D741" s="49">
        <f>VLOOKUP(A741,customer_data!A:G,7)</f>
        <v>37</v>
      </c>
      <c r="E741" s="12" t="e">
        <f t="shared" si="23"/>
        <v>#VALUE!</v>
      </c>
    </row>
    <row r="742" spans="1:5" x14ac:dyDescent="0.15">
      <c r="A742" s="1">
        <v>741</v>
      </c>
      <c r="B742" s="1"/>
      <c r="C742" s="54" t="str">
        <f t="shared" si="22"/>
        <v/>
      </c>
      <c r="D742" s="49">
        <f>VLOOKUP(A742,customer_data!A:G,7)</f>
        <v>88</v>
      </c>
      <c r="E742" s="12" t="e">
        <f t="shared" si="23"/>
        <v>#VALUE!</v>
      </c>
    </row>
    <row r="743" spans="1:5" x14ac:dyDescent="0.15">
      <c r="A743" s="1">
        <v>742</v>
      </c>
      <c r="B743" s="1"/>
      <c r="C743" s="54" t="str">
        <f t="shared" si="22"/>
        <v/>
      </c>
      <c r="D743" s="49">
        <f>VLOOKUP(A743,customer_data!A:G,7)</f>
        <v>47</v>
      </c>
      <c r="E743" s="12" t="e">
        <f t="shared" si="23"/>
        <v>#VALUE!</v>
      </c>
    </row>
    <row r="744" spans="1:5" x14ac:dyDescent="0.15">
      <c r="A744" s="1">
        <v>743</v>
      </c>
      <c r="B744" s="1"/>
      <c r="C744" s="54" t="str">
        <f t="shared" si="22"/>
        <v/>
      </c>
      <c r="D744" s="49">
        <f>VLOOKUP(A744,customer_data!A:G,7)</f>
        <v>100</v>
      </c>
      <c r="E744" s="12" t="e">
        <f t="shared" si="23"/>
        <v>#VALUE!</v>
      </c>
    </row>
    <row r="745" spans="1:5" x14ac:dyDescent="0.15">
      <c r="A745" s="1">
        <v>744</v>
      </c>
      <c r="B745" s="1"/>
      <c r="C745" s="54" t="str">
        <f t="shared" si="22"/>
        <v/>
      </c>
      <c r="D745" s="49">
        <f>VLOOKUP(A745,customer_data!A:G,7)</f>
        <v>26</v>
      </c>
      <c r="E745" s="12" t="e">
        <f t="shared" si="23"/>
        <v>#VALUE!</v>
      </c>
    </row>
    <row r="746" spans="1:5" x14ac:dyDescent="0.15">
      <c r="A746" s="1">
        <v>745</v>
      </c>
      <c r="B746" s="1"/>
      <c r="C746" s="54" t="str">
        <f t="shared" si="22"/>
        <v/>
      </c>
      <c r="D746" s="49">
        <f>VLOOKUP(A746,customer_data!A:G,7)</f>
        <v>79</v>
      </c>
      <c r="E746" s="12" t="e">
        <f t="shared" si="23"/>
        <v>#VALUE!</v>
      </c>
    </row>
    <row r="747" spans="1:5" x14ac:dyDescent="0.15">
      <c r="A747" s="1">
        <v>746</v>
      </c>
      <c r="B747" s="1"/>
      <c r="C747" s="54" t="str">
        <f t="shared" si="22"/>
        <v/>
      </c>
      <c r="D747" s="49">
        <f>VLOOKUP(A747,customer_data!A:G,7)</f>
        <v>77</v>
      </c>
      <c r="E747" s="12" t="e">
        <f t="shared" si="23"/>
        <v>#VALUE!</v>
      </c>
    </row>
    <row r="748" spans="1:5" x14ac:dyDescent="0.15">
      <c r="A748" s="1">
        <v>747</v>
      </c>
      <c r="B748" s="1"/>
      <c r="C748" s="54" t="str">
        <f t="shared" si="22"/>
        <v/>
      </c>
      <c r="D748" s="49">
        <f>VLOOKUP(A748,customer_data!A:G,7)</f>
        <v>73</v>
      </c>
      <c r="E748" s="12" t="e">
        <f t="shared" si="23"/>
        <v>#VALUE!</v>
      </c>
    </row>
    <row r="749" spans="1:5" x14ac:dyDescent="0.15">
      <c r="A749" s="1">
        <v>748</v>
      </c>
      <c r="B749" s="1"/>
      <c r="C749" s="54" t="str">
        <f t="shared" si="22"/>
        <v/>
      </c>
      <c r="D749" s="49">
        <f>VLOOKUP(A749,customer_data!A:G,7)</f>
        <v>87</v>
      </c>
      <c r="E749" s="12" t="e">
        <f t="shared" si="23"/>
        <v>#VALUE!</v>
      </c>
    </row>
    <row r="750" spans="1:5" x14ac:dyDescent="0.15">
      <c r="A750" s="1">
        <v>749</v>
      </c>
      <c r="B750" s="1"/>
      <c r="C750" s="54" t="str">
        <f t="shared" si="22"/>
        <v/>
      </c>
      <c r="D750" s="49">
        <f>VLOOKUP(A750,customer_data!A:G,7)</f>
        <v>38</v>
      </c>
      <c r="E750" s="12" t="e">
        <f t="shared" si="23"/>
        <v>#VALUE!</v>
      </c>
    </row>
    <row r="751" spans="1:5" x14ac:dyDescent="0.15">
      <c r="A751" s="1">
        <v>750</v>
      </c>
      <c r="B751" s="1"/>
      <c r="C751" s="54" t="str">
        <f t="shared" si="22"/>
        <v/>
      </c>
      <c r="D751" s="49">
        <f>VLOOKUP(A751,customer_data!A:G,7)</f>
        <v>49</v>
      </c>
      <c r="E751" s="12" t="e">
        <f t="shared" si="23"/>
        <v>#VALUE!</v>
      </c>
    </row>
    <row r="752" spans="1:5" x14ac:dyDescent="0.15">
      <c r="A752" s="1">
        <v>751</v>
      </c>
      <c r="B752" s="1"/>
      <c r="C752" s="54" t="str">
        <f t="shared" si="22"/>
        <v/>
      </c>
      <c r="D752" s="49">
        <f>VLOOKUP(A752,customer_data!A:G,7)</f>
        <v>34</v>
      </c>
      <c r="E752" s="12" t="e">
        <f t="shared" si="23"/>
        <v>#VALUE!</v>
      </c>
    </row>
    <row r="753" spans="1:5" x14ac:dyDescent="0.15">
      <c r="A753" s="1">
        <v>752</v>
      </c>
      <c r="B753" s="1"/>
      <c r="C753" s="54" t="str">
        <f t="shared" si="22"/>
        <v/>
      </c>
      <c r="D753" s="49">
        <f>VLOOKUP(A753,customer_data!A:G,7)</f>
        <v>43</v>
      </c>
      <c r="E753" s="12" t="e">
        <f t="shared" si="23"/>
        <v>#VALUE!</v>
      </c>
    </row>
    <row r="754" spans="1:5" x14ac:dyDescent="0.15">
      <c r="A754" s="1">
        <v>753</v>
      </c>
      <c r="B754" s="1"/>
      <c r="C754" s="54" t="str">
        <f t="shared" si="22"/>
        <v/>
      </c>
      <c r="D754" s="49">
        <f>VLOOKUP(A754,customer_data!A:G,7)</f>
        <v>61</v>
      </c>
      <c r="E754" s="12" t="e">
        <f t="shared" si="23"/>
        <v>#VALUE!</v>
      </c>
    </row>
    <row r="755" spans="1:5" x14ac:dyDescent="0.15">
      <c r="A755" s="1">
        <v>754</v>
      </c>
      <c r="B755" s="1"/>
      <c r="C755" s="54" t="str">
        <f t="shared" si="22"/>
        <v/>
      </c>
      <c r="D755" s="49">
        <f>VLOOKUP(A755,customer_data!A:G,7)</f>
        <v>50</v>
      </c>
      <c r="E755" s="12" t="e">
        <f t="shared" si="23"/>
        <v>#VALUE!</v>
      </c>
    </row>
    <row r="756" spans="1:5" x14ac:dyDescent="0.15">
      <c r="A756" s="1">
        <v>755</v>
      </c>
      <c r="B756" s="1"/>
      <c r="C756" s="54" t="str">
        <f t="shared" si="22"/>
        <v/>
      </c>
      <c r="D756" s="49">
        <f>VLOOKUP(A756,customer_data!A:G,7)</f>
        <v>39</v>
      </c>
      <c r="E756" s="12" t="e">
        <f t="shared" si="23"/>
        <v>#VALUE!</v>
      </c>
    </row>
    <row r="757" spans="1:5" x14ac:dyDescent="0.15">
      <c r="A757" s="1">
        <v>756</v>
      </c>
      <c r="B757" s="1"/>
      <c r="C757" s="54" t="str">
        <f t="shared" si="22"/>
        <v/>
      </c>
      <c r="D757" s="49">
        <f>VLOOKUP(A757,customer_data!A:G,7)</f>
        <v>20</v>
      </c>
      <c r="E757" s="12" t="e">
        <f t="shared" si="23"/>
        <v>#VALUE!</v>
      </c>
    </row>
    <row r="758" spans="1:5" x14ac:dyDescent="0.15">
      <c r="A758" s="1">
        <v>757</v>
      </c>
      <c r="B758" s="1"/>
      <c r="C758" s="54" t="str">
        <f t="shared" si="22"/>
        <v/>
      </c>
      <c r="D758" s="49">
        <f>VLOOKUP(A758,customer_data!A:G,7)</f>
        <v>32</v>
      </c>
      <c r="E758" s="12" t="e">
        <f t="shared" si="23"/>
        <v>#VALUE!</v>
      </c>
    </row>
    <row r="759" spans="1:5" x14ac:dyDescent="0.15">
      <c r="A759" s="1">
        <v>758</v>
      </c>
      <c r="B759" s="1"/>
      <c r="C759" s="54" t="str">
        <f t="shared" si="22"/>
        <v/>
      </c>
      <c r="D759" s="49">
        <f>VLOOKUP(A759,customer_data!A:G,7)</f>
        <v>43</v>
      </c>
      <c r="E759" s="12" t="e">
        <f t="shared" si="23"/>
        <v>#VALUE!</v>
      </c>
    </row>
    <row r="760" spans="1:5" x14ac:dyDescent="0.15">
      <c r="A760" s="1">
        <v>759</v>
      </c>
      <c r="B760" s="1"/>
      <c r="C760" s="54" t="str">
        <f t="shared" si="22"/>
        <v/>
      </c>
      <c r="D760" s="49">
        <f>VLOOKUP(A760,customer_data!A:G,7)</f>
        <v>41</v>
      </c>
      <c r="E760" s="12" t="e">
        <f t="shared" si="23"/>
        <v>#VALUE!</v>
      </c>
    </row>
    <row r="761" spans="1:5" x14ac:dyDescent="0.15">
      <c r="A761" s="1">
        <v>760</v>
      </c>
      <c r="B761" s="1"/>
      <c r="C761" s="54" t="str">
        <f t="shared" si="22"/>
        <v/>
      </c>
      <c r="D761" s="49">
        <f>VLOOKUP(A761,customer_data!A:G,7)</f>
        <v>82</v>
      </c>
      <c r="E761" s="12" t="e">
        <f t="shared" si="23"/>
        <v>#VALUE!</v>
      </c>
    </row>
    <row r="762" spans="1:5" x14ac:dyDescent="0.15">
      <c r="A762" s="1">
        <v>761</v>
      </c>
      <c r="B762" s="1"/>
      <c r="C762" s="54" t="str">
        <f t="shared" si="22"/>
        <v/>
      </c>
      <c r="D762" s="49">
        <f>VLOOKUP(A762,customer_data!A:G,7)</f>
        <v>78</v>
      </c>
      <c r="E762" s="12" t="e">
        <f t="shared" si="23"/>
        <v>#VALUE!</v>
      </c>
    </row>
    <row r="763" spans="1:5" x14ac:dyDescent="0.15">
      <c r="A763" s="1">
        <v>762</v>
      </c>
      <c r="B763" s="1"/>
      <c r="C763" s="54" t="str">
        <f t="shared" si="22"/>
        <v/>
      </c>
      <c r="D763" s="49">
        <f>VLOOKUP(A763,customer_data!A:G,7)</f>
        <v>32</v>
      </c>
      <c r="E763" s="12" t="e">
        <f t="shared" si="23"/>
        <v>#VALUE!</v>
      </c>
    </row>
    <row r="764" spans="1:5" x14ac:dyDescent="0.15">
      <c r="A764" s="1">
        <v>763</v>
      </c>
      <c r="B764" s="1"/>
      <c r="C764" s="54" t="str">
        <f t="shared" si="22"/>
        <v/>
      </c>
      <c r="D764" s="49">
        <f>VLOOKUP(A764,customer_data!A:G,7)</f>
        <v>30</v>
      </c>
      <c r="E764" s="12" t="e">
        <f t="shared" si="23"/>
        <v>#VALUE!</v>
      </c>
    </row>
    <row r="765" spans="1:5" x14ac:dyDescent="0.15">
      <c r="A765" s="1">
        <v>764</v>
      </c>
      <c r="B765" s="1"/>
      <c r="C765" s="54" t="str">
        <f t="shared" si="22"/>
        <v/>
      </c>
      <c r="D765" s="49">
        <f>VLOOKUP(A765,customer_data!A:G,7)</f>
        <v>45</v>
      </c>
      <c r="E765" s="12" t="e">
        <f t="shared" si="23"/>
        <v>#VALUE!</v>
      </c>
    </row>
    <row r="766" spans="1:5" x14ac:dyDescent="0.15">
      <c r="A766" s="1">
        <v>765</v>
      </c>
      <c r="B766" s="1"/>
      <c r="C766" s="54" t="str">
        <f t="shared" si="22"/>
        <v/>
      </c>
      <c r="D766" s="49">
        <f>VLOOKUP(A766,customer_data!A:G,7)</f>
        <v>91</v>
      </c>
      <c r="E766" s="12" t="e">
        <f t="shared" si="23"/>
        <v>#VALUE!</v>
      </c>
    </row>
    <row r="767" spans="1:5" x14ac:dyDescent="0.15">
      <c r="A767" s="1">
        <v>766</v>
      </c>
      <c r="B767" s="1"/>
      <c r="C767" s="54" t="str">
        <f t="shared" si="22"/>
        <v/>
      </c>
      <c r="D767" s="49">
        <f>VLOOKUP(A767,customer_data!A:G,7)</f>
        <v>53</v>
      </c>
      <c r="E767" s="12" t="e">
        <f t="shared" si="23"/>
        <v>#VALUE!</v>
      </c>
    </row>
    <row r="768" spans="1:5" x14ac:dyDescent="0.15">
      <c r="A768" s="1">
        <v>767</v>
      </c>
      <c r="B768" s="1"/>
      <c r="C768" s="54" t="str">
        <f t="shared" si="22"/>
        <v/>
      </c>
      <c r="D768" s="49">
        <f>VLOOKUP(A768,customer_data!A:G,7)</f>
        <v>31</v>
      </c>
      <c r="E768" s="12" t="e">
        <f t="shared" si="23"/>
        <v>#VALUE!</v>
      </c>
    </row>
    <row r="769" spans="1:5" x14ac:dyDescent="0.15">
      <c r="A769" s="1">
        <v>768</v>
      </c>
      <c r="B769" s="1"/>
      <c r="C769" s="54" t="str">
        <f t="shared" si="22"/>
        <v/>
      </c>
      <c r="D769" s="49">
        <f>VLOOKUP(A769,customer_data!A:G,7)</f>
        <v>22</v>
      </c>
      <c r="E769" s="12" t="e">
        <f t="shared" si="23"/>
        <v>#VALUE!</v>
      </c>
    </row>
    <row r="770" spans="1:5" x14ac:dyDescent="0.15">
      <c r="A770" s="1">
        <v>769</v>
      </c>
      <c r="B770" s="1"/>
      <c r="C770" s="54" t="str">
        <f t="shared" si="22"/>
        <v/>
      </c>
      <c r="D770" s="49">
        <f>VLOOKUP(A770,customer_data!A:G,7)</f>
        <v>34</v>
      </c>
      <c r="E770" s="12" t="e">
        <f t="shared" si="23"/>
        <v>#VALUE!</v>
      </c>
    </row>
    <row r="771" spans="1:5" x14ac:dyDescent="0.15">
      <c r="A771" s="1">
        <v>770</v>
      </c>
      <c r="B771" s="1"/>
      <c r="C771" s="54" t="str">
        <f t="shared" ref="C771:C834" si="24">RIGHT(B771,2)</f>
        <v/>
      </c>
      <c r="D771" s="49">
        <f>VLOOKUP(A771,customer_data!A:G,7)</f>
        <v>63</v>
      </c>
      <c r="E771" s="12" t="e">
        <f t="shared" ref="E771:E834" si="25">D771*C771%</f>
        <v>#VALUE!</v>
      </c>
    </row>
    <row r="772" spans="1:5" x14ac:dyDescent="0.15">
      <c r="A772" s="1">
        <v>771</v>
      </c>
      <c r="B772" s="1"/>
      <c r="C772" s="54" t="str">
        <f t="shared" si="24"/>
        <v/>
      </c>
      <c r="D772" s="49">
        <f>VLOOKUP(A772,customer_data!A:G,7)</f>
        <v>83</v>
      </c>
      <c r="E772" s="12" t="e">
        <f t="shared" si="25"/>
        <v>#VALUE!</v>
      </c>
    </row>
    <row r="773" spans="1:5" x14ac:dyDescent="0.15">
      <c r="A773" s="1">
        <v>772</v>
      </c>
      <c r="B773" s="1"/>
      <c r="C773" s="54" t="str">
        <f t="shared" si="24"/>
        <v/>
      </c>
      <c r="D773" s="49">
        <f>VLOOKUP(A773,customer_data!A:G,7)</f>
        <v>91</v>
      </c>
      <c r="E773" s="12" t="e">
        <f t="shared" si="25"/>
        <v>#VALUE!</v>
      </c>
    </row>
    <row r="774" spans="1:5" x14ac:dyDescent="0.15">
      <c r="A774" s="1">
        <v>773</v>
      </c>
      <c r="B774" s="1"/>
      <c r="C774" s="54" t="str">
        <f t="shared" si="24"/>
        <v/>
      </c>
      <c r="D774" s="49">
        <f>VLOOKUP(A774,customer_data!A:G,7)</f>
        <v>67</v>
      </c>
      <c r="E774" s="12" t="e">
        <f t="shared" si="25"/>
        <v>#VALUE!</v>
      </c>
    </row>
    <row r="775" spans="1:5" x14ac:dyDescent="0.15">
      <c r="A775" s="1">
        <v>774</v>
      </c>
      <c r="B775" s="1"/>
      <c r="C775" s="54" t="str">
        <f t="shared" si="24"/>
        <v/>
      </c>
      <c r="D775" s="49">
        <f>VLOOKUP(A775,customer_data!A:G,7)</f>
        <v>48</v>
      </c>
      <c r="E775" s="12" t="e">
        <f t="shared" si="25"/>
        <v>#VALUE!</v>
      </c>
    </row>
    <row r="776" spans="1:5" x14ac:dyDescent="0.15">
      <c r="A776" s="1">
        <v>775</v>
      </c>
      <c r="B776" s="1"/>
      <c r="C776" s="54" t="str">
        <f t="shared" si="24"/>
        <v/>
      </c>
      <c r="D776" s="49">
        <f>VLOOKUP(A776,customer_data!A:G,7)</f>
        <v>40</v>
      </c>
      <c r="E776" s="12" t="e">
        <f t="shared" si="25"/>
        <v>#VALUE!</v>
      </c>
    </row>
    <row r="777" spans="1:5" x14ac:dyDescent="0.15">
      <c r="A777" s="1">
        <v>776</v>
      </c>
      <c r="B777" s="1"/>
      <c r="C777" s="54" t="str">
        <f t="shared" si="24"/>
        <v/>
      </c>
      <c r="D777" s="49">
        <f>VLOOKUP(A777,customer_data!A:G,7)</f>
        <v>49</v>
      </c>
      <c r="E777" s="12" t="e">
        <f t="shared" si="25"/>
        <v>#VALUE!</v>
      </c>
    </row>
    <row r="778" spans="1:5" x14ac:dyDescent="0.15">
      <c r="A778" s="1">
        <v>777</v>
      </c>
      <c r="B778" s="1"/>
      <c r="C778" s="54" t="str">
        <f t="shared" si="24"/>
        <v/>
      </c>
      <c r="D778" s="49">
        <f>VLOOKUP(A778,customer_data!A:G,7)</f>
        <v>36</v>
      </c>
      <c r="E778" s="12" t="e">
        <f t="shared" si="25"/>
        <v>#VALUE!</v>
      </c>
    </row>
    <row r="779" spans="1:5" x14ac:dyDescent="0.15">
      <c r="A779" s="1">
        <v>778</v>
      </c>
      <c r="B779" s="1"/>
      <c r="C779" s="54" t="str">
        <f t="shared" si="24"/>
        <v/>
      </c>
      <c r="D779" s="49">
        <f>VLOOKUP(A779,customer_data!A:G,7)</f>
        <v>74</v>
      </c>
      <c r="E779" s="12" t="e">
        <f t="shared" si="25"/>
        <v>#VALUE!</v>
      </c>
    </row>
    <row r="780" spans="1:5" x14ac:dyDescent="0.15">
      <c r="A780" s="1">
        <v>779</v>
      </c>
      <c r="B780" s="1"/>
      <c r="C780" s="54" t="str">
        <f t="shared" si="24"/>
        <v/>
      </c>
      <c r="D780" s="49">
        <f>VLOOKUP(A780,customer_data!A:G,7)</f>
        <v>68</v>
      </c>
      <c r="E780" s="12" t="e">
        <f t="shared" si="25"/>
        <v>#VALUE!</v>
      </c>
    </row>
    <row r="781" spans="1:5" x14ac:dyDescent="0.15">
      <c r="A781" s="1">
        <v>780</v>
      </c>
      <c r="B781" s="1"/>
      <c r="C781" s="54" t="str">
        <f t="shared" si="24"/>
        <v/>
      </c>
      <c r="D781" s="49">
        <f>VLOOKUP(A781,customer_data!A:G,7)</f>
        <v>56</v>
      </c>
      <c r="E781" s="12" t="e">
        <f t="shared" si="25"/>
        <v>#VALUE!</v>
      </c>
    </row>
    <row r="782" spans="1:5" x14ac:dyDescent="0.15">
      <c r="A782" s="1">
        <v>781</v>
      </c>
      <c r="B782" s="1"/>
      <c r="C782" s="54" t="str">
        <f t="shared" si="24"/>
        <v/>
      </c>
      <c r="D782" s="49">
        <f>VLOOKUP(A782,customer_data!A:G,7)</f>
        <v>36</v>
      </c>
      <c r="E782" s="12" t="e">
        <f t="shared" si="25"/>
        <v>#VALUE!</v>
      </c>
    </row>
    <row r="783" spans="1:5" x14ac:dyDescent="0.15">
      <c r="A783" s="1">
        <v>782</v>
      </c>
      <c r="B783" s="1"/>
      <c r="C783" s="54" t="str">
        <f t="shared" si="24"/>
        <v/>
      </c>
      <c r="D783" s="49">
        <f>VLOOKUP(A783,customer_data!A:G,7)</f>
        <v>96</v>
      </c>
      <c r="E783" s="12" t="e">
        <f t="shared" si="25"/>
        <v>#VALUE!</v>
      </c>
    </row>
    <row r="784" spans="1:5" x14ac:dyDescent="0.15">
      <c r="A784" s="1">
        <v>783</v>
      </c>
      <c r="B784" s="1"/>
      <c r="C784" s="54" t="str">
        <f t="shared" si="24"/>
        <v/>
      </c>
      <c r="D784" s="49">
        <f>VLOOKUP(A784,customer_data!A:G,7)</f>
        <v>65</v>
      </c>
      <c r="E784" s="12" t="e">
        <f t="shared" si="25"/>
        <v>#VALUE!</v>
      </c>
    </row>
    <row r="785" spans="1:5" x14ac:dyDescent="0.15">
      <c r="A785" s="1">
        <v>784</v>
      </c>
      <c r="B785" s="1"/>
      <c r="C785" s="54" t="str">
        <f t="shared" si="24"/>
        <v/>
      </c>
      <c r="D785" s="49">
        <f>VLOOKUP(A785,customer_data!A:G,7)</f>
        <v>81</v>
      </c>
      <c r="E785" s="12" t="e">
        <f t="shared" si="25"/>
        <v>#VALUE!</v>
      </c>
    </row>
    <row r="786" spans="1:5" x14ac:dyDescent="0.15">
      <c r="A786" s="1">
        <v>785</v>
      </c>
      <c r="B786" s="1"/>
      <c r="C786" s="54" t="str">
        <f t="shared" si="24"/>
        <v/>
      </c>
      <c r="D786" s="49">
        <f>VLOOKUP(A786,customer_data!A:G,7)</f>
        <v>77</v>
      </c>
      <c r="E786" s="12" t="e">
        <f t="shared" si="25"/>
        <v>#VALUE!</v>
      </c>
    </row>
    <row r="787" spans="1:5" x14ac:dyDescent="0.15">
      <c r="A787" s="1">
        <v>786</v>
      </c>
      <c r="B787" s="1"/>
      <c r="C787" s="54" t="str">
        <f t="shared" si="24"/>
        <v/>
      </c>
      <c r="D787" s="49">
        <f>VLOOKUP(A787,customer_data!A:G,7)</f>
        <v>82</v>
      </c>
      <c r="E787" s="12" t="e">
        <f t="shared" si="25"/>
        <v>#VALUE!</v>
      </c>
    </row>
    <row r="788" spans="1:5" x14ac:dyDescent="0.15">
      <c r="A788" s="1">
        <v>787</v>
      </c>
      <c r="B788" s="1"/>
      <c r="C788" s="54" t="str">
        <f t="shared" si="24"/>
        <v/>
      </c>
      <c r="D788" s="49">
        <f>VLOOKUP(A788,customer_data!A:G,7)</f>
        <v>26</v>
      </c>
      <c r="E788" s="12" t="e">
        <f t="shared" si="25"/>
        <v>#VALUE!</v>
      </c>
    </row>
    <row r="789" spans="1:5" x14ac:dyDescent="0.15">
      <c r="A789" s="1">
        <v>788</v>
      </c>
      <c r="B789" s="1"/>
      <c r="C789" s="54" t="str">
        <f t="shared" si="24"/>
        <v/>
      </c>
      <c r="D789" s="49">
        <f>VLOOKUP(A789,customer_data!A:G,7)</f>
        <v>93</v>
      </c>
      <c r="E789" s="12" t="e">
        <f t="shared" si="25"/>
        <v>#VALUE!</v>
      </c>
    </row>
    <row r="790" spans="1:5" x14ac:dyDescent="0.15">
      <c r="A790" s="1">
        <v>789</v>
      </c>
      <c r="B790" s="1"/>
      <c r="C790" s="54" t="str">
        <f t="shared" si="24"/>
        <v/>
      </c>
      <c r="D790" s="49">
        <f>VLOOKUP(A790,customer_data!A:G,7)</f>
        <v>60</v>
      </c>
      <c r="E790" s="12" t="e">
        <f t="shared" si="25"/>
        <v>#VALUE!</v>
      </c>
    </row>
    <row r="791" spans="1:5" x14ac:dyDescent="0.15">
      <c r="A791" s="1">
        <v>790</v>
      </c>
      <c r="B791" s="1"/>
      <c r="C791" s="54" t="str">
        <f t="shared" si="24"/>
        <v/>
      </c>
      <c r="D791" s="49">
        <f>VLOOKUP(A791,customer_data!A:G,7)</f>
        <v>64</v>
      </c>
      <c r="E791" s="12" t="e">
        <f t="shared" si="25"/>
        <v>#VALUE!</v>
      </c>
    </row>
    <row r="792" spans="1:5" x14ac:dyDescent="0.15">
      <c r="A792" s="1">
        <v>791</v>
      </c>
      <c r="B792" s="1"/>
      <c r="C792" s="54" t="str">
        <f t="shared" si="24"/>
        <v/>
      </c>
      <c r="D792" s="49">
        <f>VLOOKUP(A792,customer_data!A:G,7)</f>
        <v>71</v>
      </c>
      <c r="E792" s="12" t="e">
        <f t="shared" si="25"/>
        <v>#VALUE!</v>
      </c>
    </row>
    <row r="793" spans="1:5" x14ac:dyDescent="0.15">
      <c r="A793" s="1">
        <v>792</v>
      </c>
      <c r="B793" s="1"/>
      <c r="C793" s="54" t="str">
        <f t="shared" si="24"/>
        <v/>
      </c>
      <c r="D793" s="49">
        <f>VLOOKUP(A793,customer_data!A:G,7)</f>
        <v>96</v>
      </c>
      <c r="E793" s="12" t="e">
        <f t="shared" si="25"/>
        <v>#VALUE!</v>
      </c>
    </row>
    <row r="794" spans="1:5" x14ac:dyDescent="0.15">
      <c r="A794" s="1">
        <v>793</v>
      </c>
      <c r="B794" s="1"/>
      <c r="C794" s="54" t="str">
        <f t="shared" si="24"/>
        <v/>
      </c>
      <c r="D794" s="49">
        <f>VLOOKUP(A794,customer_data!A:G,7)</f>
        <v>76</v>
      </c>
      <c r="E794" s="12" t="e">
        <f t="shared" si="25"/>
        <v>#VALUE!</v>
      </c>
    </row>
    <row r="795" spans="1:5" x14ac:dyDescent="0.15">
      <c r="A795" s="1">
        <v>794</v>
      </c>
      <c r="B795" s="1"/>
      <c r="C795" s="54" t="str">
        <f t="shared" si="24"/>
        <v/>
      </c>
      <c r="D795" s="49">
        <f>VLOOKUP(A795,customer_data!A:G,7)</f>
        <v>26</v>
      </c>
      <c r="E795" s="12" t="e">
        <f t="shared" si="25"/>
        <v>#VALUE!</v>
      </c>
    </row>
    <row r="796" spans="1:5" x14ac:dyDescent="0.15">
      <c r="A796" s="1">
        <v>795</v>
      </c>
      <c r="B796" s="1"/>
      <c r="C796" s="54" t="str">
        <f t="shared" si="24"/>
        <v/>
      </c>
      <c r="D796" s="49">
        <f>VLOOKUP(A796,customer_data!A:G,7)</f>
        <v>98</v>
      </c>
      <c r="E796" s="12" t="e">
        <f t="shared" si="25"/>
        <v>#VALUE!</v>
      </c>
    </row>
    <row r="797" spans="1:5" x14ac:dyDescent="0.15">
      <c r="A797" s="1">
        <v>796</v>
      </c>
      <c r="B797" s="1"/>
      <c r="C797" s="54" t="str">
        <f t="shared" si="24"/>
        <v/>
      </c>
      <c r="D797" s="49">
        <f>VLOOKUP(A797,customer_data!A:G,7)</f>
        <v>37</v>
      </c>
      <c r="E797" s="12" t="e">
        <f t="shared" si="25"/>
        <v>#VALUE!</v>
      </c>
    </row>
    <row r="798" spans="1:5" x14ac:dyDescent="0.15">
      <c r="A798" s="1">
        <v>797</v>
      </c>
      <c r="B798" s="1"/>
      <c r="C798" s="54" t="str">
        <f t="shared" si="24"/>
        <v/>
      </c>
      <c r="D798" s="49">
        <f>VLOOKUP(A798,customer_data!A:G,7)</f>
        <v>81</v>
      </c>
      <c r="E798" s="12" t="e">
        <f t="shared" si="25"/>
        <v>#VALUE!</v>
      </c>
    </row>
    <row r="799" spans="1:5" x14ac:dyDescent="0.15">
      <c r="A799" s="1">
        <v>798</v>
      </c>
      <c r="B799" s="1"/>
      <c r="C799" s="54" t="str">
        <f t="shared" si="24"/>
        <v/>
      </c>
      <c r="D799" s="49">
        <f>VLOOKUP(A799,customer_data!A:G,7)</f>
        <v>33</v>
      </c>
      <c r="E799" s="12" t="e">
        <f t="shared" si="25"/>
        <v>#VALUE!</v>
      </c>
    </row>
    <row r="800" spans="1:5" x14ac:dyDescent="0.15">
      <c r="A800" s="1">
        <v>799</v>
      </c>
      <c r="B800" s="1"/>
      <c r="C800" s="54" t="str">
        <f t="shared" si="24"/>
        <v/>
      </c>
      <c r="D800" s="49">
        <f>VLOOKUP(A800,customer_data!A:G,7)</f>
        <v>64</v>
      </c>
      <c r="E800" s="12" t="e">
        <f t="shared" si="25"/>
        <v>#VALUE!</v>
      </c>
    </row>
    <row r="801" spans="1:5" x14ac:dyDescent="0.15">
      <c r="A801" s="1">
        <v>800</v>
      </c>
      <c r="B801" s="1"/>
      <c r="C801" s="54" t="str">
        <f t="shared" si="24"/>
        <v/>
      </c>
      <c r="D801" s="49">
        <f>VLOOKUP(A801,customer_data!A:G,7)</f>
        <v>37</v>
      </c>
      <c r="E801" s="12" t="e">
        <f t="shared" si="25"/>
        <v>#VALUE!</v>
      </c>
    </row>
    <row r="802" spans="1:5" x14ac:dyDescent="0.15">
      <c r="A802" s="1">
        <v>801</v>
      </c>
      <c r="B802" s="1"/>
      <c r="C802" s="54" t="str">
        <f t="shared" si="24"/>
        <v/>
      </c>
      <c r="D802" s="49">
        <f>VLOOKUP(A802,customer_data!A:G,7)</f>
        <v>56</v>
      </c>
      <c r="E802" s="12" t="e">
        <f t="shared" si="25"/>
        <v>#VALUE!</v>
      </c>
    </row>
    <row r="803" spans="1:5" x14ac:dyDescent="0.15">
      <c r="A803" s="1">
        <v>802</v>
      </c>
      <c r="B803" s="1"/>
      <c r="C803" s="54" t="str">
        <f t="shared" si="24"/>
        <v/>
      </c>
      <c r="D803" s="49">
        <f>VLOOKUP(A803,customer_data!A:G,7)</f>
        <v>92</v>
      </c>
      <c r="E803" s="12" t="e">
        <f t="shared" si="25"/>
        <v>#VALUE!</v>
      </c>
    </row>
    <row r="804" spans="1:5" x14ac:dyDescent="0.15">
      <c r="A804" s="1">
        <v>803</v>
      </c>
      <c r="B804" s="1"/>
      <c r="C804" s="54" t="str">
        <f t="shared" si="24"/>
        <v/>
      </c>
      <c r="D804" s="49">
        <f>VLOOKUP(A804,customer_data!A:G,7)</f>
        <v>56</v>
      </c>
      <c r="E804" s="12" t="e">
        <f t="shared" si="25"/>
        <v>#VALUE!</v>
      </c>
    </row>
    <row r="805" spans="1:5" x14ac:dyDescent="0.15">
      <c r="A805" s="1">
        <v>804</v>
      </c>
      <c r="B805" s="1"/>
      <c r="C805" s="54" t="str">
        <f t="shared" si="24"/>
        <v/>
      </c>
      <c r="D805" s="49">
        <f>VLOOKUP(A805,customer_data!A:G,7)</f>
        <v>77</v>
      </c>
      <c r="E805" s="12" t="e">
        <f t="shared" si="25"/>
        <v>#VALUE!</v>
      </c>
    </row>
    <row r="806" spans="1:5" x14ac:dyDescent="0.15">
      <c r="A806" s="1">
        <v>805</v>
      </c>
      <c r="B806" s="1"/>
      <c r="C806" s="54" t="str">
        <f t="shared" si="24"/>
        <v/>
      </c>
      <c r="D806" s="49">
        <f>VLOOKUP(A806,customer_data!A:G,7)</f>
        <v>94</v>
      </c>
      <c r="E806" s="12" t="e">
        <f t="shared" si="25"/>
        <v>#VALUE!</v>
      </c>
    </row>
    <row r="807" spans="1:5" x14ac:dyDescent="0.15">
      <c r="A807" s="1">
        <v>806</v>
      </c>
      <c r="B807" s="1"/>
      <c r="C807" s="54" t="str">
        <f t="shared" si="24"/>
        <v/>
      </c>
      <c r="D807" s="49">
        <f>VLOOKUP(A807,customer_data!A:G,7)</f>
        <v>20</v>
      </c>
      <c r="E807" s="12" t="e">
        <f t="shared" si="25"/>
        <v>#VALUE!</v>
      </c>
    </row>
    <row r="808" spans="1:5" x14ac:dyDescent="0.15">
      <c r="A808" s="1">
        <v>807</v>
      </c>
      <c r="B808" s="1"/>
      <c r="C808" s="54" t="str">
        <f t="shared" si="24"/>
        <v/>
      </c>
      <c r="D808" s="49">
        <f>VLOOKUP(A808,customer_data!A:G,7)</f>
        <v>66</v>
      </c>
      <c r="E808" s="12" t="e">
        <f t="shared" si="25"/>
        <v>#VALUE!</v>
      </c>
    </row>
    <row r="809" spans="1:5" x14ac:dyDescent="0.15">
      <c r="A809" s="1">
        <v>808</v>
      </c>
      <c r="B809" s="1"/>
      <c r="C809" s="54" t="str">
        <f t="shared" si="24"/>
        <v/>
      </c>
      <c r="D809" s="49">
        <f>VLOOKUP(A809,customer_data!A:G,7)</f>
        <v>85</v>
      </c>
      <c r="E809" s="12" t="e">
        <f t="shared" si="25"/>
        <v>#VALUE!</v>
      </c>
    </row>
    <row r="810" spans="1:5" x14ac:dyDescent="0.15">
      <c r="A810" s="1">
        <v>809</v>
      </c>
      <c r="B810" s="1"/>
      <c r="C810" s="54" t="str">
        <f t="shared" si="24"/>
        <v/>
      </c>
      <c r="D810" s="49">
        <f>VLOOKUP(A810,customer_data!A:G,7)</f>
        <v>95</v>
      </c>
      <c r="E810" s="12" t="e">
        <f t="shared" si="25"/>
        <v>#VALUE!</v>
      </c>
    </row>
    <row r="811" spans="1:5" x14ac:dyDescent="0.15">
      <c r="A811" s="1">
        <v>810</v>
      </c>
      <c r="B811" s="1"/>
      <c r="C811" s="54" t="str">
        <f t="shared" si="24"/>
        <v/>
      </c>
      <c r="D811" s="49">
        <f>VLOOKUP(A811,customer_data!A:G,7)</f>
        <v>30</v>
      </c>
      <c r="E811" s="12" t="e">
        <f t="shared" si="25"/>
        <v>#VALUE!</v>
      </c>
    </row>
    <row r="812" spans="1:5" x14ac:dyDescent="0.15">
      <c r="A812" s="1">
        <v>811</v>
      </c>
      <c r="B812" s="1"/>
      <c r="C812" s="54" t="str">
        <f t="shared" si="24"/>
        <v/>
      </c>
      <c r="D812" s="49">
        <f>VLOOKUP(A812,customer_data!A:G,7)</f>
        <v>64</v>
      </c>
      <c r="E812" s="12" t="e">
        <f t="shared" si="25"/>
        <v>#VALUE!</v>
      </c>
    </row>
    <row r="813" spans="1:5" x14ac:dyDescent="0.15">
      <c r="A813" s="1">
        <v>812</v>
      </c>
      <c r="B813" s="1"/>
      <c r="C813" s="54" t="str">
        <f t="shared" si="24"/>
        <v/>
      </c>
      <c r="D813" s="49">
        <f>VLOOKUP(A813,customer_data!A:G,7)</f>
        <v>88</v>
      </c>
      <c r="E813" s="12" t="e">
        <f t="shared" si="25"/>
        <v>#VALUE!</v>
      </c>
    </row>
    <row r="814" spans="1:5" x14ac:dyDescent="0.15">
      <c r="A814" s="1">
        <v>813</v>
      </c>
      <c r="B814" s="1"/>
      <c r="C814" s="54" t="str">
        <f t="shared" si="24"/>
        <v/>
      </c>
      <c r="D814" s="49">
        <f>VLOOKUP(A814,customer_data!A:G,7)</f>
        <v>77</v>
      </c>
      <c r="E814" s="12" t="e">
        <f t="shared" si="25"/>
        <v>#VALUE!</v>
      </c>
    </row>
    <row r="815" spans="1:5" x14ac:dyDescent="0.15">
      <c r="A815" s="1">
        <v>814</v>
      </c>
      <c r="B815" s="1"/>
      <c r="C815" s="54" t="str">
        <f t="shared" si="24"/>
        <v/>
      </c>
      <c r="D815" s="49">
        <f>VLOOKUP(A815,customer_data!A:G,7)</f>
        <v>77</v>
      </c>
      <c r="E815" s="12" t="e">
        <f t="shared" si="25"/>
        <v>#VALUE!</v>
      </c>
    </row>
    <row r="816" spans="1:5" x14ac:dyDescent="0.15">
      <c r="A816" s="1">
        <v>815</v>
      </c>
      <c r="B816" s="1"/>
      <c r="C816" s="54" t="str">
        <f t="shared" si="24"/>
        <v/>
      </c>
      <c r="D816" s="49">
        <f>VLOOKUP(A816,customer_data!A:G,7)</f>
        <v>92</v>
      </c>
      <c r="E816" s="12" t="e">
        <f t="shared" si="25"/>
        <v>#VALUE!</v>
      </c>
    </row>
    <row r="817" spans="1:5" x14ac:dyDescent="0.15">
      <c r="A817" s="1">
        <v>816</v>
      </c>
      <c r="B817" s="1"/>
      <c r="C817" s="54" t="str">
        <f t="shared" si="24"/>
        <v/>
      </c>
      <c r="D817" s="49">
        <f>VLOOKUP(A817,customer_data!A:G,7)</f>
        <v>37</v>
      </c>
      <c r="E817" s="12" t="e">
        <f t="shared" si="25"/>
        <v>#VALUE!</v>
      </c>
    </row>
    <row r="818" spans="1:5" x14ac:dyDescent="0.15">
      <c r="A818" s="1">
        <v>817</v>
      </c>
      <c r="B818" s="1"/>
      <c r="C818" s="54" t="str">
        <f t="shared" si="24"/>
        <v/>
      </c>
      <c r="D818" s="49">
        <f>VLOOKUP(A818,customer_data!A:G,7)</f>
        <v>88</v>
      </c>
      <c r="E818" s="12" t="e">
        <f t="shared" si="25"/>
        <v>#VALUE!</v>
      </c>
    </row>
    <row r="819" spans="1:5" x14ac:dyDescent="0.15">
      <c r="A819" s="1">
        <v>818</v>
      </c>
      <c r="B819" s="1"/>
      <c r="C819" s="54" t="str">
        <f t="shared" si="24"/>
        <v/>
      </c>
      <c r="D819" s="49">
        <f>VLOOKUP(A819,customer_data!A:G,7)</f>
        <v>93</v>
      </c>
      <c r="E819" s="12" t="e">
        <f t="shared" si="25"/>
        <v>#VALUE!</v>
      </c>
    </row>
    <row r="820" spans="1:5" x14ac:dyDescent="0.15">
      <c r="A820" s="1">
        <v>819</v>
      </c>
      <c r="B820" s="1"/>
      <c r="C820" s="54" t="str">
        <f t="shared" si="24"/>
        <v/>
      </c>
      <c r="D820" s="49">
        <f>VLOOKUP(A820,customer_data!A:G,7)</f>
        <v>59</v>
      </c>
      <c r="E820" s="12" t="e">
        <f t="shared" si="25"/>
        <v>#VALUE!</v>
      </c>
    </row>
    <row r="821" spans="1:5" x14ac:dyDescent="0.15">
      <c r="A821" s="1">
        <v>820</v>
      </c>
      <c r="B821" s="1"/>
      <c r="C821" s="54" t="str">
        <f t="shared" si="24"/>
        <v/>
      </c>
      <c r="D821" s="49">
        <f>VLOOKUP(A821,customer_data!A:G,7)</f>
        <v>68</v>
      </c>
      <c r="E821" s="12" t="e">
        <f t="shared" si="25"/>
        <v>#VALUE!</v>
      </c>
    </row>
    <row r="822" spans="1:5" x14ac:dyDescent="0.15">
      <c r="A822" s="1">
        <v>821</v>
      </c>
      <c r="B822" s="1"/>
      <c r="C822" s="54" t="str">
        <f t="shared" si="24"/>
        <v/>
      </c>
      <c r="D822" s="49">
        <f>VLOOKUP(A822,customer_data!A:G,7)</f>
        <v>94</v>
      </c>
      <c r="E822" s="12" t="e">
        <f t="shared" si="25"/>
        <v>#VALUE!</v>
      </c>
    </row>
    <row r="823" spans="1:5" x14ac:dyDescent="0.15">
      <c r="A823" s="1">
        <v>822</v>
      </c>
      <c r="B823" s="1"/>
      <c r="C823" s="54" t="str">
        <f t="shared" si="24"/>
        <v/>
      </c>
      <c r="D823" s="49">
        <f>VLOOKUP(A823,customer_data!A:G,7)</f>
        <v>37</v>
      </c>
      <c r="E823" s="12" t="e">
        <f t="shared" si="25"/>
        <v>#VALUE!</v>
      </c>
    </row>
    <row r="824" spans="1:5" x14ac:dyDescent="0.15">
      <c r="A824" s="1">
        <v>823</v>
      </c>
      <c r="B824" s="1"/>
      <c r="C824" s="54" t="str">
        <f t="shared" si="24"/>
        <v/>
      </c>
      <c r="D824" s="49">
        <f>VLOOKUP(A824,customer_data!A:G,7)</f>
        <v>24</v>
      </c>
      <c r="E824" s="12" t="e">
        <f t="shared" si="25"/>
        <v>#VALUE!</v>
      </c>
    </row>
    <row r="825" spans="1:5" x14ac:dyDescent="0.15">
      <c r="A825" s="1">
        <v>824</v>
      </c>
      <c r="B825" s="1"/>
      <c r="C825" s="54" t="str">
        <f t="shared" si="24"/>
        <v/>
      </c>
      <c r="D825" s="49">
        <f>VLOOKUP(A825,customer_data!A:G,7)</f>
        <v>52</v>
      </c>
      <c r="E825" s="12" t="e">
        <f t="shared" si="25"/>
        <v>#VALUE!</v>
      </c>
    </row>
    <row r="826" spans="1:5" x14ac:dyDescent="0.15">
      <c r="A826" s="1">
        <v>825</v>
      </c>
      <c r="B826" s="1"/>
      <c r="C826" s="54" t="str">
        <f t="shared" si="24"/>
        <v/>
      </c>
      <c r="D826" s="49">
        <f>VLOOKUP(A826,customer_data!A:G,7)</f>
        <v>30</v>
      </c>
      <c r="E826" s="12" t="e">
        <f t="shared" si="25"/>
        <v>#VALUE!</v>
      </c>
    </row>
    <row r="827" spans="1:5" x14ac:dyDescent="0.15">
      <c r="A827" s="1">
        <v>826</v>
      </c>
      <c r="B827" s="1"/>
      <c r="C827" s="54" t="str">
        <f t="shared" si="24"/>
        <v/>
      </c>
      <c r="D827" s="49">
        <f>VLOOKUP(A827,customer_data!A:G,7)</f>
        <v>31</v>
      </c>
      <c r="E827" s="12" t="e">
        <f t="shared" si="25"/>
        <v>#VALUE!</v>
      </c>
    </row>
    <row r="828" spans="1:5" x14ac:dyDescent="0.15">
      <c r="A828" s="1">
        <v>827</v>
      </c>
      <c r="B828" s="1"/>
      <c r="C828" s="54" t="str">
        <f t="shared" si="24"/>
        <v/>
      </c>
      <c r="D828" s="49">
        <f>VLOOKUP(A828,customer_data!A:G,7)</f>
        <v>67</v>
      </c>
      <c r="E828" s="12" t="e">
        <f t="shared" si="25"/>
        <v>#VALUE!</v>
      </c>
    </row>
    <row r="829" spans="1:5" x14ac:dyDescent="0.15">
      <c r="A829" s="1">
        <v>828</v>
      </c>
      <c r="B829" s="1"/>
      <c r="C829" s="54" t="str">
        <f t="shared" si="24"/>
        <v/>
      </c>
      <c r="D829" s="49">
        <f>VLOOKUP(A829,customer_data!A:G,7)</f>
        <v>58</v>
      </c>
      <c r="E829" s="12" t="e">
        <f t="shared" si="25"/>
        <v>#VALUE!</v>
      </c>
    </row>
    <row r="830" spans="1:5" x14ac:dyDescent="0.15">
      <c r="A830" s="1">
        <v>829</v>
      </c>
      <c r="B830" s="1"/>
      <c r="C830" s="54" t="str">
        <f t="shared" si="24"/>
        <v/>
      </c>
      <c r="D830" s="49">
        <f>VLOOKUP(A830,customer_data!A:G,7)</f>
        <v>34</v>
      </c>
      <c r="E830" s="12" t="e">
        <f t="shared" si="25"/>
        <v>#VALUE!</v>
      </c>
    </row>
    <row r="831" spans="1:5" x14ac:dyDescent="0.15">
      <c r="A831" s="1">
        <v>830</v>
      </c>
      <c r="B831" s="1"/>
      <c r="C831" s="54" t="str">
        <f t="shared" si="24"/>
        <v/>
      </c>
      <c r="D831" s="49">
        <f>VLOOKUP(A831,customer_data!A:G,7)</f>
        <v>40</v>
      </c>
      <c r="E831" s="12" t="e">
        <f t="shared" si="25"/>
        <v>#VALUE!</v>
      </c>
    </row>
    <row r="832" spans="1:5" x14ac:dyDescent="0.15">
      <c r="A832" s="1">
        <v>831</v>
      </c>
      <c r="B832" s="1"/>
      <c r="C832" s="54" t="str">
        <f t="shared" si="24"/>
        <v/>
      </c>
      <c r="D832" s="49">
        <f>VLOOKUP(A832,customer_data!A:G,7)</f>
        <v>71</v>
      </c>
      <c r="E832" s="12" t="e">
        <f t="shared" si="25"/>
        <v>#VALUE!</v>
      </c>
    </row>
    <row r="833" spans="1:5" x14ac:dyDescent="0.15">
      <c r="A833" s="1">
        <v>832</v>
      </c>
      <c r="B833" s="1"/>
      <c r="C833" s="54" t="str">
        <f t="shared" si="24"/>
        <v/>
      </c>
      <c r="D833" s="49">
        <f>VLOOKUP(A833,customer_data!A:G,7)</f>
        <v>69</v>
      </c>
      <c r="E833" s="12" t="e">
        <f t="shared" si="25"/>
        <v>#VALUE!</v>
      </c>
    </row>
    <row r="834" spans="1:5" x14ac:dyDescent="0.15">
      <c r="A834" s="1">
        <v>833</v>
      </c>
      <c r="B834" s="1"/>
      <c r="C834" s="54" t="str">
        <f t="shared" si="24"/>
        <v/>
      </c>
      <c r="D834" s="49">
        <f>VLOOKUP(A834,customer_data!A:G,7)</f>
        <v>49</v>
      </c>
      <c r="E834" s="12" t="e">
        <f t="shared" si="25"/>
        <v>#VALUE!</v>
      </c>
    </row>
    <row r="835" spans="1:5" x14ac:dyDescent="0.15">
      <c r="A835" s="1">
        <v>834</v>
      </c>
      <c r="B835" s="1"/>
      <c r="C835" s="54" t="str">
        <f t="shared" ref="C835:C898" si="26">RIGHT(B835,2)</f>
        <v/>
      </c>
      <c r="D835" s="49">
        <f>VLOOKUP(A835,customer_data!A:G,7)</f>
        <v>81</v>
      </c>
      <c r="E835" s="12" t="e">
        <f t="shared" ref="E835:E898" si="27">D835*C835%</f>
        <v>#VALUE!</v>
      </c>
    </row>
    <row r="836" spans="1:5" x14ac:dyDescent="0.15">
      <c r="A836" s="1">
        <v>835</v>
      </c>
      <c r="B836" s="1"/>
      <c r="C836" s="54" t="str">
        <f t="shared" si="26"/>
        <v/>
      </c>
      <c r="D836" s="49">
        <f>VLOOKUP(A836,customer_data!A:G,7)</f>
        <v>79</v>
      </c>
      <c r="E836" s="12" t="e">
        <f t="shared" si="27"/>
        <v>#VALUE!</v>
      </c>
    </row>
    <row r="837" spans="1:5" x14ac:dyDescent="0.15">
      <c r="A837" s="1">
        <v>836</v>
      </c>
      <c r="B837" s="1"/>
      <c r="C837" s="54" t="str">
        <f t="shared" si="26"/>
        <v/>
      </c>
      <c r="D837" s="49">
        <f>VLOOKUP(A837,customer_data!A:G,7)</f>
        <v>20</v>
      </c>
      <c r="E837" s="12" t="e">
        <f t="shared" si="27"/>
        <v>#VALUE!</v>
      </c>
    </row>
    <row r="838" spans="1:5" x14ac:dyDescent="0.15">
      <c r="A838" s="1">
        <v>837</v>
      </c>
      <c r="B838" s="1"/>
      <c r="C838" s="54" t="str">
        <f t="shared" si="26"/>
        <v/>
      </c>
      <c r="D838" s="49">
        <f>VLOOKUP(A838,customer_data!A:G,7)</f>
        <v>21</v>
      </c>
      <c r="E838" s="12" t="e">
        <f t="shared" si="27"/>
        <v>#VALUE!</v>
      </c>
    </row>
    <row r="839" spans="1:5" x14ac:dyDescent="0.15">
      <c r="A839" s="1">
        <v>838</v>
      </c>
      <c r="B839" s="1"/>
      <c r="C839" s="54" t="str">
        <f t="shared" si="26"/>
        <v/>
      </c>
      <c r="D839" s="49">
        <f>VLOOKUP(A839,customer_data!A:G,7)</f>
        <v>26</v>
      </c>
      <c r="E839" s="12" t="e">
        <f t="shared" si="27"/>
        <v>#VALUE!</v>
      </c>
    </row>
    <row r="840" spans="1:5" x14ac:dyDescent="0.15">
      <c r="A840" s="1">
        <v>839</v>
      </c>
      <c r="B840" s="1"/>
      <c r="C840" s="54" t="str">
        <f t="shared" si="26"/>
        <v/>
      </c>
      <c r="D840" s="49">
        <f>VLOOKUP(A840,customer_data!A:G,7)</f>
        <v>98</v>
      </c>
      <c r="E840" s="12" t="e">
        <f t="shared" si="27"/>
        <v>#VALUE!</v>
      </c>
    </row>
    <row r="841" spans="1:5" x14ac:dyDescent="0.15">
      <c r="A841" s="1">
        <v>840</v>
      </c>
      <c r="B841" s="1"/>
      <c r="C841" s="54" t="str">
        <f t="shared" si="26"/>
        <v/>
      </c>
      <c r="D841" s="49">
        <f>VLOOKUP(A841,customer_data!A:G,7)</f>
        <v>52</v>
      </c>
      <c r="E841" s="12" t="e">
        <f t="shared" si="27"/>
        <v>#VALUE!</v>
      </c>
    </row>
    <row r="842" spans="1:5" x14ac:dyDescent="0.15">
      <c r="A842" s="1">
        <v>841</v>
      </c>
      <c r="B842" s="1"/>
      <c r="C842" s="54" t="str">
        <f t="shared" si="26"/>
        <v/>
      </c>
      <c r="D842" s="49">
        <f>VLOOKUP(A842,customer_data!A:G,7)</f>
        <v>50</v>
      </c>
      <c r="E842" s="12" t="e">
        <f t="shared" si="27"/>
        <v>#VALUE!</v>
      </c>
    </row>
    <row r="843" spans="1:5" x14ac:dyDescent="0.15">
      <c r="A843" s="1">
        <v>842</v>
      </c>
      <c r="B843" s="1"/>
      <c r="C843" s="54" t="str">
        <f t="shared" si="26"/>
        <v/>
      </c>
      <c r="D843" s="49">
        <f>VLOOKUP(A843,customer_data!A:G,7)</f>
        <v>45</v>
      </c>
      <c r="E843" s="12" t="e">
        <f t="shared" si="27"/>
        <v>#VALUE!</v>
      </c>
    </row>
    <row r="844" spans="1:5" x14ac:dyDescent="0.15">
      <c r="A844" s="1">
        <v>843</v>
      </c>
      <c r="B844" s="1"/>
      <c r="C844" s="54" t="str">
        <f t="shared" si="26"/>
        <v/>
      </c>
      <c r="D844" s="49">
        <f>VLOOKUP(A844,customer_data!A:G,7)</f>
        <v>25</v>
      </c>
      <c r="E844" s="12" t="e">
        <f t="shared" si="27"/>
        <v>#VALUE!</v>
      </c>
    </row>
    <row r="845" spans="1:5" x14ac:dyDescent="0.15">
      <c r="A845" s="1">
        <v>844</v>
      </c>
      <c r="B845" s="1"/>
      <c r="C845" s="54" t="str">
        <f t="shared" si="26"/>
        <v/>
      </c>
      <c r="D845" s="49">
        <f>VLOOKUP(A845,customer_data!A:G,7)</f>
        <v>99</v>
      </c>
      <c r="E845" s="12" t="e">
        <f t="shared" si="27"/>
        <v>#VALUE!</v>
      </c>
    </row>
    <row r="846" spans="1:5" x14ac:dyDescent="0.15">
      <c r="A846" s="1">
        <v>845</v>
      </c>
      <c r="B846" s="1"/>
      <c r="C846" s="54" t="str">
        <f t="shared" si="26"/>
        <v/>
      </c>
      <c r="D846" s="49">
        <f>VLOOKUP(A846,customer_data!A:G,7)</f>
        <v>69</v>
      </c>
      <c r="E846" s="12" t="e">
        <f t="shared" si="27"/>
        <v>#VALUE!</v>
      </c>
    </row>
    <row r="847" spans="1:5" x14ac:dyDescent="0.15">
      <c r="A847" s="1">
        <v>846</v>
      </c>
      <c r="B847" s="1"/>
      <c r="C847" s="54" t="str">
        <f t="shared" si="26"/>
        <v/>
      </c>
      <c r="D847" s="49">
        <f>VLOOKUP(A847,customer_data!A:G,7)</f>
        <v>63</v>
      </c>
      <c r="E847" s="12" t="e">
        <f t="shared" si="27"/>
        <v>#VALUE!</v>
      </c>
    </row>
    <row r="848" spans="1:5" x14ac:dyDescent="0.15">
      <c r="A848" s="1">
        <v>847</v>
      </c>
      <c r="B848" s="1"/>
      <c r="C848" s="54" t="str">
        <f t="shared" si="26"/>
        <v/>
      </c>
      <c r="D848" s="49">
        <f>VLOOKUP(A848,customer_data!A:G,7)</f>
        <v>91</v>
      </c>
      <c r="E848" s="12" t="e">
        <f t="shared" si="27"/>
        <v>#VALUE!</v>
      </c>
    </row>
    <row r="849" spans="1:5" x14ac:dyDescent="0.15">
      <c r="A849" s="1">
        <v>848</v>
      </c>
      <c r="B849" s="1"/>
      <c r="C849" s="54" t="str">
        <f t="shared" si="26"/>
        <v/>
      </c>
      <c r="D849" s="49">
        <f>VLOOKUP(A849,customer_data!A:G,7)</f>
        <v>23</v>
      </c>
      <c r="E849" s="12" t="e">
        <f t="shared" si="27"/>
        <v>#VALUE!</v>
      </c>
    </row>
    <row r="850" spans="1:5" x14ac:dyDescent="0.15">
      <c r="A850" s="1">
        <v>849</v>
      </c>
      <c r="B850" s="1"/>
      <c r="C850" s="54" t="str">
        <f t="shared" si="26"/>
        <v/>
      </c>
      <c r="D850" s="49">
        <f>VLOOKUP(A850,customer_data!A:G,7)</f>
        <v>82</v>
      </c>
      <c r="E850" s="12" t="e">
        <f t="shared" si="27"/>
        <v>#VALUE!</v>
      </c>
    </row>
    <row r="851" spans="1:5" x14ac:dyDescent="0.15">
      <c r="A851" s="1">
        <v>850</v>
      </c>
      <c r="B851" s="1"/>
      <c r="C851" s="54" t="str">
        <f t="shared" si="26"/>
        <v/>
      </c>
      <c r="D851" s="49">
        <f>VLOOKUP(A851,customer_data!A:G,7)</f>
        <v>80</v>
      </c>
      <c r="E851" s="12" t="e">
        <f t="shared" si="27"/>
        <v>#VALUE!</v>
      </c>
    </row>
    <row r="852" spans="1:5" x14ac:dyDescent="0.15">
      <c r="A852" s="1">
        <v>851</v>
      </c>
      <c r="B852" s="1"/>
      <c r="C852" s="54" t="str">
        <f t="shared" si="26"/>
        <v/>
      </c>
      <c r="D852" s="49">
        <f>VLOOKUP(A852,customer_data!A:G,7)</f>
        <v>75</v>
      </c>
      <c r="E852" s="12" t="e">
        <f t="shared" si="27"/>
        <v>#VALUE!</v>
      </c>
    </row>
    <row r="853" spans="1:5" x14ac:dyDescent="0.15">
      <c r="A853" s="1">
        <v>852</v>
      </c>
      <c r="B853" s="1"/>
      <c r="C853" s="54" t="str">
        <f t="shared" si="26"/>
        <v/>
      </c>
      <c r="D853" s="49">
        <f>VLOOKUP(A853,customer_data!A:G,7)</f>
        <v>30</v>
      </c>
      <c r="E853" s="12" t="e">
        <f t="shared" si="27"/>
        <v>#VALUE!</v>
      </c>
    </row>
    <row r="854" spans="1:5" x14ac:dyDescent="0.15">
      <c r="A854" s="1">
        <v>853</v>
      </c>
      <c r="B854" s="1"/>
      <c r="C854" s="54" t="str">
        <f t="shared" si="26"/>
        <v/>
      </c>
      <c r="D854" s="49">
        <f>VLOOKUP(A854,customer_data!A:G,7)</f>
        <v>44</v>
      </c>
      <c r="E854" s="12" t="e">
        <f t="shared" si="27"/>
        <v>#VALUE!</v>
      </c>
    </row>
    <row r="855" spans="1:5" x14ac:dyDescent="0.15">
      <c r="A855" s="1">
        <v>854</v>
      </c>
      <c r="B855" s="1"/>
      <c r="C855" s="54" t="str">
        <f t="shared" si="26"/>
        <v/>
      </c>
      <c r="D855" s="49">
        <f>VLOOKUP(A855,customer_data!A:G,7)</f>
        <v>92</v>
      </c>
      <c r="E855" s="12" t="e">
        <f t="shared" si="27"/>
        <v>#VALUE!</v>
      </c>
    </row>
    <row r="856" spans="1:5" x14ac:dyDescent="0.15">
      <c r="A856" s="1">
        <v>855</v>
      </c>
      <c r="B856" s="1"/>
      <c r="C856" s="54" t="str">
        <f t="shared" si="26"/>
        <v/>
      </c>
      <c r="D856" s="49">
        <f>VLOOKUP(A856,customer_data!A:G,7)</f>
        <v>32</v>
      </c>
      <c r="E856" s="12" t="e">
        <f t="shared" si="27"/>
        <v>#VALUE!</v>
      </c>
    </row>
    <row r="857" spans="1:5" x14ac:dyDescent="0.15">
      <c r="A857" s="1">
        <v>856</v>
      </c>
      <c r="B857" s="1"/>
      <c r="C857" s="54" t="str">
        <f t="shared" si="26"/>
        <v/>
      </c>
      <c r="D857" s="49">
        <f>VLOOKUP(A857,customer_data!A:G,7)</f>
        <v>96</v>
      </c>
      <c r="E857" s="12" t="e">
        <f t="shared" si="27"/>
        <v>#VALUE!</v>
      </c>
    </row>
    <row r="858" spans="1:5" x14ac:dyDescent="0.15">
      <c r="A858" s="1">
        <v>857</v>
      </c>
      <c r="B858" s="1"/>
      <c r="C858" s="54" t="str">
        <f t="shared" si="26"/>
        <v/>
      </c>
      <c r="D858" s="49">
        <f>VLOOKUP(A858,customer_data!A:G,7)</f>
        <v>58</v>
      </c>
      <c r="E858" s="12" t="e">
        <f t="shared" si="27"/>
        <v>#VALUE!</v>
      </c>
    </row>
    <row r="859" spans="1:5" x14ac:dyDescent="0.15">
      <c r="A859" s="1">
        <v>858</v>
      </c>
      <c r="B859" s="1"/>
      <c r="C859" s="54" t="str">
        <f t="shared" si="26"/>
        <v/>
      </c>
      <c r="D859" s="49">
        <f>VLOOKUP(A859,customer_data!A:G,7)</f>
        <v>94</v>
      </c>
      <c r="E859" s="12" t="e">
        <f t="shared" si="27"/>
        <v>#VALUE!</v>
      </c>
    </row>
    <row r="860" spans="1:5" x14ac:dyDescent="0.15">
      <c r="A860" s="1">
        <v>859</v>
      </c>
      <c r="B860" s="1"/>
      <c r="C860" s="54" t="str">
        <f t="shared" si="26"/>
        <v/>
      </c>
      <c r="D860" s="49">
        <f>VLOOKUP(A860,customer_data!A:G,7)</f>
        <v>23</v>
      </c>
      <c r="E860" s="12" t="e">
        <f t="shared" si="27"/>
        <v>#VALUE!</v>
      </c>
    </row>
    <row r="861" spans="1:5" x14ac:dyDescent="0.15">
      <c r="A861" s="1">
        <v>860</v>
      </c>
      <c r="B861" s="1"/>
      <c r="C861" s="54" t="str">
        <f t="shared" si="26"/>
        <v/>
      </c>
      <c r="D861" s="49">
        <f>VLOOKUP(A861,customer_data!A:G,7)</f>
        <v>94</v>
      </c>
      <c r="E861" s="12" t="e">
        <f t="shared" si="27"/>
        <v>#VALUE!</v>
      </c>
    </row>
    <row r="862" spans="1:5" x14ac:dyDescent="0.15">
      <c r="A862" s="1">
        <v>861</v>
      </c>
      <c r="B862" s="1"/>
      <c r="C862" s="54" t="str">
        <f t="shared" si="26"/>
        <v/>
      </c>
      <c r="D862" s="49">
        <f>VLOOKUP(A862,customer_data!A:G,7)</f>
        <v>36</v>
      </c>
      <c r="E862" s="12" t="e">
        <f t="shared" si="27"/>
        <v>#VALUE!</v>
      </c>
    </row>
    <row r="863" spans="1:5" x14ac:dyDescent="0.15">
      <c r="A863" s="1">
        <v>862</v>
      </c>
      <c r="B863" s="1"/>
      <c r="C863" s="54" t="str">
        <f t="shared" si="26"/>
        <v/>
      </c>
      <c r="D863" s="49">
        <f>VLOOKUP(A863,customer_data!A:G,7)</f>
        <v>81</v>
      </c>
      <c r="E863" s="12" t="e">
        <f t="shared" si="27"/>
        <v>#VALUE!</v>
      </c>
    </row>
    <row r="864" spans="1:5" x14ac:dyDescent="0.15">
      <c r="A864" s="1">
        <v>863</v>
      </c>
      <c r="B864" s="1"/>
      <c r="C864" s="54" t="str">
        <f t="shared" si="26"/>
        <v/>
      </c>
      <c r="D864" s="49">
        <f>VLOOKUP(A864,customer_data!A:G,7)</f>
        <v>81</v>
      </c>
      <c r="E864" s="12" t="e">
        <f t="shared" si="27"/>
        <v>#VALUE!</v>
      </c>
    </row>
    <row r="865" spans="1:5" x14ac:dyDescent="0.15">
      <c r="A865" s="1">
        <v>864</v>
      </c>
      <c r="B865" s="1"/>
      <c r="C865" s="54" t="str">
        <f t="shared" si="26"/>
        <v/>
      </c>
      <c r="D865" s="49">
        <f>VLOOKUP(A865,customer_data!A:G,7)</f>
        <v>26</v>
      </c>
      <c r="E865" s="12" t="e">
        <f t="shared" si="27"/>
        <v>#VALUE!</v>
      </c>
    </row>
    <row r="866" spans="1:5" x14ac:dyDescent="0.15">
      <c r="A866" s="1">
        <v>865</v>
      </c>
      <c r="B866" s="1"/>
      <c r="C866" s="54" t="str">
        <f t="shared" si="26"/>
        <v/>
      </c>
      <c r="D866" s="49">
        <f>VLOOKUP(A866,customer_data!A:G,7)</f>
        <v>61</v>
      </c>
      <c r="E866" s="12" t="e">
        <f t="shared" si="27"/>
        <v>#VALUE!</v>
      </c>
    </row>
    <row r="867" spans="1:5" x14ac:dyDescent="0.15">
      <c r="A867" s="1">
        <v>866</v>
      </c>
      <c r="B867" s="1"/>
      <c r="C867" s="54" t="str">
        <f t="shared" si="26"/>
        <v/>
      </c>
      <c r="D867" s="49">
        <f>VLOOKUP(A867,customer_data!A:G,7)</f>
        <v>23</v>
      </c>
      <c r="E867" s="12" t="e">
        <f t="shared" si="27"/>
        <v>#VALUE!</v>
      </c>
    </row>
    <row r="868" spans="1:5" x14ac:dyDescent="0.15">
      <c r="A868" s="1">
        <v>867</v>
      </c>
      <c r="B868" s="1"/>
      <c r="C868" s="54" t="str">
        <f t="shared" si="26"/>
        <v/>
      </c>
      <c r="D868" s="49">
        <f>VLOOKUP(A868,customer_data!A:G,7)</f>
        <v>58</v>
      </c>
      <c r="E868" s="12" t="e">
        <f t="shared" si="27"/>
        <v>#VALUE!</v>
      </c>
    </row>
    <row r="869" spans="1:5" x14ac:dyDescent="0.15">
      <c r="A869" s="1">
        <v>868</v>
      </c>
      <c r="B869" s="1"/>
      <c r="C869" s="54" t="str">
        <f t="shared" si="26"/>
        <v/>
      </c>
      <c r="D869" s="49">
        <f>VLOOKUP(A869,customer_data!A:G,7)</f>
        <v>65</v>
      </c>
      <c r="E869" s="12" t="e">
        <f t="shared" si="27"/>
        <v>#VALUE!</v>
      </c>
    </row>
    <row r="870" spans="1:5" x14ac:dyDescent="0.15">
      <c r="A870" s="1">
        <v>869</v>
      </c>
      <c r="B870" s="1"/>
      <c r="C870" s="54" t="str">
        <f t="shared" si="26"/>
        <v/>
      </c>
      <c r="D870" s="49">
        <f>VLOOKUP(A870,customer_data!A:G,7)</f>
        <v>51</v>
      </c>
      <c r="E870" s="12" t="e">
        <f t="shared" si="27"/>
        <v>#VALUE!</v>
      </c>
    </row>
    <row r="871" spans="1:5" x14ac:dyDescent="0.15">
      <c r="A871" s="1">
        <v>870</v>
      </c>
      <c r="B871" s="1"/>
      <c r="C871" s="54" t="str">
        <f t="shared" si="26"/>
        <v/>
      </c>
      <c r="D871" s="49">
        <f>VLOOKUP(A871,customer_data!A:G,7)</f>
        <v>31</v>
      </c>
      <c r="E871" s="12" t="e">
        <f t="shared" si="27"/>
        <v>#VALUE!</v>
      </c>
    </row>
    <row r="872" spans="1:5" x14ac:dyDescent="0.15">
      <c r="A872" s="1">
        <v>871</v>
      </c>
      <c r="B872" s="1"/>
      <c r="C872" s="54" t="str">
        <f t="shared" si="26"/>
        <v/>
      </c>
      <c r="D872" s="49">
        <f>VLOOKUP(A872,customer_data!A:G,7)</f>
        <v>47</v>
      </c>
      <c r="E872" s="12" t="e">
        <f t="shared" si="27"/>
        <v>#VALUE!</v>
      </c>
    </row>
    <row r="873" spans="1:5" x14ac:dyDescent="0.15">
      <c r="A873" s="1">
        <v>872</v>
      </c>
      <c r="B873" s="1"/>
      <c r="C873" s="54" t="str">
        <f t="shared" si="26"/>
        <v/>
      </c>
      <c r="D873" s="49">
        <f>VLOOKUP(A873,customer_data!A:G,7)</f>
        <v>51</v>
      </c>
      <c r="E873" s="12" t="e">
        <f t="shared" si="27"/>
        <v>#VALUE!</v>
      </c>
    </row>
    <row r="874" spans="1:5" x14ac:dyDescent="0.15">
      <c r="A874" s="1">
        <v>873</v>
      </c>
      <c r="B874" s="1"/>
      <c r="C874" s="54" t="str">
        <f t="shared" si="26"/>
        <v/>
      </c>
      <c r="D874" s="49">
        <f>VLOOKUP(A874,customer_data!A:G,7)</f>
        <v>43</v>
      </c>
      <c r="E874" s="12" t="e">
        <f t="shared" si="27"/>
        <v>#VALUE!</v>
      </c>
    </row>
    <row r="875" spans="1:5" x14ac:dyDescent="0.15">
      <c r="A875" s="1">
        <v>874</v>
      </c>
      <c r="B875" s="1"/>
      <c r="C875" s="54" t="str">
        <f t="shared" si="26"/>
        <v/>
      </c>
      <c r="D875" s="49">
        <f>VLOOKUP(A875,customer_data!A:G,7)</f>
        <v>57</v>
      </c>
      <c r="E875" s="12" t="e">
        <f t="shared" si="27"/>
        <v>#VALUE!</v>
      </c>
    </row>
    <row r="876" spans="1:5" x14ac:dyDescent="0.15">
      <c r="A876" s="1">
        <v>875</v>
      </c>
      <c r="B876" s="1"/>
      <c r="C876" s="54" t="str">
        <f t="shared" si="26"/>
        <v/>
      </c>
      <c r="D876" s="49">
        <f>VLOOKUP(A876,customer_data!A:G,7)</f>
        <v>70</v>
      </c>
      <c r="E876" s="12" t="e">
        <f t="shared" si="27"/>
        <v>#VALUE!</v>
      </c>
    </row>
    <row r="877" spans="1:5" x14ac:dyDescent="0.15">
      <c r="A877" s="1">
        <v>876</v>
      </c>
      <c r="B877" s="1"/>
      <c r="C877" s="54" t="str">
        <f t="shared" si="26"/>
        <v/>
      </c>
      <c r="D877" s="49">
        <f>VLOOKUP(A877,customer_data!A:G,7)</f>
        <v>90</v>
      </c>
      <c r="E877" s="12" t="e">
        <f t="shared" si="27"/>
        <v>#VALUE!</v>
      </c>
    </row>
    <row r="878" spans="1:5" x14ac:dyDescent="0.15">
      <c r="A878" s="1">
        <v>877</v>
      </c>
      <c r="B878" s="1"/>
      <c r="C878" s="54" t="str">
        <f t="shared" si="26"/>
        <v/>
      </c>
      <c r="D878" s="49">
        <f>VLOOKUP(A878,customer_data!A:G,7)</f>
        <v>60</v>
      </c>
      <c r="E878" s="12" t="e">
        <f t="shared" si="27"/>
        <v>#VALUE!</v>
      </c>
    </row>
    <row r="879" spans="1:5" x14ac:dyDescent="0.15">
      <c r="A879" s="1">
        <v>878</v>
      </c>
      <c r="B879" s="1"/>
      <c r="C879" s="54" t="str">
        <f t="shared" si="26"/>
        <v/>
      </c>
      <c r="D879" s="49">
        <f>VLOOKUP(A879,customer_data!A:G,7)</f>
        <v>71</v>
      </c>
      <c r="E879" s="12" t="e">
        <f t="shared" si="27"/>
        <v>#VALUE!</v>
      </c>
    </row>
    <row r="880" spans="1:5" x14ac:dyDescent="0.15">
      <c r="A880" s="1">
        <v>879</v>
      </c>
      <c r="B880" s="1"/>
      <c r="C880" s="54" t="str">
        <f t="shared" si="26"/>
        <v/>
      </c>
      <c r="D880" s="49">
        <f>VLOOKUP(A880,customer_data!A:G,7)</f>
        <v>87</v>
      </c>
      <c r="E880" s="12" t="e">
        <f t="shared" si="27"/>
        <v>#VALUE!</v>
      </c>
    </row>
    <row r="881" spans="1:5" x14ac:dyDescent="0.15">
      <c r="A881" s="1">
        <v>880</v>
      </c>
      <c r="B881" s="1"/>
      <c r="C881" s="54" t="str">
        <f t="shared" si="26"/>
        <v/>
      </c>
      <c r="D881" s="49">
        <f>VLOOKUP(A881,customer_data!A:G,7)</f>
        <v>76</v>
      </c>
      <c r="E881" s="12" t="e">
        <f t="shared" si="27"/>
        <v>#VALUE!</v>
      </c>
    </row>
    <row r="882" spans="1:5" x14ac:dyDescent="0.15">
      <c r="A882" s="1">
        <v>881</v>
      </c>
      <c r="B882" s="1"/>
      <c r="C882" s="54" t="str">
        <f t="shared" si="26"/>
        <v/>
      </c>
      <c r="D882" s="49">
        <f>VLOOKUP(A882,customer_data!A:G,7)</f>
        <v>56</v>
      </c>
      <c r="E882" s="12" t="e">
        <f t="shared" si="27"/>
        <v>#VALUE!</v>
      </c>
    </row>
    <row r="883" spans="1:5" x14ac:dyDescent="0.15">
      <c r="A883" s="1">
        <v>882</v>
      </c>
      <c r="B883" s="1"/>
      <c r="C883" s="54" t="str">
        <f t="shared" si="26"/>
        <v/>
      </c>
      <c r="D883" s="49">
        <f>VLOOKUP(A883,customer_data!A:G,7)</f>
        <v>38</v>
      </c>
      <c r="E883" s="12" t="e">
        <f t="shared" si="27"/>
        <v>#VALUE!</v>
      </c>
    </row>
    <row r="884" spans="1:5" x14ac:dyDescent="0.15">
      <c r="A884" s="1">
        <v>883</v>
      </c>
      <c r="B884" s="1"/>
      <c r="C884" s="54" t="str">
        <f t="shared" si="26"/>
        <v/>
      </c>
      <c r="D884" s="49">
        <f>VLOOKUP(A884,customer_data!A:G,7)</f>
        <v>44</v>
      </c>
      <c r="E884" s="12" t="e">
        <f t="shared" si="27"/>
        <v>#VALUE!</v>
      </c>
    </row>
    <row r="885" spans="1:5" x14ac:dyDescent="0.15">
      <c r="A885" s="1">
        <v>884</v>
      </c>
      <c r="B885" s="1"/>
      <c r="C885" s="54" t="str">
        <f t="shared" si="26"/>
        <v/>
      </c>
      <c r="D885" s="49">
        <f>VLOOKUP(A885,customer_data!A:G,7)</f>
        <v>91</v>
      </c>
      <c r="E885" s="12" t="e">
        <f t="shared" si="27"/>
        <v>#VALUE!</v>
      </c>
    </row>
    <row r="886" spans="1:5" x14ac:dyDescent="0.15">
      <c r="A886" s="1">
        <v>885</v>
      </c>
      <c r="B886" s="1"/>
      <c r="C886" s="54" t="str">
        <f t="shared" si="26"/>
        <v/>
      </c>
      <c r="D886" s="49">
        <f>VLOOKUP(A886,customer_data!A:G,7)</f>
        <v>83</v>
      </c>
      <c r="E886" s="12" t="e">
        <f t="shared" si="27"/>
        <v>#VALUE!</v>
      </c>
    </row>
    <row r="887" spans="1:5" x14ac:dyDescent="0.15">
      <c r="A887" s="1">
        <v>886</v>
      </c>
      <c r="B887" s="1"/>
      <c r="C887" s="54" t="str">
        <f t="shared" si="26"/>
        <v/>
      </c>
      <c r="D887" s="49">
        <f>VLOOKUP(A887,customer_data!A:G,7)</f>
        <v>62</v>
      </c>
      <c r="E887" s="12" t="e">
        <f t="shared" si="27"/>
        <v>#VALUE!</v>
      </c>
    </row>
    <row r="888" spans="1:5" x14ac:dyDescent="0.15">
      <c r="A888" s="1">
        <v>887</v>
      </c>
      <c r="B888" s="1"/>
      <c r="C888" s="54" t="str">
        <f t="shared" si="26"/>
        <v/>
      </c>
      <c r="D888" s="49">
        <f>VLOOKUP(A888,customer_data!A:G,7)</f>
        <v>60</v>
      </c>
      <c r="E888" s="12" t="e">
        <f t="shared" si="27"/>
        <v>#VALUE!</v>
      </c>
    </row>
    <row r="889" spans="1:5" x14ac:dyDescent="0.15">
      <c r="A889" s="1">
        <v>888</v>
      </c>
      <c r="B889" s="1"/>
      <c r="C889" s="54" t="str">
        <f t="shared" si="26"/>
        <v/>
      </c>
      <c r="D889" s="49">
        <f>VLOOKUP(A889,customer_data!A:G,7)</f>
        <v>23</v>
      </c>
      <c r="E889" s="12" t="e">
        <f t="shared" si="27"/>
        <v>#VALUE!</v>
      </c>
    </row>
    <row r="890" spans="1:5" x14ac:dyDescent="0.15">
      <c r="A890" s="1">
        <v>889</v>
      </c>
      <c r="B890" s="1"/>
      <c r="C890" s="54" t="str">
        <f t="shared" si="26"/>
        <v/>
      </c>
      <c r="D890" s="49">
        <f>VLOOKUP(A890,customer_data!A:G,7)</f>
        <v>27</v>
      </c>
      <c r="E890" s="12" t="e">
        <f t="shared" si="27"/>
        <v>#VALUE!</v>
      </c>
    </row>
    <row r="891" spans="1:5" x14ac:dyDescent="0.15">
      <c r="A891" s="1">
        <v>890</v>
      </c>
      <c r="B891" s="1"/>
      <c r="C891" s="54" t="str">
        <f t="shared" si="26"/>
        <v/>
      </c>
      <c r="D891" s="49">
        <f>VLOOKUP(A891,customer_data!A:G,7)</f>
        <v>42</v>
      </c>
      <c r="E891" s="12" t="e">
        <f t="shared" si="27"/>
        <v>#VALUE!</v>
      </c>
    </row>
    <row r="892" spans="1:5" x14ac:dyDescent="0.15">
      <c r="A892" s="1">
        <v>891</v>
      </c>
      <c r="B892" s="1"/>
      <c r="C892" s="54" t="str">
        <f t="shared" si="26"/>
        <v/>
      </c>
      <c r="D892" s="49">
        <f>VLOOKUP(A892,customer_data!A:G,7)</f>
        <v>85</v>
      </c>
      <c r="E892" s="12" t="e">
        <f t="shared" si="27"/>
        <v>#VALUE!</v>
      </c>
    </row>
    <row r="893" spans="1:5" x14ac:dyDescent="0.15">
      <c r="A893" s="1">
        <v>892</v>
      </c>
      <c r="B893" s="1"/>
      <c r="C893" s="54" t="str">
        <f t="shared" si="26"/>
        <v/>
      </c>
      <c r="D893" s="49">
        <f>VLOOKUP(A893,customer_data!A:G,7)</f>
        <v>57</v>
      </c>
      <c r="E893" s="12" t="e">
        <f t="shared" si="27"/>
        <v>#VALUE!</v>
      </c>
    </row>
    <row r="894" spans="1:5" x14ac:dyDescent="0.15">
      <c r="A894" s="1">
        <v>893</v>
      </c>
      <c r="B894" s="1"/>
      <c r="C894" s="54" t="str">
        <f t="shared" si="26"/>
        <v/>
      </c>
      <c r="D894" s="49">
        <f>VLOOKUP(A894,customer_data!A:G,7)</f>
        <v>56</v>
      </c>
      <c r="E894" s="12" t="e">
        <f t="shared" si="27"/>
        <v>#VALUE!</v>
      </c>
    </row>
    <row r="895" spans="1:5" x14ac:dyDescent="0.15">
      <c r="A895" s="1">
        <v>894</v>
      </c>
      <c r="B895" s="1"/>
      <c r="C895" s="54" t="str">
        <f t="shared" si="26"/>
        <v/>
      </c>
      <c r="D895" s="49">
        <f>VLOOKUP(A895,customer_data!A:G,7)</f>
        <v>79</v>
      </c>
      <c r="E895" s="12" t="e">
        <f t="shared" si="27"/>
        <v>#VALUE!</v>
      </c>
    </row>
    <row r="896" spans="1:5" x14ac:dyDescent="0.15">
      <c r="A896" s="1">
        <v>895</v>
      </c>
      <c r="B896" s="1"/>
      <c r="C896" s="54" t="str">
        <f t="shared" si="26"/>
        <v/>
      </c>
      <c r="D896" s="49">
        <f>VLOOKUP(A896,customer_data!A:G,7)</f>
        <v>67</v>
      </c>
      <c r="E896" s="12" t="e">
        <f t="shared" si="27"/>
        <v>#VALUE!</v>
      </c>
    </row>
    <row r="897" spans="1:5" x14ac:dyDescent="0.15">
      <c r="A897" s="1">
        <v>896</v>
      </c>
      <c r="B897" s="1"/>
      <c r="C897" s="54" t="str">
        <f t="shared" si="26"/>
        <v/>
      </c>
      <c r="D897" s="49">
        <f>VLOOKUP(A897,customer_data!A:G,7)</f>
        <v>24</v>
      </c>
      <c r="E897" s="12" t="e">
        <f t="shared" si="27"/>
        <v>#VALUE!</v>
      </c>
    </row>
    <row r="898" spans="1:5" x14ac:dyDescent="0.15">
      <c r="A898" s="1">
        <v>897</v>
      </c>
      <c r="B898" s="1"/>
      <c r="C898" s="54" t="str">
        <f t="shared" si="26"/>
        <v/>
      </c>
      <c r="D898" s="49">
        <f>VLOOKUP(A898,customer_data!A:G,7)</f>
        <v>82</v>
      </c>
      <c r="E898" s="12" t="e">
        <f t="shared" si="27"/>
        <v>#VALUE!</v>
      </c>
    </row>
    <row r="899" spans="1:5" x14ac:dyDescent="0.15">
      <c r="A899" s="1">
        <v>898</v>
      </c>
      <c r="B899" s="1"/>
      <c r="C899" s="54" t="str">
        <f t="shared" ref="C899:C962" si="28">RIGHT(B899,2)</f>
        <v/>
      </c>
      <c r="D899" s="49">
        <f>VLOOKUP(A899,customer_data!A:G,7)</f>
        <v>65</v>
      </c>
      <c r="E899" s="12" t="e">
        <f t="shared" ref="E899:E962" si="29">D899*C899%</f>
        <v>#VALUE!</v>
      </c>
    </row>
    <row r="900" spans="1:5" x14ac:dyDescent="0.15">
      <c r="A900" s="1">
        <v>899</v>
      </c>
      <c r="B900" s="1"/>
      <c r="C900" s="54" t="str">
        <f t="shared" si="28"/>
        <v/>
      </c>
      <c r="D900" s="49">
        <f>VLOOKUP(A900,customer_data!A:G,7)</f>
        <v>38</v>
      </c>
      <c r="E900" s="12" t="e">
        <f t="shared" si="29"/>
        <v>#VALUE!</v>
      </c>
    </row>
    <row r="901" spans="1:5" x14ac:dyDescent="0.15">
      <c r="A901" s="1">
        <v>900</v>
      </c>
      <c r="B901" s="1"/>
      <c r="C901" s="54" t="str">
        <f t="shared" si="28"/>
        <v/>
      </c>
      <c r="D901" s="49">
        <f>VLOOKUP(A901,customer_data!A:G,7)</f>
        <v>48</v>
      </c>
      <c r="E901" s="12" t="e">
        <f t="shared" si="29"/>
        <v>#VALUE!</v>
      </c>
    </row>
    <row r="902" spans="1:5" x14ac:dyDescent="0.15">
      <c r="A902" s="1">
        <v>901</v>
      </c>
      <c r="B902" s="1"/>
      <c r="C902" s="54" t="str">
        <f t="shared" si="28"/>
        <v/>
      </c>
      <c r="D902" s="49">
        <f>VLOOKUP(A902,customer_data!A:G,7)</f>
        <v>87</v>
      </c>
      <c r="E902" s="12" t="e">
        <f t="shared" si="29"/>
        <v>#VALUE!</v>
      </c>
    </row>
    <row r="903" spans="1:5" x14ac:dyDescent="0.15">
      <c r="A903" s="1">
        <v>902</v>
      </c>
      <c r="B903" s="1"/>
      <c r="C903" s="54" t="str">
        <f t="shared" si="28"/>
        <v/>
      </c>
      <c r="D903" s="49">
        <f>VLOOKUP(A903,customer_data!A:G,7)</f>
        <v>96</v>
      </c>
      <c r="E903" s="12" t="e">
        <f t="shared" si="29"/>
        <v>#VALUE!</v>
      </c>
    </row>
    <row r="904" spans="1:5" x14ac:dyDescent="0.15">
      <c r="A904" s="1">
        <v>903</v>
      </c>
      <c r="B904" s="1"/>
      <c r="C904" s="54" t="str">
        <f t="shared" si="28"/>
        <v/>
      </c>
      <c r="D904" s="49">
        <f>VLOOKUP(A904,customer_data!A:G,7)</f>
        <v>41</v>
      </c>
      <c r="E904" s="12" t="e">
        <f t="shared" si="29"/>
        <v>#VALUE!</v>
      </c>
    </row>
    <row r="905" spans="1:5" x14ac:dyDescent="0.15">
      <c r="A905" s="1">
        <v>904</v>
      </c>
      <c r="B905" s="1"/>
      <c r="C905" s="54" t="str">
        <f t="shared" si="28"/>
        <v/>
      </c>
      <c r="D905" s="49">
        <f>VLOOKUP(A905,customer_data!A:G,7)</f>
        <v>42</v>
      </c>
      <c r="E905" s="12" t="e">
        <f t="shared" si="29"/>
        <v>#VALUE!</v>
      </c>
    </row>
    <row r="906" spans="1:5" x14ac:dyDescent="0.15">
      <c r="A906" s="1">
        <v>905</v>
      </c>
      <c r="B906" s="1"/>
      <c r="C906" s="54" t="str">
        <f t="shared" si="28"/>
        <v/>
      </c>
      <c r="D906" s="49">
        <f>VLOOKUP(A906,customer_data!A:G,7)</f>
        <v>54</v>
      </c>
      <c r="E906" s="12" t="e">
        <f t="shared" si="29"/>
        <v>#VALUE!</v>
      </c>
    </row>
    <row r="907" spans="1:5" x14ac:dyDescent="0.15">
      <c r="A907" s="1">
        <v>906</v>
      </c>
      <c r="B907" s="1"/>
      <c r="C907" s="54" t="str">
        <f t="shared" si="28"/>
        <v/>
      </c>
      <c r="D907" s="49">
        <f>VLOOKUP(A907,customer_data!A:G,7)</f>
        <v>22</v>
      </c>
      <c r="E907" s="12" t="e">
        <f t="shared" si="29"/>
        <v>#VALUE!</v>
      </c>
    </row>
    <row r="908" spans="1:5" x14ac:dyDescent="0.15">
      <c r="A908" s="1">
        <v>907</v>
      </c>
      <c r="B908" s="1"/>
      <c r="C908" s="54" t="str">
        <f t="shared" si="28"/>
        <v/>
      </c>
      <c r="D908" s="49">
        <f>VLOOKUP(A908,customer_data!A:G,7)</f>
        <v>56</v>
      </c>
      <c r="E908" s="12" t="e">
        <f t="shared" si="29"/>
        <v>#VALUE!</v>
      </c>
    </row>
    <row r="909" spans="1:5" x14ac:dyDescent="0.15">
      <c r="A909" s="1">
        <v>908</v>
      </c>
      <c r="B909" s="1"/>
      <c r="C909" s="54" t="str">
        <f t="shared" si="28"/>
        <v/>
      </c>
      <c r="D909" s="49">
        <f>VLOOKUP(A909,customer_data!A:G,7)</f>
        <v>38</v>
      </c>
      <c r="E909" s="12" t="e">
        <f t="shared" si="29"/>
        <v>#VALUE!</v>
      </c>
    </row>
    <row r="910" spans="1:5" x14ac:dyDescent="0.15">
      <c r="A910" s="1">
        <v>909</v>
      </c>
      <c r="B910" s="1"/>
      <c r="C910" s="54" t="str">
        <f t="shared" si="28"/>
        <v/>
      </c>
      <c r="D910" s="49">
        <f>VLOOKUP(A910,customer_data!A:G,7)</f>
        <v>20</v>
      </c>
      <c r="E910" s="12" t="e">
        <f t="shared" si="29"/>
        <v>#VALUE!</v>
      </c>
    </row>
    <row r="911" spans="1:5" x14ac:dyDescent="0.15">
      <c r="A911" s="1">
        <v>910</v>
      </c>
      <c r="B911" s="1"/>
      <c r="C911" s="54" t="str">
        <f t="shared" si="28"/>
        <v/>
      </c>
      <c r="D911" s="49">
        <f>VLOOKUP(A911,customer_data!A:G,7)</f>
        <v>92</v>
      </c>
      <c r="E911" s="12" t="e">
        <f t="shared" si="29"/>
        <v>#VALUE!</v>
      </c>
    </row>
    <row r="912" spans="1:5" x14ac:dyDescent="0.15">
      <c r="A912" s="1">
        <v>911</v>
      </c>
      <c r="B912" s="1"/>
      <c r="C912" s="54" t="str">
        <f t="shared" si="28"/>
        <v/>
      </c>
      <c r="D912" s="49">
        <f>VLOOKUP(A912,customer_data!A:G,7)</f>
        <v>55</v>
      </c>
      <c r="E912" s="12" t="e">
        <f t="shared" si="29"/>
        <v>#VALUE!</v>
      </c>
    </row>
    <row r="913" spans="1:5" x14ac:dyDescent="0.15">
      <c r="A913" s="1">
        <v>912</v>
      </c>
      <c r="B913" s="1"/>
      <c r="C913" s="54" t="str">
        <f t="shared" si="28"/>
        <v/>
      </c>
      <c r="D913" s="49">
        <f>VLOOKUP(A913,customer_data!A:G,7)</f>
        <v>37</v>
      </c>
      <c r="E913" s="12" t="e">
        <f t="shared" si="29"/>
        <v>#VALUE!</v>
      </c>
    </row>
    <row r="914" spans="1:5" x14ac:dyDescent="0.15">
      <c r="A914" s="1">
        <v>913</v>
      </c>
      <c r="B914" s="1"/>
      <c r="C914" s="54" t="str">
        <f t="shared" si="28"/>
        <v/>
      </c>
      <c r="D914" s="49">
        <f>VLOOKUP(A914,customer_data!A:G,7)</f>
        <v>23</v>
      </c>
      <c r="E914" s="12" t="e">
        <f t="shared" si="29"/>
        <v>#VALUE!</v>
      </c>
    </row>
    <row r="915" spans="1:5" x14ac:dyDescent="0.15">
      <c r="A915" s="1">
        <v>914</v>
      </c>
      <c r="B915" s="1"/>
      <c r="C915" s="54" t="str">
        <f t="shared" si="28"/>
        <v/>
      </c>
      <c r="D915" s="49">
        <f>VLOOKUP(A915,customer_data!A:G,7)</f>
        <v>88</v>
      </c>
      <c r="E915" s="12" t="e">
        <f t="shared" si="29"/>
        <v>#VALUE!</v>
      </c>
    </row>
    <row r="916" spans="1:5" x14ac:dyDescent="0.15">
      <c r="A916" s="1">
        <v>915</v>
      </c>
      <c r="B916" s="1"/>
      <c r="C916" s="54" t="str">
        <f t="shared" si="28"/>
        <v/>
      </c>
      <c r="D916" s="49">
        <f>VLOOKUP(A916,customer_data!A:G,7)</f>
        <v>29</v>
      </c>
      <c r="E916" s="12" t="e">
        <f t="shared" si="29"/>
        <v>#VALUE!</v>
      </c>
    </row>
    <row r="917" spans="1:5" x14ac:dyDescent="0.15">
      <c r="A917" s="1">
        <v>916</v>
      </c>
      <c r="B917" s="1"/>
      <c r="C917" s="54" t="str">
        <f t="shared" si="28"/>
        <v/>
      </c>
      <c r="D917" s="49">
        <f>VLOOKUP(A917,customer_data!A:G,7)</f>
        <v>38</v>
      </c>
      <c r="E917" s="12" t="e">
        <f t="shared" si="29"/>
        <v>#VALUE!</v>
      </c>
    </row>
    <row r="918" spans="1:5" x14ac:dyDescent="0.15">
      <c r="A918" s="1">
        <v>917</v>
      </c>
      <c r="B918" s="1"/>
      <c r="C918" s="54" t="str">
        <f t="shared" si="28"/>
        <v/>
      </c>
      <c r="D918" s="49">
        <f>VLOOKUP(A918,customer_data!A:G,7)</f>
        <v>70</v>
      </c>
      <c r="E918" s="12" t="e">
        <f t="shared" si="29"/>
        <v>#VALUE!</v>
      </c>
    </row>
    <row r="919" spans="1:5" x14ac:dyDescent="0.15">
      <c r="A919" s="1">
        <v>918</v>
      </c>
      <c r="B919" s="1"/>
      <c r="C919" s="54" t="str">
        <f t="shared" si="28"/>
        <v/>
      </c>
      <c r="D919" s="49">
        <f>VLOOKUP(A919,customer_data!A:G,7)</f>
        <v>95</v>
      </c>
      <c r="E919" s="12" t="e">
        <f t="shared" si="29"/>
        <v>#VALUE!</v>
      </c>
    </row>
    <row r="920" spans="1:5" x14ac:dyDescent="0.15">
      <c r="A920" s="1">
        <v>919</v>
      </c>
      <c r="B920" s="1"/>
      <c r="C920" s="54" t="str">
        <f t="shared" si="28"/>
        <v/>
      </c>
      <c r="D920" s="49">
        <f>VLOOKUP(A920,customer_data!A:G,7)</f>
        <v>95</v>
      </c>
      <c r="E920" s="12" t="e">
        <f t="shared" si="29"/>
        <v>#VALUE!</v>
      </c>
    </row>
    <row r="921" spans="1:5" x14ac:dyDescent="0.15">
      <c r="A921" s="1">
        <v>920</v>
      </c>
      <c r="B921" s="1"/>
      <c r="C921" s="54" t="str">
        <f t="shared" si="28"/>
        <v/>
      </c>
      <c r="D921" s="49">
        <f>VLOOKUP(A921,customer_data!A:G,7)</f>
        <v>77</v>
      </c>
      <c r="E921" s="12" t="e">
        <f t="shared" si="29"/>
        <v>#VALUE!</v>
      </c>
    </row>
    <row r="922" spans="1:5" x14ac:dyDescent="0.15">
      <c r="A922" s="1">
        <v>921</v>
      </c>
      <c r="B922" s="1"/>
      <c r="C922" s="54" t="str">
        <f t="shared" si="28"/>
        <v/>
      </c>
      <c r="D922" s="49">
        <f>VLOOKUP(A922,customer_data!A:G,7)</f>
        <v>52</v>
      </c>
      <c r="E922" s="12" t="e">
        <f t="shared" si="29"/>
        <v>#VALUE!</v>
      </c>
    </row>
    <row r="923" spans="1:5" x14ac:dyDescent="0.15">
      <c r="A923" s="1">
        <v>922</v>
      </c>
      <c r="B923" s="1"/>
      <c r="C923" s="54" t="str">
        <f t="shared" si="28"/>
        <v/>
      </c>
      <c r="D923" s="49">
        <f>VLOOKUP(A923,customer_data!A:G,7)</f>
        <v>55</v>
      </c>
      <c r="E923" s="12" t="e">
        <f t="shared" si="29"/>
        <v>#VALUE!</v>
      </c>
    </row>
    <row r="924" spans="1:5" x14ac:dyDescent="0.15">
      <c r="A924" s="1">
        <v>923</v>
      </c>
      <c r="B924" s="1"/>
      <c r="C924" s="54" t="str">
        <f t="shared" si="28"/>
        <v/>
      </c>
      <c r="D924" s="49">
        <f>VLOOKUP(A924,customer_data!A:G,7)</f>
        <v>73</v>
      </c>
      <c r="E924" s="12" t="e">
        <f t="shared" si="29"/>
        <v>#VALUE!</v>
      </c>
    </row>
    <row r="925" spans="1:5" x14ac:dyDescent="0.15">
      <c r="A925" s="1">
        <v>924</v>
      </c>
      <c r="B925" s="1"/>
      <c r="C925" s="54" t="str">
        <f t="shared" si="28"/>
        <v/>
      </c>
      <c r="D925" s="49">
        <f>VLOOKUP(A925,customer_data!A:G,7)</f>
        <v>89</v>
      </c>
      <c r="E925" s="12" t="e">
        <f t="shared" si="29"/>
        <v>#VALUE!</v>
      </c>
    </row>
    <row r="926" spans="1:5" x14ac:dyDescent="0.15">
      <c r="A926" s="1">
        <v>925</v>
      </c>
      <c r="B926" s="1"/>
      <c r="C926" s="54" t="str">
        <f t="shared" si="28"/>
        <v/>
      </c>
      <c r="D926" s="49">
        <f>VLOOKUP(A926,customer_data!A:G,7)</f>
        <v>83</v>
      </c>
      <c r="E926" s="12" t="e">
        <f t="shared" si="29"/>
        <v>#VALUE!</v>
      </c>
    </row>
    <row r="927" spans="1:5" x14ac:dyDescent="0.15">
      <c r="A927" s="1">
        <v>926</v>
      </c>
      <c r="B927" s="1"/>
      <c r="C927" s="54" t="str">
        <f t="shared" si="28"/>
        <v/>
      </c>
      <c r="D927" s="49">
        <f>VLOOKUP(A927,customer_data!A:G,7)</f>
        <v>36</v>
      </c>
      <c r="E927" s="12" t="e">
        <f t="shared" si="29"/>
        <v>#VALUE!</v>
      </c>
    </row>
    <row r="928" spans="1:5" x14ac:dyDescent="0.15">
      <c r="A928" s="1">
        <v>927</v>
      </c>
      <c r="B928" s="1"/>
      <c r="C928" s="54" t="str">
        <f t="shared" si="28"/>
        <v/>
      </c>
      <c r="D928" s="49">
        <f>VLOOKUP(A928,customer_data!A:G,7)</f>
        <v>90</v>
      </c>
      <c r="E928" s="12" t="e">
        <f t="shared" si="29"/>
        <v>#VALUE!</v>
      </c>
    </row>
    <row r="929" spans="1:5" x14ac:dyDescent="0.15">
      <c r="A929" s="1">
        <v>928</v>
      </c>
      <c r="B929" s="1"/>
      <c r="C929" s="54" t="str">
        <f t="shared" si="28"/>
        <v/>
      </c>
      <c r="D929" s="49">
        <f>VLOOKUP(A929,customer_data!A:G,7)</f>
        <v>27</v>
      </c>
      <c r="E929" s="12" t="e">
        <f t="shared" si="29"/>
        <v>#VALUE!</v>
      </c>
    </row>
    <row r="930" spans="1:5" x14ac:dyDescent="0.15">
      <c r="A930" s="1">
        <v>929</v>
      </c>
      <c r="B930" s="1"/>
      <c r="C930" s="54" t="str">
        <f t="shared" si="28"/>
        <v/>
      </c>
      <c r="D930" s="49">
        <f>VLOOKUP(A930,customer_data!A:G,7)</f>
        <v>67</v>
      </c>
      <c r="E930" s="12" t="e">
        <f t="shared" si="29"/>
        <v>#VALUE!</v>
      </c>
    </row>
    <row r="931" spans="1:5" x14ac:dyDescent="0.15">
      <c r="A931" s="1">
        <v>930</v>
      </c>
      <c r="B931" s="1"/>
      <c r="C931" s="54" t="str">
        <f t="shared" si="28"/>
        <v/>
      </c>
      <c r="D931" s="49">
        <f>VLOOKUP(A931,customer_data!A:G,7)</f>
        <v>75</v>
      </c>
      <c r="E931" s="12" t="e">
        <f t="shared" si="29"/>
        <v>#VALUE!</v>
      </c>
    </row>
    <row r="932" spans="1:5" x14ac:dyDescent="0.15">
      <c r="A932" s="1">
        <v>931</v>
      </c>
      <c r="B932" s="1"/>
      <c r="C932" s="54" t="str">
        <f t="shared" si="28"/>
        <v/>
      </c>
      <c r="D932" s="49">
        <f>VLOOKUP(A932,customer_data!A:G,7)</f>
        <v>54</v>
      </c>
      <c r="E932" s="12" t="e">
        <f t="shared" si="29"/>
        <v>#VALUE!</v>
      </c>
    </row>
    <row r="933" spans="1:5" x14ac:dyDescent="0.15">
      <c r="A933" s="1">
        <v>932</v>
      </c>
      <c r="B933" s="1"/>
      <c r="C933" s="54" t="str">
        <f t="shared" si="28"/>
        <v/>
      </c>
      <c r="D933" s="49">
        <f>VLOOKUP(A933,customer_data!A:G,7)</f>
        <v>43</v>
      </c>
      <c r="E933" s="12" t="e">
        <f t="shared" si="29"/>
        <v>#VALUE!</v>
      </c>
    </row>
    <row r="934" spans="1:5" x14ac:dyDescent="0.15">
      <c r="A934" s="1">
        <v>933</v>
      </c>
      <c r="B934" s="1"/>
      <c r="C934" s="54" t="str">
        <f t="shared" si="28"/>
        <v/>
      </c>
      <c r="D934" s="49">
        <f>VLOOKUP(A934,customer_data!A:G,7)</f>
        <v>20</v>
      </c>
      <c r="E934" s="12" t="e">
        <f t="shared" si="29"/>
        <v>#VALUE!</v>
      </c>
    </row>
    <row r="935" spans="1:5" x14ac:dyDescent="0.15">
      <c r="A935" s="1">
        <v>934</v>
      </c>
      <c r="B935" s="1"/>
      <c r="C935" s="54" t="str">
        <f t="shared" si="28"/>
        <v/>
      </c>
      <c r="D935" s="49">
        <f>VLOOKUP(A935,customer_data!A:G,7)</f>
        <v>44</v>
      </c>
      <c r="E935" s="12" t="e">
        <f t="shared" si="29"/>
        <v>#VALUE!</v>
      </c>
    </row>
    <row r="936" spans="1:5" x14ac:dyDescent="0.15">
      <c r="A936" s="1">
        <v>935</v>
      </c>
      <c r="B936" s="1"/>
      <c r="C936" s="54" t="str">
        <f t="shared" si="28"/>
        <v/>
      </c>
      <c r="D936" s="49">
        <f>VLOOKUP(A936,customer_data!A:G,7)</f>
        <v>45</v>
      </c>
      <c r="E936" s="12" t="e">
        <f t="shared" si="29"/>
        <v>#VALUE!</v>
      </c>
    </row>
    <row r="937" spans="1:5" x14ac:dyDescent="0.15">
      <c r="A937" s="1">
        <v>936</v>
      </c>
      <c r="B937" s="1"/>
      <c r="C937" s="54" t="str">
        <f t="shared" si="28"/>
        <v/>
      </c>
      <c r="D937" s="49">
        <f>VLOOKUP(A937,customer_data!A:G,7)</f>
        <v>96</v>
      </c>
      <c r="E937" s="12" t="e">
        <f t="shared" si="29"/>
        <v>#VALUE!</v>
      </c>
    </row>
    <row r="938" spans="1:5" x14ac:dyDescent="0.15">
      <c r="A938" s="1">
        <v>937</v>
      </c>
      <c r="B938" s="1"/>
      <c r="C938" s="54" t="str">
        <f t="shared" si="28"/>
        <v/>
      </c>
      <c r="D938" s="49">
        <f>VLOOKUP(A938,customer_data!A:G,7)</f>
        <v>68</v>
      </c>
      <c r="E938" s="12" t="e">
        <f t="shared" si="29"/>
        <v>#VALUE!</v>
      </c>
    </row>
    <row r="939" spans="1:5" x14ac:dyDescent="0.15">
      <c r="A939" s="1">
        <v>938</v>
      </c>
      <c r="B939" s="1"/>
      <c r="C939" s="54" t="str">
        <f t="shared" si="28"/>
        <v/>
      </c>
      <c r="D939" s="49">
        <f>VLOOKUP(A939,customer_data!A:G,7)</f>
        <v>67</v>
      </c>
      <c r="E939" s="12" t="e">
        <f t="shared" si="29"/>
        <v>#VALUE!</v>
      </c>
    </row>
    <row r="940" spans="1:5" x14ac:dyDescent="0.15">
      <c r="A940" s="1">
        <v>939</v>
      </c>
      <c r="B940" s="1"/>
      <c r="C940" s="54" t="str">
        <f t="shared" si="28"/>
        <v/>
      </c>
      <c r="D940" s="49">
        <f>VLOOKUP(A940,customer_data!A:G,7)</f>
        <v>20</v>
      </c>
      <c r="E940" s="12" t="e">
        <f t="shared" si="29"/>
        <v>#VALUE!</v>
      </c>
    </row>
    <row r="941" spans="1:5" x14ac:dyDescent="0.15">
      <c r="A941" s="1">
        <v>940</v>
      </c>
      <c r="B941" s="1"/>
      <c r="C941" s="54" t="str">
        <f t="shared" si="28"/>
        <v/>
      </c>
      <c r="D941" s="49">
        <f>VLOOKUP(A941,customer_data!A:G,7)</f>
        <v>77</v>
      </c>
      <c r="E941" s="12" t="e">
        <f t="shared" si="29"/>
        <v>#VALUE!</v>
      </c>
    </row>
    <row r="942" spans="1:5" x14ac:dyDescent="0.15">
      <c r="A942" s="1">
        <v>941</v>
      </c>
      <c r="B942" s="1"/>
      <c r="C942" s="54" t="str">
        <f t="shared" si="28"/>
        <v/>
      </c>
      <c r="D942" s="49">
        <f>VLOOKUP(A942,customer_data!A:G,7)</f>
        <v>59</v>
      </c>
      <c r="E942" s="12" t="e">
        <f t="shared" si="29"/>
        <v>#VALUE!</v>
      </c>
    </row>
    <row r="943" spans="1:5" x14ac:dyDescent="0.15">
      <c r="A943" s="1">
        <v>942</v>
      </c>
      <c r="B943" s="1"/>
      <c r="C943" s="54" t="str">
        <f t="shared" si="28"/>
        <v/>
      </c>
      <c r="D943" s="49">
        <f>VLOOKUP(A943,customer_data!A:G,7)</f>
        <v>50</v>
      </c>
      <c r="E943" s="12" t="e">
        <f t="shared" si="29"/>
        <v>#VALUE!</v>
      </c>
    </row>
    <row r="944" spans="1:5" x14ac:dyDescent="0.15">
      <c r="A944" s="1">
        <v>943</v>
      </c>
      <c r="B944" s="1"/>
      <c r="C944" s="54" t="str">
        <f t="shared" si="28"/>
        <v/>
      </c>
      <c r="D944" s="49">
        <f>VLOOKUP(A944,customer_data!A:G,7)</f>
        <v>52</v>
      </c>
      <c r="E944" s="12" t="e">
        <f t="shared" si="29"/>
        <v>#VALUE!</v>
      </c>
    </row>
    <row r="945" spans="1:5" x14ac:dyDescent="0.15">
      <c r="A945" s="1">
        <v>944</v>
      </c>
      <c r="B945" s="1"/>
      <c r="C945" s="54" t="str">
        <f t="shared" si="28"/>
        <v/>
      </c>
      <c r="D945" s="49">
        <f>VLOOKUP(A945,customer_data!A:G,7)</f>
        <v>65</v>
      </c>
      <c r="E945" s="12" t="e">
        <f t="shared" si="29"/>
        <v>#VALUE!</v>
      </c>
    </row>
    <row r="946" spans="1:5" x14ac:dyDescent="0.15">
      <c r="A946" s="1">
        <v>945</v>
      </c>
      <c r="B946" s="1"/>
      <c r="C946" s="54" t="str">
        <f t="shared" si="28"/>
        <v/>
      </c>
      <c r="D946" s="49">
        <f>VLOOKUP(A946,customer_data!A:G,7)</f>
        <v>30</v>
      </c>
      <c r="E946" s="12" t="e">
        <f t="shared" si="29"/>
        <v>#VALUE!</v>
      </c>
    </row>
    <row r="947" spans="1:5" x14ac:dyDescent="0.15">
      <c r="A947" s="1">
        <v>946</v>
      </c>
      <c r="B947" s="1"/>
      <c r="C947" s="54" t="str">
        <f t="shared" si="28"/>
        <v/>
      </c>
      <c r="D947" s="49">
        <f>VLOOKUP(A947,customer_data!A:G,7)</f>
        <v>60</v>
      </c>
      <c r="E947" s="12" t="e">
        <f t="shared" si="29"/>
        <v>#VALUE!</v>
      </c>
    </row>
    <row r="948" spans="1:5" x14ac:dyDescent="0.15">
      <c r="A948" s="1">
        <v>947</v>
      </c>
      <c r="B948" s="1"/>
      <c r="C948" s="54" t="str">
        <f t="shared" si="28"/>
        <v/>
      </c>
      <c r="D948" s="49">
        <f>VLOOKUP(A948,customer_data!A:G,7)</f>
        <v>86</v>
      </c>
      <c r="E948" s="12" t="e">
        <f t="shared" si="29"/>
        <v>#VALUE!</v>
      </c>
    </row>
    <row r="949" spans="1:5" x14ac:dyDescent="0.15">
      <c r="A949" s="1">
        <v>948</v>
      </c>
      <c r="B949" s="1"/>
      <c r="C949" s="54" t="str">
        <f t="shared" si="28"/>
        <v/>
      </c>
      <c r="D949" s="49">
        <f>VLOOKUP(A949,customer_data!A:G,7)</f>
        <v>66</v>
      </c>
      <c r="E949" s="12" t="e">
        <f t="shared" si="29"/>
        <v>#VALUE!</v>
      </c>
    </row>
    <row r="950" spans="1:5" x14ac:dyDescent="0.15">
      <c r="A950" s="1">
        <v>949</v>
      </c>
      <c r="B950" s="1"/>
      <c r="C950" s="54" t="str">
        <f t="shared" si="28"/>
        <v/>
      </c>
      <c r="D950" s="49">
        <f>VLOOKUP(A950,customer_data!A:G,7)</f>
        <v>96</v>
      </c>
      <c r="E950" s="12" t="e">
        <f t="shared" si="29"/>
        <v>#VALUE!</v>
      </c>
    </row>
    <row r="951" spans="1:5" x14ac:dyDescent="0.15">
      <c r="A951" s="1">
        <v>950</v>
      </c>
      <c r="B951" s="1"/>
      <c r="C951" s="54" t="str">
        <f t="shared" si="28"/>
        <v/>
      </c>
      <c r="D951" s="49">
        <f>VLOOKUP(A951,customer_data!A:G,7)</f>
        <v>53</v>
      </c>
      <c r="E951" s="12" t="e">
        <f t="shared" si="29"/>
        <v>#VALUE!</v>
      </c>
    </row>
    <row r="952" spans="1:5" x14ac:dyDescent="0.15">
      <c r="A952" s="1">
        <v>951</v>
      </c>
      <c r="B952" s="1"/>
      <c r="C952" s="54" t="str">
        <f t="shared" si="28"/>
        <v/>
      </c>
      <c r="D952" s="49">
        <f>VLOOKUP(A952,customer_data!A:G,7)</f>
        <v>85</v>
      </c>
      <c r="E952" s="12" t="e">
        <f t="shared" si="29"/>
        <v>#VALUE!</v>
      </c>
    </row>
    <row r="953" spans="1:5" x14ac:dyDescent="0.15">
      <c r="A953" s="1">
        <v>952</v>
      </c>
      <c r="B953" s="1"/>
      <c r="C953" s="54" t="str">
        <f t="shared" si="28"/>
        <v/>
      </c>
      <c r="D953" s="49">
        <f>VLOOKUP(A953,customer_data!A:G,7)</f>
        <v>50</v>
      </c>
      <c r="E953" s="12" t="e">
        <f t="shared" si="29"/>
        <v>#VALUE!</v>
      </c>
    </row>
    <row r="954" spans="1:5" x14ac:dyDescent="0.15">
      <c r="A954" s="1">
        <v>953</v>
      </c>
      <c r="B954" s="1"/>
      <c r="C954" s="54" t="str">
        <f t="shared" si="28"/>
        <v/>
      </c>
      <c r="D954" s="49">
        <f>VLOOKUP(A954,customer_data!A:G,7)</f>
        <v>82</v>
      </c>
      <c r="E954" s="12" t="e">
        <f t="shared" si="29"/>
        <v>#VALUE!</v>
      </c>
    </row>
    <row r="955" spans="1:5" x14ac:dyDescent="0.15">
      <c r="A955" s="1">
        <v>954</v>
      </c>
      <c r="B955" s="1"/>
      <c r="C955" s="54" t="str">
        <f t="shared" si="28"/>
        <v/>
      </c>
      <c r="D955" s="49">
        <f>VLOOKUP(A955,customer_data!A:G,7)</f>
        <v>62</v>
      </c>
      <c r="E955" s="12" t="e">
        <f t="shared" si="29"/>
        <v>#VALUE!</v>
      </c>
    </row>
    <row r="956" spans="1:5" x14ac:dyDescent="0.15">
      <c r="A956" s="1">
        <v>955</v>
      </c>
      <c r="B956" s="1"/>
      <c r="C956" s="54" t="str">
        <f t="shared" si="28"/>
        <v/>
      </c>
      <c r="D956" s="49">
        <f>VLOOKUP(A956,customer_data!A:G,7)</f>
        <v>23</v>
      </c>
      <c r="E956" s="12" t="e">
        <f t="shared" si="29"/>
        <v>#VALUE!</v>
      </c>
    </row>
    <row r="957" spans="1:5" x14ac:dyDescent="0.15">
      <c r="A957" s="1">
        <v>956</v>
      </c>
      <c r="B957" s="1"/>
      <c r="C957" s="54" t="str">
        <f t="shared" si="28"/>
        <v/>
      </c>
      <c r="D957" s="49">
        <f>VLOOKUP(A957,customer_data!A:G,7)</f>
        <v>45</v>
      </c>
      <c r="E957" s="12" t="e">
        <f t="shared" si="29"/>
        <v>#VALUE!</v>
      </c>
    </row>
    <row r="958" spans="1:5" x14ac:dyDescent="0.15">
      <c r="A958" s="1">
        <v>957</v>
      </c>
      <c r="B958" s="1"/>
      <c r="C958" s="54" t="str">
        <f t="shared" si="28"/>
        <v/>
      </c>
      <c r="D958" s="49">
        <f>VLOOKUP(A958,customer_data!A:G,7)</f>
        <v>31</v>
      </c>
      <c r="E958" s="12" t="e">
        <f t="shared" si="29"/>
        <v>#VALUE!</v>
      </c>
    </row>
    <row r="959" spans="1:5" x14ac:dyDescent="0.15">
      <c r="A959" s="1">
        <v>958</v>
      </c>
      <c r="B959" s="1"/>
      <c r="C959" s="54" t="str">
        <f t="shared" si="28"/>
        <v/>
      </c>
      <c r="D959" s="49">
        <f>VLOOKUP(A959,customer_data!A:G,7)</f>
        <v>80</v>
      </c>
      <c r="E959" s="12" t="e">
        <f t="shared" si="29"/>
        <v>#VALUE!</v>
      </c>
    </row>
    <row r="960" spans="1:5" x14ac:dyDescent="0.15">
      <c r="A960" s="1">
        <v>959</v>
      </c>
      <c r="B960" s="1"/>
      <c r="C960" s="54" t="str">
        <f t="shared" si="28"/>
        <v/>
      </c>
      <c r="D960" s="49">
        <f>VLOOKUP(A960,customer_data!A:G,7)</f>
        <v>99</v>
      </c>
      <c r="E960" s="12" t="e">
        <f t="shared" si="29"/>
        <v>#VALUE!</v>
      </c>
    </row>
    <row r="961" spans="1:5" x14ac:dyDescent="0.15">
      <c r="A961" s="1">
        <v>960</v>
      </c>
      <c r="B961" s="1"/>
      <c r="C961" s="54" t="str">
        <f t="shared" si="28"/>
        <v/>
      </c>
      <c r="D961" s="49">
        <f>VLOOKUP(A961,customer_data!A:G,7)</f>
        <v>95</v>
      </c>
      <c r="E961" s="12" t="e">
        <f t="shared" si="29"/>
        <v>#VALUE!</v>
      </c>
    </row>
    <row r="962" spans="1:5" x14ac:dyDescent="0.15">
      <c r="A962" s="1">
        <v>961</v>
      </c>
      <c r="B962" s="1"/>
      <c r="C962" s="54" t="str">
        <f t="shared" si="28"/>
        <v/>
      </c>
      <c r="D962" s="49">
        <f>VLOOKUP(A962,customer_data!A:G,7)</f>
        <v>81</v>
      </c>
      <c r="E962" s="12" t="e">
        <f t="shared" si="29"/>
        <v>#VALUE!</v>
      </c>
    </row>
    <row r="963" spans="1:5" x14ac:dyDescent="0.15">
      <c r="A963" s="1">
        <v>962</v>
      </c>
      <c r="B963" s="1"/>
      <c r="C963" s="54" t="str">
        <f t="shared" ref="C963:C1001" si="30">RIGHT(B963,2)</f>
        <v/>
      </c>
      <c r="D963" s="49">
        <f>VLOOKUP(A963,customer_data!A:G,7)</f>
        <v>69</v>
      </c>
      <c r="E963" s="12" t="e">
        <f t="shared" ref="E963:E1001" si="31">D963*C963%</f>
        <v>#VALUE!</v>
      </c>
    </row>
    <row r="964" spans="1:5" x14ac:dyDescent="0.15">
      <c r="A964" s="1">
        <v>963</v>
      </c>
      <c r="B964" s="1"/>
      <c r="C964" s="54" t="str">
        <f t="shared" si="30"/>
        <v/>
      </c>
      <c r="D964" s="49">
        <f>VLOOKUP(A964,customer_data!A:G,7)</f>
        <v>24</v>
      </c>
      <c r="E964" s="12" t="e">
        <f t="shared" si="31"/>
        <v>#VALUE!</v>
      </c>
    </row>
    <row r="965" spans="1:5" x14ac:dyDescent="0.15">
      <c r="A965" s="1">
        <v>964</v>
      </c>
      <c r="B965" s="1"/>
      <c r="C965" s="54" t="str">
        <f t="shared" si="30"/>
        <v/>
      </c>
      <c r="D965" s="49">
        <f>VLOOKUP(A965,customer_data!A:G,7)</f>
        <v>59</v>
      </c>
      <c r="E965" s="12" t="e">
        <f t="shared" si="31"/>
        <v>#VALUE!</v>
      </c>
    </row>
    <row r="966" spans="1:5" x14ac:dyDescent="0.15">
      <c r="A966" s="1">
        <v>965</v>
      </c>
      <c r="B966" s="1"/>
      <c r="C966" s="54" t="str">
        <f t="shared" si="30"/>
        <v/>
      </c>
      <c r="D966" s="49">
        <f>VLOOKUP(A966,customer_data!A:G,7)</f>
        <v>60</v>
      </c>
      <c r="E966" s="12" t="e">
        <f t="shared" si="31"/>
        <v>#VALUE!</v>
      </c>
    </row>
    <row r="967" spans="1:5" x14ac:dyDescent="0.15">
      <c r="A967" s="1">
        <v>966</v>
      </c>
      <c r="B967" s="1"/>
      <c r="C967" s="54" t="str">
        <f t="shared" si="30"/>
        <v/>
      </c>
      <c r="D967" s="49">
        <f>VLOOKUP(A967,customer_data!A:G,7)</f>
        <v>83</v>
      </c>
      <c r="E967" s="12" t="e">
        <f t="shared" si="31"/>
        <v>#VALUE!</v>
      </c>
    </row>
    <row r="968" spans="1:5" x14ac:dyDescent="0.15">
      <c r="A968" s="1">
        <v>967</v>
      </c>
      <c r="B968" s="1"/>
      <c r="C968" s="54" t="str">
        <f t="shared" si="30"/>
        <v/>
      </c>
      <c r="D968" s="49">
        <f>VLOOKUP(A968,customer_data!A:G,7)</f>
        <v>63</v>
      </c>
      <c r="E968" s="12" t="e">
        <f t="shared" si="31"/>
        <v>#VALUE!</v>
      </c>
    </row>
    <row r="969" spans="1:5" x14ac:dyDescent="0.15">
      <c r="A969" s="1">
        <v>968</v>
      </c>
      <c r="B969" s="1"/>
      <c r="C969" s="54" t="str">
        <f t="shared" si="30"/>
        <v/>
      </c>
      <c r="D969" s="49">
        <f>VLOOKUP(A969,customer_data!A:G,7)</f>
        <v>75</v>
      </c>
      <c r="E969" s="12" t="e">
        <f t="shared" si="31"/>
        <v>#VALUE!</v>
      </c>
    </row>
    <row r="970" spans="1:5" x14ac:dyDescent="0.15">
      <c r="A970" s="1">
        <v>969</v>
      </c>
      <c r="B970" s="1"/>
      <c r="C970" s="54" t="str">
        <f t="shared" si="30"/>
        <v/>
      </c>
      <c r="D970" s="49">
        <f>VLOOKUP(A970,customer_data!A:G,7)</f>
        <v>57</v>
      </c>
      <c r="E970" s="12" t="e">
        <f t="shared" si="31"/>
        <v>#VALUE!</v>
      </c>
    </row>
    <row r="971" spans="1:5" x14ac:dyDescent="0.15">
      <c r="A971" s="1">
        <v>970</v>
      </c>
      <c r="B971" s="1"/>
      <c r="C971" s="54" t="str">
        <f t="shared" si="30"/>
        <v/>
      </c>
      <c r="D971" s="49">
        <f>VLOOKUP(A971,customer_data!A:G,7)</f>
        <v>99</v>
      </c>
      <c r="E971" s="12" t="e">
        <f t="shared" si="31"/>
        <v>#VALUE!</v>
      </c>
    </row>
    <row r="972" spans="1:5" x14ac:dyDescent="0.15">
      <c r="A972" s="1">
        <v>971</v>
      </c>
      <c r="B972" s="1"/>
      <c r="C972" s="54" t="str">
        <f t="shared" si="30"/>
        <v/>
      </c>
      <c r="D972" s="49">
        <f>VLOOKUP(A972,customer_data!A:G,7)</f>
        <v>45</v>
      </c>
      <c r="E972" s="12" t="e">
        <f t="shared" si="31"/>
        <v>#VALUE!</v>
      </c>
    </row>
    <row r="973" spans="1:5" x14ac:dyDescent="0.15">
      <c r="A973" s="1">
        <v>972</v>
      </c>
      <c r="B973" s="1"/>
      <c r="C973" s="54" t="str">
        <f t="shared" si="30"/>
        <v/>
      </c>
      <c r="D973" s="49">
        <f>VLOOKUP(A973,customer_data!A:G,7)</f>
        <v>80</v>
      </c>
      <c r="E973" s="12" t="e">
        <f t="shared" si="31"/>
        <v>#VALUE!</v>
      </c>
    </row>
    <row r="974" spans="1:5" x14ac:dyDescent="0.15">
      <c r="A974" s="1">
        <v>973</v>
      </c>
      <c r="B974" s="1"/>
      <c r="C974" s="54" t="str">
        <f t="shared" si="30"/>
        <v/>
      </c>
      <c r="D974" s="49">
        <f>VLOOKUP(A974,customer_data!A:G,7)</f>
        <v>20</v>
      </c>
      <c r="E974" s="12" t="e">
        <f t="shared" si="31"/>
        <v>#VALUE!</v>
      </c>
    </row>
    <row r="975" spans="1:5" x14ac:dyDescent="0.15">
      <c r="A975" s="1">
        <v>974</v>
      </c>
      <c r="B975" s="1"/>
      <c r="C975" s="54" t="str">
        <f t="shared" si="30"/>
        <v/>
      </c>
      <c r="D975" s="49">
        <f>VLOOKUP(A975,customer_data!A:G,7)</f>
        <v>81</v>
      </c>
      <c r="E975" s="12" t="e">
        <f t="shared" si="31"/>
        <v>#VALUE!</v>
      </c>
    </row>
    <row r="976" spans="1:5" x14ac:dyDescent="0.15">
      <c r="A976" s="1">
        <v>975</v>
      </c>
      <c r="B976" s="1"/>
      <c r="C976" s="54" t="str">
        <f t="shared" si="30"/>
        <v/>
      </c>
      <c r="D976" s="49">
        <f>VLOOKUP(A976,customer_data!A:G,7)</f>
        <v>77</v>
      </c>
      <c r="E976" s="12" t="e">
        <f t="shared" si="31"/>
        <v>#VALUE!</v>
      </c>
    </row>
    <row r="977" spans="1:5" x14ac:dyDescent="0.15">
      <c r="A977" s="1">
        <v>976</v>
      </c>
      <c r="B977" s="1"/>
      <c r="C977" s="54" t="str">
        <f t="shared" si="30"/>
        <v/>
      </c>
      <c r="D977" s="49">
        <f>VLOOKUP(A977,customer_data!A:G,7)</f>
        <v>71</v>
      </c>
      <c r="E977" s="12" t="e">
        <f t="shared" si="31"/>
        <v>#VALUE!</v>
      </c>
    </row>
    <row r="978" spans="1:5" x14ac:dyDescent="0.15">
      <c r="A978" s="1">
        <v>977</v>
      </c>
      <c r="B978" s="1"/>
      <c r="C978" s="54" t="str">
        <f t="shared" si="30"/>
        <v/>
      </c>
      <c r="D978" s="49">
        <f>VLOOKUP(A978,customer_data!A:G,7)</f>
        <v>86</v>
      </c>
      <c r="E978" s="12" t="e">
        <f t="shared" si="31"/>
        <v>#VALUE!</v>
      </c>
    </row>
    <row r="979" spans="1:5" x14ac:dyDescent="0.15">
      <c r="A979" s="1">
        <v>978</v>
      </c>
      <c r="B979" s="1"/>
      <c r="C979" s="54" t="str">
        <f t="shared" si="30"/>
        <v/>
      </c>
      <c r="D979" s="49">
        <f>VLOOKUP(A979,customer_data!A:G,7)</f>
        <v>91</v>
      </c>
      <c r="E979" s="12" t="e">
        <f t="shared" si="31"/>
        <v>#VALUE!</v>
      </c>
    </row>
    <row r="980" spans="1:5" x14ac:dyDescent="0.15">
      <c r="A980" s="1">
        <v>979</v>
      </c>
      <c r="B980" s="1"/>
      <c r="C980" s="54" t="str">
        <f t="shared" si="30"/>
        <v/>
      </c>
      <c r="D980" s="49">
        <f>VLOOKUP(A980,customer_data!A:G,7)</f>
        <v>41</v>
      </c>
      <c r="E980" s="12" t="e">
        <f t="shared" si="31"/>
        <v>#VALUE!</v>
      </c>
    </row>
    <row r="981" spans="1:5" x14ac:dyDescent="0.15">
      <c r="A981" s="1">
        <v>980</v>
      </c>
      <c r="B981" s="1"/>
      <c r="C981" s="54" t="str">
        <f t="shared" si="30"/>
        <v/>
      </c>
      <c r="D981" s="49">
        <f>VLOOKUP(A981,customer_data!A:G,7)</f>
        <v>99</v>
      </c>
      <c r="E981" s="12" t="e">
        <f t="shared" si="31"/>
        <v>#VALUE!</v>
      </c>
    </row>
    <row r="982" spans="1:5" x14ac:dyDescent="0.15">
      <c r="A982" s="1">
        <v>981</v>
      </c>
      <c r="B982" s="1"/>
      <c r="C982" s="54" t="str">
        <f t="shared" si="30"/>
        <v/>
      </c>
      <c r="D982" s="49">
        <f>VLOOKUP(A982,customer_data!A:G,7)</f>
        <v>35</v>
      </c>
      <c r="E982" s="12" t="e">
        <f t="shared" si="31"/>
        <v>#VALUE!</v>
      </c>
    </row>
    <row r="983" spans="1:5" x14ac:dyDescent="0.15">
      <c r="A983" s="1">
        <v>982</v>
      </c>
      <c r="B983" s="1"/>
      <c r="C983" s="54" t="str">
        <f t="shared" si="30"/>
        <v/>
      </c>
      <c r="D983" s="49">
        <f>VLOOKUP(A983,customer_data!A:G,7)</f>
        <v>73</v>
      </c>
      <c r="E983" s="12" t="e">
        <f t="shared" si="31"/>
        <v>#VALUE!</v>
      </c>
    </row>
    <row r="984" spans="1:5" x14ac:dyDescent="0.15">
      <c r="A984" s="1">
        <v>983</v>
      </c>
      <c r="B984" s="1"/>
      <c r="C984" s="54" t="str">
        <f t="shared" si="30"/>
        <v/>
      </c>
      <c r="D984" s="49">
        <f>VLOOKUP(A984,customer_data!A:G,7)</f>
        <v>84</v>
      </c>
      <c r="E984" s="12" t="e">
        <f t="shared" si="31"/>
        <v>#VALUE!</v>
      </c>
    </row>
    <row r="985" spans="1:5" x14ac:dyDescent="0.15">
      <c r="A985" s="1">
        <v>984</v>
      </c>
      <c r="B985" s="1"/>
      <c r="C985" s="54" t="str">
        <f t="shared" si="30"/>
        <v/>
      </c>
      <c r="D985" s="49">
        <f>VLOOKUP(A985,customer_data!A:G,7)</f>
        <v>84</v>
      </c>
      <c r="E985" s="12" t="e">
        <f t="shared" si="31"/>
        <v>#VALUE!</v>
      </c>
    </row>
    <row r="986" spans="1:5" x14ac:dyDescent="0.15">
      <c r="A986" s="1">
        <v>985</v>
      </c>
      <c r="B986" s="1"/>
      <c r="C986" s="54" t="str">
        <f t="shared" si="30"/>
        <v/>
      </c>
      <c r="D986" s="49">
        <f>VLOOKUP(A986,customer_data!A:G,7)</f>
        <v>71</v>
      </c>
      <c r="E986" s="12" t="e">
        <f t="shared" si="31"/>
        <v>#VALUE!</v>
      </c>
    </row>
    <row r="987" spans="1:5" x14ac:dyDescent="0.15">
      <c r="A987" s="1">
        <v>986</v>
      </c>
      <c r="B987" s="1"/>
      <c r="C987" s="54" t="str">
        <f t="shared" si="30"/>
        <v/>
      </c>
      <c r="D987" s="49">
        <f>VLOOKUP(A987,customer_data!A:G,7)</f>
        <v>87</v>
      </c>
      <c r="E987" s="12" t="e">
        <f t="shared" si="31"/>
        <v>#VALUE!</v>
      </c>
    </row>
    <row r="988" spans="1:5" x14ac:dyDescent="0.15">
      <c r="A988" s="1">
        <v>987</v>
      </c>
      <c r="B988" s="1"/>
      <c r="C988" s="54" t="str">
        <f t="shared" si="30"/>
        <v/>
      </c>
      <c r="D988" s="49">
        <f>VLOOKUP(A988,customer_data!A:G,7)</f>
        <v>52</v>
      </c>
      <c r="E988" s="12" t="e">
        <f t="shared" si="31"/>
        <v>#VALUE!</v>
      </c>
    </row>
    <row r="989" spans="1:5" x14ac:dyDescent="0.15">
      <c r="A989" s="1">
        <v>988</v>
      </c>
      <c r="B989" s="1"/>
      <c r="C989" s="54" t="str">
        <f t="shared" si="30"/>
        <v/>
      </c>
      <c r="D989" s="49">
        <f>VLOOKUP(A989,customer_data!A:G,7)</f>
        <v>58</v>
      </c>
      <c r="E989" s="12" t="e">
        <f t="shared" si="31"/>
        <v>#VALUE!</v>
      </c>
    </row>
    <row r="990" spans="1:5" x14ac:dyDescent="0.15">
      <c r="A990" s="1">
        <v>989</v>
      </c>
      <c r="B990" s="1"/>
      <c r="C990" s="54" t="str">
        <f t="shared" si="30"/>
        <v/>
      </c>
      <c r="D990" s="49">
        <f>VLOOKUP(A990,customer_data!A:G,7)</f>
        <v>60</v>
      </c>
      <c r="E990" s="12" t="e">
        <f t="shared" si="31"/>
        <v>#VALUE!</v>
      </c>
    </row>
    <row r="991" spans="1:5" x14ac:dyDescent="0.15">
      <c r="A991" s="1">
        <v>990</v>
      </c>
      <c r="B991" s="1"/>
      <c r="C991" s="54" t="str">
        <f t="shared" si="30"/>
        <v/>
      </c>
      <c r="D991" s="49">
        <f>VLOOKUP(A991,customer_data!A:G,7)</f>
        <v>76</v>
      </c>
      <c r="E991" s="12" t="e">
        <f t="shared" si="31"/>
        <v>#VALUE!</v>
      </c>
    </row>
    <row r="992" spans="1:5" x14ac:dyDescent="0.15">
      <c r="A992" s="1">
        <v>991</v>
      </c>
      <c r="B992" s="1"/>
      <c r="C992" s="54" t="str">
        <f t="shared" si="30"/>
        <v/>
      </c>
      <c r="D992" s="49">
        <f>VLOOKUP(A992,customer_data!A:G,7)</f>
        <v>88</v>
      </c>
      <c r="E992" s="12" t="e">
        <f t="shared" si="31"/>
        <v>#VALUE!</v>
      </c>
    </row>
    <row r="993" spans="1:5" x14ac:dyDescent="0.15">
      <c r="A993" s="1">
        <v>992</v>
      </c>
      <c r="B993" s="1"/>
      <c r="C993" s="54" t="str">
        <f t="shared" si="30"/>
        <v/>
      </c>
      <c r="D993" s="49">
        <f>VLOOKUP(A993,customer_data!A:G,7)</f>
        <v>64</v>
      </c>
      <c r="E993" s="12" t="e">
        <f t="shared" si="31"/>
        <v>#VALUE!</v>
      </c>
    </row>
    <row r="994" spans="1:5" x14ac:dyDescent="0.15">
      <c r="A994" s="1">
        <v>993</v>
      </c>
      <c r="B994" s="1"/>
      <c r="C994" s="54" t="str">
        <f t="shared" si="30"/>
        <v/>
      </c>
      <c r="D994" s="49">
        <f>VLOOKUP(A994,customer_data!A:G,7)</f>
        <v>57</v>
      </c>
      <c r="E994" s="12" t="e">
        <f t="shared" si="31"/>
        <v>#VALUE!</v>
      </c>
    </row>
    <row r="995" spans="1:5" x14ac:dyDescent="0.15">
      <c r="A995" s="1">
        <v>994</v>
      </c>
      <c r="B995" s="1"/>
      <c r="C995" s="54" t="str">
        <f t="shared" si="30"/>
        <v/>
      </c>
      <c r="D995" s="49">
        <f>VLOOKUP(A995,customer_data!A:G,7)</f>
        <v>96</v>
      </c>
      <c r="E995" s="12" t="e">
        <f t="shared" si="31"/>
        <v>#VALUE!</v>
      </c>
    </row>
    <row r="996" spans="1:5" x14ac:dyDescent="0.15">
      <c r="A996" s="1">
        <v>995</v>
      </c>
      <c r="B996" s="1"/>
      <c r="C996" s="54" t="str">
        <f t="shared" si="30"/>
        <v/>
      </c>
      <c r="D996" s="49">
        <f>VLOOKUP(A996,customer_data!A:G,7)</f>
        <v>20</v>
      </c>
      <c r="E996" s="12" t="e">
        <f t="shared" si="31"/>
        <v>#VALUE!</v>
      </c>
    </row>
    <row r="997" spans="1:5" x14ac:dyDescent="0.15">
      <c r="A997" s="1">
        <v>996</v>
      </c>
      <c r="B997" s="1"/>
      <c r="C997" s="54" t="str">
        <f t="shared" si="30"/>
        <v/>
      </c>
      <c r="D997" s="49">
        <f>VLOOKUP(A997,customer_data!A:G,7)</f>
        <v>64</v>
      </c>
      <c r="E997" s="12" t="e">
        <f t="shared" si="31"/>
        <v>#VALUE!</v>
      </c>
    </row>
    <row r="998" spans="1:5" x14ac:dyDescent="0.15">
      <c r="A998" s="1">
        <v>997</v>
      </c>
      <c r="B998" s="1"/>
      <c r="C998" s="54" t="str">
        <f t="shared" si="30"/>
        <v/>
      </c>
      <c r="D998" s="49">
        <f>VLOOKUP(A998,customer_data!A:G,7)</f>
        <v>92</v>
      </c>
      <c r="E998" s="12" t="e">
        <f t="shared" si="31"/>
        <v>#VALUE!</v>
      </c>
    </row>
    <row r="999" spans="1:5" x14ac:dyDescent="0.15">
      <c r="A999" s="1">
        <v>998</v>
      </c>
      <c r="B999" s="1"/>
      <c r="C999" s="54" t="str">
        <f t="shared" si="30"/>
        <v/>
      </c>
      <c r="D999" s="49">
        <f>VLOOKUP(A999,customer_data!A:G,7)</f>
        <v>65</v>
      </c>
      <c r="E999" s="12" t="e">
        <f t="shared" si="31"/>
        <v>#VALUE!</v>
      </c>
    </row>
    <row r="1000" spans="1:5" x14ac:dyDescent="0.15">
      <c r="A1000" s="1">
        <v>999</v>
      </c>
      <c r="B1000" s="1"/>
      <c r="C1000" s="54" t="str">
        <f t="shared" si="30"/>
        <v/>
      </c>
      <c r="D1000" s="49">
        <f>VLOOKUP(A1000,customer_data!A:G,7)</f>
        <v>78</v>
      </c>
      <c r="E1000" s="12" t="e">
        <f t="shared" si="31"/>
        <v>#VALUE!</v>
      </c>
    </row>
    <row r="1001" spans="1:5" x14ac:dyDescent="0.15">
      <c r="A1001" s="1">
        <v>1000</v>
      </c>
      <c r="B1001" s="1"/>
      <c r="C1001" s="54" t="str">
        <f t="shared" si="30"/>
        <v/>
      </c>
      <c r="D1001" s="49">
        <f>VLOOKUP(A1001,customer_data!A:G,7)</f>
        <v>49</v>
      </c>
      <c r="E1001" s="12" t="e">
        <f t="shared" si="31"/>
        <v>#VALUE!</v>
      </c>
    </row>
    <row r="1002" spans="1:5" x14ac:dyDescent="0.15">
      <c r="B1002" s="1"/>
      <c r="C1002" s="1"/>
    </row>
    <row r="1003" spans="1:5" x14ac:dyDescent="0.15">
      <c r="B1003" s="1"/>
      <c r="C100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2BA4-960E-1A42-A570-A5D6BEA44608}">
  <dimension ref="A1:E162"/>
  <sheetViews>
    <sheetView workbookViewId="0">
      <selection activeCell="E1" sqref="E1"/>
    </sheetView>
  </sheetViews>
  <sheetFormatPr baseColWidth="10" defaultRowHeight="13" x14ac:dyDescent="0.15"/>
  <cols>
    <col min="1" max="1" width="13.1640625" bestFit="1" customWidth="1"/>
    <col min="2" max="2" width="8.1640625" bestFit="1" customWidth="1"/>
    <col min="3" max="3" width="7.1640625" bestFit="1" customWidth="1"/>
    <col min="4" max="4" width="13.33203125" bestFit="1" customWidth="1"/>
    <col min="5" max="5" width="18.5" bestFit="1" customWidth="1"/>
    <col min="6" max="6" width="7.1640625" bestFit="1" customWidth="1"/>
    <col min="7" max="8" width="6.1640625" bestFit="1" customWidth="1"/>
    <col min="9" max="9" width="10.6640625" bestFit="1" customWidth="1"/>
  </cols>
  <sheetData>
    <row r="1" spans="1:2" x14ac:dyDescent="0.15">
      <c r="A1" s="18" t="s">
        <v>168</v>
      </c>
      <c r="B1" t="s">
        <v>169</v>
      </c>
    </row>
    <row r="2" spans="1:2" x14ac:dyDescent="0.15">
      <c r="A2" s="11" t="s">
        <v>153</v>
      </c>
      <c r="B2" s="21">
        <v>0.52368631368631369</v>
      </c>
    </row>
    <row r="3" spans="1:2" x14ac:dyDescent="0.15">
      <c r="A3" s="11" t="s">
        <v>19</v>
      </c>
      <c r="B3" s="21">
        <v>0.47631368631368631</v>
      </c>
    </row>
    <row r="4" spans="1:2" x14ac:dyDescent="0.15">
      <c r="A4" s="11" t="s">
        <v>167</v>
      </c>
      <c r="B4" s="21">
        <v>1</v>
      </c>
    </row>
    <row r="14" spans="1:2" x14ac:dyDescent="0.15">
      <c r="A14" s="18" t="s">
        <v>168</v>
      </c>
      <c r="B14" t="s">
        <v>184</v>
      </c>
    </row>
    <row r="15" spans="1:2" x14ac:dyDescent="0.15">
      <c r="A15" s="11" t="s">
        <v>170</v>
      </c>
      <c r="B15" s="20">
        <v>81</v>
      </c>
    </row>
    <row r="16" spans="1:2" x14ac:dyDescent="0.15">
      <c r="A16" s="11" t="s">
        <v>171</v>
      </c>
      <c r="B16" s="20">
        <v>64</v>
      </c>
    </row>
    <row r="17" spans="1:2" x14ac:dyDescent="0.15">
      <c r="A17" s="11" t="s">
        <v>172</v>
      </c>
      <c r="B17" s="20">
        <v>73</v>
      </c>
    </row>
    <row r="18" spans="1:2" x14ac:dyDescent="0.15">
      <c r="A18" s="11" t="s">
        <v>173</v>
      </c>
      <c r="B18" s="20">
        <v>88</v>
      </c>
    </row>
    <row r="19" spans="1:2" x14ac:dyDescent="0.15">
      <c r="A19" s="11" t="s">
        <v>174</v>
      </c>
      <c r="B19" s="20">
        <v>93</v>
      </c>
    </row>
    <row r="20" spans="1:2" x14ac:dyDescent="0.15">
      <c r="A20" s="11" t="s">
        <v>175</v>
      </c>
      <c r="B20" s="20">
        <v>90</v>
      </c>
    </row>
    <row r="21" spans="1:2" x14ac:dyDescent="0.15">
      <c r="A21" s="11" t="s">
        <v>176</v>
      </c>
      <c r="B21" s="20">
        <v>90</v>
      </c>
    </row>
    <row r="22" spans="1:2" x14ac:dyDescent="0.15">
      <c r="A22" s="11" t="s">
        <v>177</v>
      </c>
      <c r="B22" s="20">
        <v>86</v>
      </c>
    </row>
    <row r="23" spans="1:2" x14ac:dyDescent="0.15">
      <c r="A23" s="11" t="s">
        <v>178</v>
      </c>
      <c r="B23" s="20">
        <v>80</v>
      </c>
    </row>
    <row r="24" spans="1:2" x14ac:dyDescent="0.15">
      <c r="A24" s="11" t="s">
        <v>179</v>
      </c>
      <c r="B24" s="20">
        <v>85</v>
      </c>
    </row>
    <row r="25" spans="1:2" x14ac:dyDescent="0.15">
      <c r="A25" s="11" t="s">
        <v>180</v>
      </c>
      <c r="B25" s="20">
        <v>76</v>
      </c>
    </row>
    <row r="26" spans="1:2" x14ac:dyDescent="0.15">
      <c r="A26" s="11" t="s">
        <v>181</v>
      </c>
      <c r="B26" s="20">
        <v>94</v>
      </c>
    </row>
    <row r="27" spans="1:2" x14ac:dyDescent="0.15">
      <c r="A27" s="11" t="s">
        <v>167</v>
      </c>
      <c r="B27" s="20">
        <v>1000</v>
      </c>
    </row>
    <row r="34" spans="1:5" x14ac:dyDescent="0.15">
      <c r="A34" s="18" t="s">
        <v>168</v>
      </c>
      <c r="B34" t="s">
        <v>184</v>
      </c>
    </row>
    <row r="35" spans="1:5" x14ac:dyDescent="0.15">
      <c r="A35" s="11" t="s">
        <v>31</v>
      </c>
      <c r="B35" s="20">
        <v>430</v>
      </c>
    </row>
    <row r="36" spans="1:5" x14ac:dyDescent="0.15">
      <c r="A36" s="11" t="s">
        <v>48</v>
      </c>
      <c r="B36" s="20">
        <v>330</v>
      </c>
    </row>
    <row r="37" spans="1:5" x14ac:dyDescent="0.15">
      <c r="A37" s="11" t="s">
        <v>21</v>
      </c>
      <c r="B37" s="20">
        <v>146</v>
      </c>
    </row>
    <row r="38" spans="1:5" x14ac:dyDescent="0.15">
      <c r="A38" s="11" t="s">
        <v>40</v>
      </c>
      <c r="B38" s="20">
        <v>94</v>
      </c>
    </row>
    <row r="39" spans="1:5" x14ac:dyDescent="0.15">
      <c r="A39" s="11" t="s">
        <v>167</v>
      </c>
      <c r="B39" s="20">
        <v>1000</v>
      </c>
    </row>
    <row r="45" spans="1:5" x14ac:dyDescent="0.15">
      <c r="A45" s="18" t="s">
        <v>168</v>
      </c>
      <c r="B45" t="s">
        <v>184</v>
      </c>
      <c r="D45" s="19" t="s">
        <v>168</v>
      </c>
      <c r="E45" s="19" t="s">
        <v>184</v>
      </c>
    </row>
    <row r="46" spans="1:5" x14ac:dyDescent="0.15">
      <c r="A46" s="11" t="s">
        <v>49</v>
      </c>
      <c r="B46" s="20">
        <v>29</v>
      </c>
      <c r="D46" s="11" t="s">
        <v>49</v>
      </c>
      <c r="E46" s="20">
        <v>29</v>
      </c>
    </row>
    <row r="47" spans="1:5" x14ac:dyDescent="0.15">
      <c r="A47" s="11" t="s">
        <v>88</v>
      </c>
      <c r="B47" s="20">
        <v>23</v>
      </c>
      <c r="D47" s="11" t="s">
        <v>88</v>
      </c>
      <c r="E47" s="20">
        <v>23</v>
      </c>
    </row>
    <row r="48" spans="1:5" x14ac:dyDescent="0.15">
      <c r="A48" s="11" t="s">
        <v>99</v>
      </c>
      <c r="B48" s="20">
        <v>23</v>
      </c>
      <c r="D48" s="11" t="s">
        <v>99</v>
      </c>
      <c r="E48" s="20">
        <v>23</v>
      </c>
    </row>
    <row r="49" spans="1:5" x14ac:dyDescent="0.15">
      <c r="A49" s="11" t="s">
        <v>149</v>
      </c>
      <c r="B49" s="20">
        <v>25</v>
      </c>
      <c r="D49" s="11" t="s">
        <v>149</v>
      </c>
      <c r="E49" s="20">
        <v>25</v>
      </c>
    </row>
    <row r="50" spans="1:5" x14ac:dyDescent="0.15">
      <c r="A50" s="11" t="s">
        <v>92</v>
      </c>
      <c r="B50" s="20">
        <v>22</v>
      </c>
      <c r="D50" s="11" t="s">
        <v>92</v>
      </c>
      <c r="E50" s="20">
        <v>22</v>
      </c>
    </row>
    <row r="51" spans="1:5" x14ac:dyDescent="0.15">
      <c r="A51" s="11" t="s">
        <v>76</v>
      </c>
      <c r="B51" s="20">
        <v>14</v>
      </c>
      <c r="D51" s="11" t="s">
        <v>76</v>
      </c>
      <c r="E51" s="20">
        <v>14</v>
      </c>
    </row>
    <row r="52" spans="1:5" x14ac:dyDescent="0.15">
      <c r="A52" s="11" t="s">
        <v>102</v>
      </c>
      <c r="B52" s="20">
        <v>17</v>
      </c>
      <c r="D52" s="11" t="s">
        <v>102</v>
      </c>
      <c r="E52" s="20">
        <v>17</v>
      </c>
    </row>
    <row r="53" spans="1:5" x14ac:dyDescent="0.15">
      <c r="A53" s="11" t="s">
        <v>41</v>
      </c>
      <c r="B53" s="20">
        <v>21</v>
      </c>
      <c r="D53" s="11" t="s">
        <v>41</v>
      </c>
      <c r="E53" s="20">
        <v>21</v>
      </c>
    </row>
    <row r="54" spans="1:5" x14ac:dyDescent="0.15">
      <c r="A54" s="11" t="s">
        <v>85</v>
      </c>
      <c r="B54" s="20">
        <v>18</v>
      </c>
      <c r="D54" s="11" t="s">
        <v>85</v>
      </c>
      <c r="E54" s="20">
        <v>18</v>
      </c>
    </row>
    <row r="55" spans="1:5" x14ac:dyDescent="0.15">
      <c r="A55" s="11" t="s">
        <v>126</v>
      </c>
      <c r="B55" s="20">
        <v>19</v>
      </c>
      <c r="D55" s="11" t="s">
        <v>126</v>
      </c>
      <c r="E55" s="20">
        <v>19</v>
      </c>
    </row>
    <row r="56" spans="1:5" x14ac:dyDescent="0.15">
      <c r="A56" s="11" t="s">
        <v>103</v>
      </c>
      <c r="B56" s="20">
        <v>22</v>
      </c>
      <c r="D56" s="11" t="s">
        <v>103</v>
      </c>
      <c r="E56" s="20">
        <v>22</v>
      </c>
    </row>
    <row r="57" spans="1:5" x14ac:dyDescent="0.15">
      <c r="A57" s="11" t="s">
        <v>147</v>
      </c>
      <c r="B57" s="20">
        <v>21</v>
      </c>
      <c r="D57" s="11" t="s">
        <v>147</v>
      </c>
      <c r="E57" s="20">
        <v>21</v>
      </c>
    </row>
    <row r="58" spans="1:5" x14ac:dyDescent="0.15">
      <c r="A58" s="11" t="s">
        <v>84</v>
      </c>
      <c r="B58" s="20">
        <v>26</v>
      </c>
      <c r="D58" s="11" t="s">
        <v>84</v>
      </c>
      <c r="E58" s="20">
        <v>26</v>
      </c>
    </row>
    <row r="59" spans="1:5" x14ac:dyDescent="0.15">
      <c r="A59" s="11" t="s">
        <v>133</v>
      </c>
      <c r="B59" s="20">
        <v>26</v>
      </c>
      <c r="D59" s="11" t="s">
        <v>133</v>
      </c>
      <c r="E59" s="20">
        <v>26</v>
      </c>
    </row>
    <row r="60" spans="1:5" x14ac:dyDescent="0.15">
      <c r="A60" s="11" t="s">
        <v>107</v>
      </c>
      <c r="B60" s="20">
        <v>22</v>
      </c>
      <c r="D60" s="11" t="s">
        <v>107</v>
      </c>
      <c r="E60" s="20">
        <v>22</v>
      </c>
    </row>
    <row r="61" spans="1:5" x14ac:dyDescent="0.15">
      <c r="A61" s="11" t="s">
        <v>72</v>
      </c>
      <c r="B61" s="20">
        <v>16</v>
      </c>
      <c r="D61" s="11" t="s">
        <v>72</v>
      </c>
      <c r="E61" s="20">
        <v>16</v>
      </c>
    </row>
    <row r="62" spans="1:5" x14ac:dyDescent="0.15">
      <c r="A62" s="11" t="s">
        <v>91</v>
      </c>
      <c r="B62" s="20">
        <v>22</v>
      </c>
      <c r="D62" s="11" t="s">
        <v>91</v>
      </c>
      <c r="E62" s="20">
        <v>22</v>
      </c>
    </row>
    <row r="63" spans="1:5" x14ac:dyDescent="0.15">
      <c r="A63" s="11" t="s">
        <v>56</v>
      </c>
      <c r="B63" s="20">
        <v>16</v>
      </c>
      <c r="D63" s="11" t="s">
        <v>56</v>
      </c>
      <c r="E63" s="20">
        <v>16</v>
      </c>
    </row>
    <row r="64" spans="1:5" x14ac:dyDescent="0.15">
      <c r="A64" s="11" t="s">
        <v>123</v>
      </c>
      <c r="B64" s="20">
        <v>14</v>
      </c>
      <c r="D64" s="11" t="s">
        <v>123</v>
      </c>
      <c r="E64" s="20">
        <v>14</v>
      </c>
    </row>
    <row r="65" spans="1:5" x14ac:dyDescent="0.15">
      <c r="A65" s="11" t="s">
        <v>94</v>
      </c>
      <c r="B65" s="20">
        <v>31</v>
      </c>
      <c r="D65" s="11" t="s">
        <v>94</v>
      </c>
      <c r="E65" s="20">
        <v>31</v>
      </c>
    </row>
    <row r="66" spans="1:5" x14ac:dyDescent="0.15">
      <c r="A66" s="11" t="s">
        <v>82</v>
      </c>
      <c r="B66" s="20">
        <v>12</v>
      </c>
      <c r="D66" s="11" t="s">
        <v>82</v>
      </c>
      <c r="E66" s="20">
        <v>12</v>
      </c>
    </row>
    <row r="67" spans="1:5" x14ac:dyDescent="0.15">
      <c r="A67" s="11" t="s">
        <v>151</v>
      </c>
      <c r="B67" s="20">
        <v>20</v>
      </c>
      <c r="D67" s="11" t="s">
        <v>151</v>
      </c>
      <c r="E67" s="20">
        <v>20</v>
      </c>
    </row>
    <row r="68" spans="1:5" x14ac:dyDescent="0.15">
      <c r="A68" s="11" t="s">
        <v>137</v>
      </c>
      <c r="B68" s="20">
        <v>24</v>
      </c>
      <c r="D68" s="11" t="s">
        <v>137</v>
      </c>
      <c r="E68" s="20">
        <v>24</v>
      </c>
    </row>
    <row r="69" spans="1:5" x14ac:dyDescent="0.15">
      <c r="A69" s="11" t="s">
        <v>98</v>
      </c>
      <c r="B69" s="20">
        <v>19</v>
      </c>
      <c r="D69" s="11" t="s">
        <v>98</v>
      </c>
      <c r="E69" s="20">
        <v>19</v>
      </c>
    </row>
    <row r="70" spans="1:5" x14ac:dyDescent="0.15">
      <c r="A70" s="11" t="s">
        <v>116</v>
      </c>
      <c r="B70" s="20">
        <v>24</v>
      </c>
      <c r="D70" s="11" t="s">
        <v>116</v>
      </c>
      <c r="E70" s="20">
        <v>24</v>
      </c>
    </row>
    <row r="71" spans="1:5" x14ac:dyDescent="0.15">
      <c r="A71" s="11" t="s">
        <v>32</v>
      </c>
      <c r="B71" s="20">
        <v>23</v>
      </c>
      <c r="D71" s="11" t="s">
        <v>32</v>
      </c>
      <c r="E71" s="20">
        <v>23</v>
      </c>
    </row>
    <row r="72" spans="1:5" x14ac:dyDescent="0.15">
      <c r="A72" s="11" t="s">
        <v>106</v>
      </c>
      <c r="B72" s="20">
        <v>21</v>
      </c>
      <c r="D72" s="11" t="s">
        <v>106</v>
      </c>
      <c r="E72" s="20">
        <v>21</v>
      </c>
    </row>
    <row r="73" spans="1:5" x14ac:dyDescent="0.15">
      <c r="A73" s="11" t="s">
        <v>93</v>
      </c>
      <c r="B73" s="20">
        <v>26</v>
      </c>
      <c r="D73" s="11" t="s">
        <v>93</v>
      </c>
      <c r="E73" s="20">
        <v>26</v>
      </c>
    </row>
    <row r="74" spans="1:5" x14ac:dyDescent="0.15">
      <c r="A74" s="11" t="s">
        <v>130</v>
      </c>
      <c r="B74" s="20">
        <v>15</v>
      </c>
      <c r="D74" s="11" t="s">
        <v>130</v>
      </c>
      <c r="E74" s="20">
        <v>15</v>
      </c>
    </row>
    <row r="75" spans="1:5" x14ac:dyDescent="0.15">
      <c r="A75" s="11" t="s">
        <v>100</v>
      </c>
      <c r="B75" s="20">
        <v>10</v>
      </c>
      <c r="D75" s="11" t="s">
        <v>100</v>
      </c>
      <c r="E75" s="20">
        <v>10</v>
      </c>
    </row>
    <row r="76" spans="1:5" x14ac:dyDescent="0.15">
      <c r="A76" s="11" t="s">
        <v>124</v>
      </c>
      <c r="B76" s="20">
        <v>23</v>
      </c>
      <c r="D76" s="11" t="s">
        <v>124</v>
      </c>
      <c r="E76" s="20">
        <v>23</v>
      </c>
    </row>
    <row r="77" spans="1:5" x14ac:dyDescent="0.15">
      <c r="A77" s="11" t="s">
        <v>141</v>
      </c>
      <c r="B77" s="20">
        <v>21</v>
      </c>
      <c r="D77" s="11" t="s">
        <v>141</v>
      </c>
      <c r="E77" s="20">
        <v>21</v>
      </c>
    </row>
    <row r="78" spans="1:5" x14ac:dyDescent="0.15">
      <c r="A78" s="11" t="s">
        <v>64</v>
      </c>
      <c r="B78" s="20">
        <v>18</v>
      </c>
      <c r="D78" s="11" t="s">
        <v>64</v>
      </c>
      <c r="E78" s="20">
        <v>18</v>
      </c>
    </row>
    <row r="79" spans="1:5" x14ac:dyDescent="0.15">
      <c r="A79" s="11" t="s">
        <v>78</v>
      </c>
      <c r="B79" s="20">
        <v>21</v>
      </c>
      <c r="D79" s="11" t="s">
        <v>78</v>
      </c>
      <c r="E79" s="20">
        <v>21</v>
      </c>
    </row>
    <row r="80" spans="1:5" x14ac:dyDescent="0.15">
      <c r="A80" s="11" t="s">
        <v>113</v>
      </c>
      <c r="B80" s="20">
        <v>19</v>
      </c>
      <c r="D80" s="11" t="s">
        <v>113</v>
      </c>
      <c r="E80" s="20">
        <v>19</v>
      </c>
    </row>
    <row r="81" spans="1:5" x14ac:dyDescent="0.15">
      <c r="A81" s="11" t="s">
        <v>60</v>
      </c>
      <c r="B81" s="20">
        <v>14</v>
      </c>
      <c r="D81" s="11" t="s">
        <v>60</v>
      </c>
      <c r="E81" s="20">
        <v>14</v>
      </c>
    </row>
    <row r="82" spans="1:5" x14ac:dyDescent="0.15">
      <c r="A82" s="11" t="s">
        <v>143</v>
      </c>
      <c r="B82" s="20">
        <v>26</v>
      </c>
      <c r="D82" s="11" t="s">
        <v>143</v>
      </c>
      <c r="E82" s="20">
        <v>26</v>
      </c>
    </row>
    <row r="83" spans="1:5" x14ac:dyDescent="0.15">
      <c r="A83" s="11" t="s">
        <v>122</v>
      </c>
      <c r="B83" s="20">
        <v>24</v>
      </c>
      <c r="D83" s="11" t="s">
        <v>122</v>
      </c>
      <c r="E83" s="20">
        <v>24</v>
      </c>
    </row>
    <row r="84" spans="1:5" x14ac:dyDescent="0.15">
      <c r="A84" s="11" t="s">
        <v>22</v>
      </c>
      <c r="B84" s="20">
        <v>10</v>
      </c>
      <c r="D84" s="11" t="s">
        <v>22</v>
      </c>
      <c r="E84" s="20">
        <v>10</v>
      </c>
    </row>
    <row r="85" spans="1:5" x14ac:dyDescent="0.15">
      <c r="A85" s="11" t="s">
        <v>95</v>
      </c>
      <c r="B85" s="20">
        <v>18</v>
      </c>
      <c r="D85" s="11" t="s">
        <v>95</v>
      </c>
      <c r="E85" s="20">
        <v>18</v>
      </c>
    </row>
    <row r="86" spans="1:5" x14ac:dyDescent="0.15">
      <c r="A86" s="11" t="s">
        <v>138</v>
      </c>
      <c r="B86" s="20">
        <v>14</v>
      </c>
      <c r="D86" s="11" t="s">
        <v>138</v>
      </c>
      <c r="E86" s="20">
        <v>14</v>
      </c>
    </row>
    <row r="87" spans="1:5" x14ac:dyDescent="0.15">
      <c r="A87" s="11" t="s">
        <v>144</v>
      </c>
      <c r="B87" s="20">
        <v>23</v>
      </c>
      <c r="D87" s="11" t="s">
        <v>144</v>
      </c>
      <c r="E87" s="20">
        <v>23</v>
      </c>
    </row>
    <row r="88" spans="1:5" x14ac:dyDescent="0.15">
      <c r="A88" s="11" t="s">
        <v>148</v>
      </c>
      <c r="B88" s="20">
        <v>9</v>
      </c>
      <c r="D88" s="11" t="s">
        <v>148</v>
      </c>
      <c r="E88" s="20">
        <v>9</v>
      </c>
    </row>
    <row r="89" spans="1:5" x14ac:dyDescent="0.15">
      <c r="A89" s="11" t="s">
        <v>136</v>
      </c>
      <c r="B89" s="20">
        <v>21</v>
      </c>
      <c r="D89" s="11" t="s">
        <v>136</v>
      </c>
      <c r="E89" s="20">
        <v>21</v>
      </c>
    </row>
    <row r="90" spans="1:5" x14ac:dyDescent="0.15">
      <c r="A90" s="11" t="s">
        <v>140</v>
      </c>
      <c r="B90" s="20">
        <v>24</v>
      </c>
      <c r="D90" s="11" t="s">
        <v>140</v>
      </c>
      <c r="E90" s="20">
        <v>24</v>
      </c>
    </row>
    <row r="91" spans="1:5" x14ac:dyDescent="0.15">
      <c r="A91" s="11" t="s">
        <v>128</v>
      </c>
      <c r="B91" s="20">
        <v>13</v>
      </c>
      <c r="D91" s="11" t="s">
        <v>128</v>
      </c>
      <c r="E91" s="20">
        <v>13</v>
      </c>
    </row>
    <row r="92" spans="1:5" x14ac:dyDescent="0.15">
      <c r="A92" s="11" t="s">
        <v>119</v>
      </c>
      <c r="B92" s="20">
        <v>21</v>
      </c>
      <c r="D92" s="11" t="s">
        <v>119</v>
      </c>
      <c r="E92" s="20">
        <v>21</v>
      </c>
    </row>
    <row r="93" spans="1:5" x14ac:dyDescent="0.15">
      <c r="A93" s="11" t="s">
        <v>66</v>
      </c>
      <c r="B93" s="20">
        <v>18</v>
      </c>
      <c r="D93" s="11" t="s">
        <v>66</v>
      </c>
      <c r="E93" s="20">
        <v>18</v>
      </c>
    </row>
    <row r="94" spans="1:5" x14ac:dyDescent="0.15">
      <c r="A94" s="11" t="s">
        <v>145</v>
      </c>
      <c r="B94" s="20">
        <v>18</v>
      </c>
      <c r="D94" s="11" t="s">
        <v>145</v>
      </c>
      <c r="E94" s="20">
        <v>18</v>
      </c>
    </row>
    <row r="95" spans="1:5" x14ac:dyDescent="0.15">
      <c r="A95" s="11" t="s">
        <v>118</v>
      </c>
      <c r="B95" s="20">
        <v>24</v>
      </c>
      <c r="D95" s="11" t="s">
        <v>118</v>
      </c>
      <c r="E95" s="20">
        <v>24</v>
      </c>
    </row>
    <row r="96" spans="1:5" x14ac:dyDescent="0.15">
      <c r="A96" s="11" t="s">
        <v>167</v>
      </c>
      <c r="B96" s="20">
        <v>1000</v>
      </c>
    </row>
    <row r="104" spans="1:5" x14ac:dyDescent="0.15">
      <c r="A104" s="18" t="s">
        <v>168</v>
      </c>
      <c r="B104" t="s">
        <v>183</v>
      </c>
      <c r="D104" s="18" t="s">
        <v>168</v>
      </c>
      <c r="E104" t="s">
        <v>184</v>
      </c>
    </row>
    <row r="105" spans="1:5" x14ac:dyDescent="0.15">
      <c r="A105" s="11" t="s">
        <v>31</v>
      </c>
      <c r="B105" s="20">
        <v>26471</v>
      </c>
      <c r="D105" s="11" t="s">
        <v>48</v>
      </c>
      <c r="E105" s="20">
        <v>330</v>
      </c>
    </row>
    <row r="106" spans="1:5" x14ac:dyDescent="0.15">
      <c r="A106" s="11" t="s">
        <v>48</v>
      </c>
      <c r="B106" s="20">
        <v>19482</v>
      </c>
      <c r="D106" s="10" t="s">
        <v>67</v>
      </c>
      <c r="E106" s="20">
        <v>80</v>
      </c>
    </row>
    <row r="107" spans="1:5" x14ac:dyDescent="0.15">
      <c r="A107" s="11" t="s">
        <v>21</v>
      </c>
      <c r="B107" s="20">
        <v>8824</v>
      </c>
      <c r="D107" s="10" t="s">
        <v>23</v>
      </c>
      <c r="E107" s="20">
        <v>156</v>
      </c>
    </row>
    <row r="108" spans="1:5" x14ac:dyDescent="0.15">
      <c r="A108" s="11" t="s">
        <v>40</v>
      </c>
      <c r="B108" s="20">
        <v>5579</v>
      </c>
      <c r="D108" s="10" t="s">
        <v>50</v>
      </c>
      <c r="E108" s="20">
        <v>61</v>
      </c>
    </row>
    <row r="109" spans="1:5" x14ac:dyDescent="0.15">
      <c r="A109" s="11" t="s">
        <v>167</v>
      </c>
      <c r="B109" s="20">
        <v>60356</v>
      </c>
      <c r="D109" s="10" t="s">
        <v>61</v>
      </c>
      <c r="E109" s="20">
        <v>33</v>
      </c>
    </row>
    <row r="110" spans="1:5" x14ac:dyDescent="0.15">
      <c r="D110" s="11" t="s">
        <v>31</v>
      </c>
      <c r="E110" s="20">
        <v>430</v>
      </c>
    </row>
    <row r="111" spans="1:5" x14ac:dyDescent="0.15">
      <c r="D111" s="10" t="s">
        <v>67</v>
      </c>
      <c r="E111" s="20">
        <v>132</v>
      </c>
    </row>
    <row r="112" spans="1:5" x14ac:dyDescent="0.15">
      <c r="D112" s="10" t="s">
        <v>23</v>
      </c>
      <c r="E112" s="20">
        <v>190</v>
      </c>
    </row>
    <row r="113" spans="4:5" x14ac:dyDescent="0.15">
      <c r="D113" s="10" t="s">
        <v>50</v>
      </c>
      <c r="E113" s="20">
        <v>65</v>
      </c>
    </row>
    <row r="114" spans="4:5" x14ac:dyDescent="0.15">
      <c r="D114" s="10" t="s">
        <v>61</v>
      </c>
      <c r="E114" s="20">
        <v>43</v>
      </c>
    </row>
    <row r="115" spans="4:5" x14ac:dyDescent="0.15">
      <c r="D115" s="11" t="s">
        <v>21</v>
      </c>
      <c r="E115" s="20">
        <v>146</v>
      </c>
    </row>
    <row r="116" spans="4:5" x14ac:dyDescent="0.15">
      <c r="D116" s="10" t="s">
        <v>67</v>
      </c>
      <c r="E116" s="20">
        <v>50</v>
      </c>
    </row>
    <row r="117" spans="4:5" x14ac:dyDescent="0.15">
      <c r="D117" s="10" t="s">
        <v>23</v>
      </c>
      <c r="E117" s="20">
        <v>63</v>
      </c>
    </row>
    <row r="118" spans="4:5" x14ac:dyDescent="0.15">
      <c r="D118" s="10" t="s">
        <v>50</v>
      </c>
      <c r="E118" s="20">
        <v>18</v>
      </c>
    </row>
    <row r="119" spans="4:5" x14ac:dyDescent="0.15">
      <c r="D119" s="10" t="s">
        <v>61</v>
      </c>
      <c r="E119" s="20">
        <v>15</v>
      </c>
    </row>
    <row r="120" spans="4:5" x14ac:dyDescent="0.15">
      <c r="D120" s="11" t="s">
        <v>40</v>
      </c>
      <c r="E120" s="20">
        <v>94</v>
      </c>
    </row>
    <row r="121" spans="4:5" x14ac:dyDescent="0.15">
      <c r="D121" s="10" t="s">
        <v>67</v>
      </c>
      <c r="E121" s="20">
        <v>30</v>
      </c>
    </row>
    <row r="122" spans="4:5" x14ac:dyDescent="0.15">
      <c r="D122" s="10" t="s">
        <v>23</v>
      </c>
      <c r="E122" s="20">
        <v>43</v>
      </c>
    </row>
    <row r="123" spans="4:5" x14ac:dyDescent="0.15">
      <c r="D123" s="10" t="s">
        <v>50</v>
      </c>
      <c r="E123" s="20">
        <v>14</v>
      </c>
    </row>
    <row r="124" spans="4:5" x14ac:dyDescent="0.15">
      <c r="D124" s="10" t="s">
        <v>61</v>
      </c>
      <c r="E124" s="20">
        <v>7</v>
      </c>
    </row>
    <row r="125" spans="4:5" x14ac:dyDescent="0.15">
      <c r="D125" s="11" t="s">
        <v>167</v>
      </c>
      <c r="E125" s="20">
        <v>1000</v>
      </c>
    </row>
    <row r="135" spans="1:4" x14ac:dyDescent="0.15">
      <c r="A135" s="18" t="s">
        <v>184</v>
      </c>
      <c r="B135" s="18" t="s">
        <v>166</v>
      </c>
    </row>
    <row r="136" spans="1:4" x14ac:dyDescent="0.15">
      <c r="A136" s="18" t="s">
        <v>168</v>
      </c>
      <c r="B136" t="s">
        <v>19</v>
      </c>
      <c r="C136" t="s">
        <v>153</v>
      </c>
      <c r="D136" t="s">
        <v>167</v>
      </c>
    </row>
    <row r="137" spans="1:4" x14ac:dyDescent="0.15">
      <c r="A137" s="11" t="s">
        <v>97</v>
      </c>
      <c r="B137" s="20">
        <v>20</v>
      </c>
      <c r="C137" s="20">
        <v>10</v>
      </c>
      <c r="D137" s="20">
        <v>30</v>
      </c>
    </row>
    <row r="138" spans="1:4" x14ac:dyDescent="0.15">
      <c r="A138" s="11" t="s">
        <v>142</v>
      </c>
      <c r="B138" s="20">
        <v>28</v>
      </c>
      <c r="C138" s="20">
        <v>10</v>
      </c>
      <c r="D138" s="20">
        <v>38</v>
      </c>
    </row>
    <row r="139" spans="1:4" x14ac:dyDescent="0.15">
      <c r="A139" s="11" t="s">
        <v>81</v>
      </c>
      <c r="B139" s="20">
        <v>32</v>
      </c>
      <c r="C139" s="20">
        <v>18</v>
      </c>
      <c r="D139" s="20">
        <v>50</v>
      </c>
    </row>
    <row r="140" spans="1:4" x14ac:dyDescent="0.15">
      <c r="A140" s="11" t="s">
        <v>135</v>
      </c>
      <c r="B140" s="20">
        <v>23</v>
      </c>
      <c r="C140" s="20">
        <v>17</v>
      </c>
      <c r="D140" s="20">
        <v>40</v>
      </c>
    </row>
    <row r="141" spans="1:4" x14ac:dyDescent="0.15">
      <c r="A141" s="11" t="s">
        <v>39</v>
      </c>
      <c r="B141" s="20">
        <v>41</v>
      </c>
      <c r="C141" s="20">
        <v>13</v>
      </c>
      <c r="D141" s="20">
        <v>54</v>
      </c>
    </row>
    <row r="142" spans="1:4" x14ac:dyDescent="0.15">
      <c r="A142" s="11" t="s">
        <v>65</v>
      </c>
      <c r="B142" s="20">
        <v>31</v>
      </c>
      <c r="C142" s="20">
        <v>12</v>
      </c>
      <c r="D142" s="20">
        <v>43</v>
      </c>
    </row>
    <row r="143" spans="1:4" x14ac:dyDescent="0.15">
      <c r="A143" s="11" t="s">
        <v>117</v>
      </c>
      <c r="B143" s="20">
        <v>30</v>
      </c>
      <c r="C143" s="20">
        <v>9</v>
      </c>
      <c r="D143" s="20">
        <v>39</v>
      </c>
    </row>
    <row r="144" spans="1:4" x14ac:dyDescent="0.15">
      <c r="A144" s="11" t="s">
        <v>63</v>
      </c>
      <c r="B144" s="20">
        <v>25</v>
      </c>
      <c r="C144" s="20">
        <v>15</v>
      </c>
      <c r="D144" s="20">
        <v>40</v>
      </c>
    </row>
    <row r="145" spans="1:4" x14ac:dyDescent="0.15">
      <c r="A145" s="11" t="s">
        <v>90</v>
      </c>
      <c r="B145" s="20">
        <v>24</v>
      </c>
      <c r="C145" s="20">
        <v>10</v>
      </c>
      <c r="D145" s="20">
        <v>34</v>
      </c>
    </row>
    <row r="146" spans="1:4" x14ac:dyDescent="0.15">
      <c r="A146" s="11" t="s">
        <v>110</v>
      </c>
      <c r="B146" s="20">
        <v>19</v>
      </c>
      <c r="C146" s="20">
        <v>10</v>
      </c>
      <c r="D146" s="20">
        <v>29</v>
      </c>
    </row>
    <row r="147" spans="1:4" x14ac:dyDescent="0.15">
      <c r="A147" s="11" t="s">
        <v>71</v>
      </c>
      <c r="B147" s="20">
        <v>29</v>
      </c>
      <c r="C147" s="20">
        <v>11</v>
      </c>
      <c r="D147" s="20">
        <v>40</v>
      </c>
    </row>
    <row r="148" spans="1:4" x14ac:dyDescent="0.15">
      <c r="A148" s="11" t="s">
        <v>146</v>
      </c>
      <c r="B148" s="20">
        <v>16</v>
      </c>
      <c r="C148" s="20">
        <v>6</v>
      </c>
      <c r="D148" s="20">
        <v>22</v>
      </c>
    </row>
    <row r="149" spans="1:4" x14ac:dyDescent="0.15">
      <c r="A149" s="11" t="s">
        <v>129</v>
      </c>
      <c r="B149" s="20">
        <v>45</v>
      </c>
      <c r="C149" s="20">
        <v>19</v>
      </c>
      <c r="D149" s="20">
        <v>64</v>
      </c>
    </row>
    <row r="150" spans="1:4" x14ac:dyDescent="0.15">
      <c r="A150" s="11" t="s">
        <v>52</v>
      </c>
      <c r="B150" s="20">
        <v>29</v>
      </c>
      <c r="C150" s="20">
        <v>13</v>
      </c>
      <c r="D150" s="20">
        <v>42</v>
      </c>
    </row>
    <row r="151" spans="1:4" x14ac:dyDescent="0.15">
      <c r="A151" s="11" t="s">
        <v>20</v>
      </c>
      <c r="B151" s="20">
        <v>24</v>
      </c>
      <c r="C151" s="20">
        <v>10</v>
      </c>
      <c r="D151" s="20">
        <v>34</v>
      </c>
    </row>
    <row r="152" spans="1:4" x14ac:dyDescent="0.15">
      <c r="A152" s="11" t="s">
        <v>87</v>
      </c>
      <c r="B152" s="20">
        <v>33</v>
      </c>
      <c r="C152" s="20">
        <v>12</v>
      </c>
      <c r="D152" s="20">
        <v>45</v>
      </c>
    </row>
    <row r="153" spans="1:4" x14ac:dyDescent="0.15">
      <c r="A153" s="11" t="s">
        <v>30</v>
      </c>
      <c r="B153" s="20">
        <v>25</v>
      </c>
      <c r="C153" s="20">
        <v>17</v>
      </c>
      <c r="D153" s="20">
        <v>42</v>
      </c>
    </row>
    <row r="154" spans="1:4" x14ac:dyDescent="0.15">
      <c r="A154" s="11" t="s">
        <v>112</v>
      </c>
      <c r="B154" s="20">
        <v>25</v>
      </c>
      <c r="C154" s="20">
        <v>13</v>
      </c>
      <c r="D154" s="20">
        <v>38</v>
      </c>
    </row>
    <row r="155" spans="1:4" x14ac:dyDescent="0.15">
      <c r="A155" s="11" t="s">
        <v>120</v>
      </c>
      <c r="B155" s="20">
        <v>33</v>
      </c>
      <c r="C155" s="20">
        <v>9</v>
      </c>
      <c r="D155" s="20">
        <v>42</v>
      </c>
    </row>
    <row r="156" spans="1:4" x14ac:dyDescent="0.15">
      <c r="A156" s="11" t="s">
        <v>105</v>
      </c>
      <c r="B156" s="20">
        <v>20</v>
      </c>
      <c r="C156" s="20">
        <v>17</v>
      </c>
      <c r="D156" s="20">
        <v>37</v>
      </c>
    </row>
    <row r="157" spans="1:4" x14ac:dyDescent="0.15">
      <c r="A157" s="11" t="s">
        <v>115</v>
      </c>
      <c r="B157" s="20">
        <v>24</v>
      </c>
      <c r="C157" s="20">
        <v>10</v>
      </c>
      <c r="D157" s="20">
        <v>34</v>
      </c>
    </row>
    <row r="158" spans="1:4" x14ac:dyDescent="0.15">
      <c r="A158" s="11" t="s">
        <v>150</v>
      </c>
      <c r="B158" s="20">
        <v>27</v>
      </c>
      <c r="C158" s="20">
        <v>12</v>
      </c>
      <c r="D158" s="20">
        <v>39</v>
      </c>
    </row>
    <row r="159" spans="1:4" x14ac:dyDescent="0.15">
      <c r="A159" s="11" t="s">
        <v>47</v>
      </c>
      <c r="B159" s="20">
        <v>25</v>
      </c>
      <c r="C159" s="20">
        <v>15</v>
      </c>
      <c r="D159" s="20">
        <v>40</v>
      </c>
    </row>
    <row r="160" spans="1:4" x14ac:dyDescent="0.15">
      <c r="A160" s="11" t="s">
        <v>114</v>
      </c>
      <c r="B160" s="20">
        <v>32</v>
      </c>
      <c r="C160" s="20">
        <v>11</v>
      </c>
      <c r="D160" s="20">
        <v>43</v>
      </c>
    </row>
    <row r="161" spans="1:4" x14ac:dyDescent="0.15">
      <c r="A161" s="11" t="s">
        <v>77</v>
      </c>
      <c r="B161" s="20">
        <v>30</v>
      </c>
      <c r="C161" s="20">
        <v>11</v>
      </c>
      <c r="D161" s="20">
        <v>41</v>
      </c>
    </row>
    <row r="162" spans="1:4" x14ac:dyDescent="0.15">
      <c r="A162" s="11" t="s">
        <v>167</v>
      </c>
      <c r="B162" s="20">
        <v>690</v>
      </c>
      <c r="C162" s="20">
        <v>310</v>
      </c>
      <c r="D162" s="2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customer_data</vt:lpstr>
      <vt:lpstr>promo_codes</vt:lpstr>
      <vt:lpstr>web_data</vt:lpstr>
      <vt:lpstr>Report</vt:lpstr>
      <vt:lpstr>Úkoly</vt:lpstr>
      <vt:lpstr>Report_FINAL</vt:lpstr>
      <vt:lpstr>heslo</vt:lpstr>
      <vt:lpstr>promo_codes_FINAL</vt:lpstr>
      <vt:lpstr>kontingenční_tabulka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 Pražáková</cp:lastModifiedBy>
  <dcterms:created xsi:type="dcterms:W3CDTF">2025-03-01T16:22:53Z</dcterms:created>
  <dcterms:modified xsi:type="dcterms:W3CDTF">2025-03-01T18:15:49Z</dcterms:modified>
</cp:coreProperties>
</file>