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ucie/Downloads/"/>
    </mc:Choice>
  </mc:AlternateContent>
  <xr:revisionPtr revIDLastSave="0" documentId="13_ncr:1_{A979D559-3715-EC48-8E80-1F5D1551EE98}" xr6:coauthVersionLast="47" xr6:coauthVersionMax="47" xr10:uidLastSave="{00000000-0000-0000-0000-000000000000}"/>
  <bookViews>
    <workbookView xWindow="5120" yWindow="500" windowWidth="23680" windowHeight="17500" xr2:uid="{00000000-000D-0000-FFFF-FFFF00000000}"/>
  </bookViews>
  <sheets>
    <sheet name="customer_data" sheetId="1" r:id="rId1"/>
    <sheet name="promo_codes" sheetId="9" r:id="rId2"/>
    <sheet name="web_data" sheetId="2" r:id="rId3"/>
    <sheet name="YOUR REPORT" sheetId="10" r:id="rId4"/>
    <sheet name="TASKS" sheetId="4" r:id="rId5"/>
    <sheet name="Report_FINAL" sheetId="3" r:id="rId6"/>
    <sheet name="heslo" sheetId="11" state="hidden" r:id="rId7"/>
    <sheet name="promo_codes_FINAL" sheetId="8" state="hidden" r:id="rId8"/>
    <sheet name="kontingenční_tabulka" sheetId="7" state="hidden" r:id="rId9"/>
  </sheets>
  <definedNames>
    <definedName name="_xlnm._FilterDatabase" localSheetId="0" hidden="1">customer_data!$A$1:$T$1003</definedName>
    <definedName name="_xlchart.v2.0" hidden="1">web_data!$A$2:$A$7</definedName>
    <definedName name="_xlchart.v2.1" hidden="1">web_data!$B$1</definedName>
    <definedName name="_xlchart.v2.2" hidden="1">web_data!$B$2:$B$7</definedName>
    <definedName name="_xlchart.v2.7" hidden="1">web_data!$A$2:$A$7</definedName>
    <definedName name="_xlchart.v2.8" hidden="1">web_data!$B$1</definedName>
    <definedName name="_xlchart.v2.9" hidden="1">web_data!$B$2:$B$7</definedName>
    <definedName name="_xlchart.v5.10" hidden="1">kontingenční_tabulka!$D$45</definedName>
    <definedName name="_xlchart.v5.11" hidden="1">kontingenční_tabulka!$D$46:$D$95</definedName>
    <definedName name="_xlchart.v5.12" hidden="1">kontingenční_tabulka!$E$45</definedName>
    <definedName name="_xlchart.v5.13" hidden="1">kontingenční_tabulka!$E$46:$E$95</definedName>
    <definedName name="_xlchart.v5.3" hidden="1">kontingenční_tabulka!$D$45</definedName>
    <definedName name="_xlchart.v5.4" hidden="1">kontingenční_tabulka!$D$46:$D$95</definedName>
    <definedName name="_xlchart.v5.5" hidden="1">kontingenční_tabulka!$E$45</definedName>
    <definedName name="_xlchart.v5.6" hidden="1">kontingenční_tabulka!$E$46:$E$95</definedName>
  </definedNames>
  <calcPr calcId="191029"/>
  <pivotCaches>
    <pivotCache cacheId="12" r:id="rId10"/>
    <pivotCache cacheId="13"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3"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E878" i="8"/>
  <c r="E879" i="8"/>
  <c r="E880" i="8"/>
  <c r="E881" i="8"/>
  <c r="E882" i="8"/>
  <c r="E883" i="8"/>
  <c r="E884" i="8"/>
  <c r="E885" i="8"/>
  <c r="E886" i="8"/>
  <c r="E887" i="8"/>
  <c r="E888" i="8"/>
  <c r="E889" i="8"/>
  <c r="E890" i="8"/>
  <c r="E891" i="8"/>
  <c r="E892" i="8"/>
  <c r="E893" i="8"/>
  <c r="E894" i="8"/>
  <c r="E895" i="8"/>
  <c r="E896" i="8"/>
  <c r="E897" i="8"/>
  <c r="E898" i="8"/>
  <c r="E899" i="8"/>
  <c r="E900" i="8"/>
  <c r="E901" i="8"/>
  <c r="E902" i="8"/>
  <c r="E903" i="8"/>
  <c r="E904" i="8"/>
  <c r="E905" i="8"/>
  <c r="E906" i="8"/>
  <c r="E907" i="8"/>
  <c r="E908" i="8"/>
  <c r="E909" i="8"/>
  <c r="E910" i="8"/>
  <c r="E911" i="8"/>
  <c r="E912" i="8"/>
  <c r="E913" i="8"/>
  <c r="E914" i="8"/>
  <c r="E915" i="8"/>
  <c r="E916" i="8"/>
  <c r="E917" i="8"/>
  <c r="E918" i="8"/>
  <c r="E919" i="8"/>
  <c r="E920" i="8"/>
  <c r="E921" i="8"/>
  <c r="E922" i="8"/>
  <c r="E923" i="8"/>
  <c r="E924" i="8"/>
  <c r="E925" i="8"/>
  <c r="E926" i="8"/>
  <c r="E927" i="8"/>
  <c r="E928" i="8"/>
  <c r="E929" i="8"/>
  <c r="E930" i="8"/>
  <c r="E931" i="8"/>
  <c r="E932" i="8"/>
  <c r="E933" i="8"/>
  <c r="E934" i="8"/>
  <c r="E935" i="8"/>
  <c r="E936" i="8"/>
  <c r="E937" i="8"/>
  <c r="E938" i="8"/>
  <c r="E939" i="8"/>
  <c r="E940" i="8"/>
  <c r="E941" i="8"/>
  <c r="E942" i="8"/>
  <c r="E943" i="8"/>
  <c r="E944" i="8"/>
  <c r="E945" i="8"/>
  <c r="E946" i="8"/>
  <c r="E947" i="8"/>
  <c r="E948" i="8"/>
  <c r="E949" i="8"/>
  <c r="E950" i="8"/>
  <c r="E951" i="8"/>
  <c r="E952" i="8"/>
  <c r="E953" i="8"/>
  <c r="E954" i="8"/>
  <c r="E955" i="8"/>
  <c r="E956" i="8"/>
  <c r="E957" i="8"/>
  <c r="E958" i="8"/>
  <c r="E959" i="8"/>
  <c r="E960" i="8"/>
  <c r="E961" i="8"/>
  <c r="E962" i="8"/>
  <c r="E963" i="8"/>
  <c r="E964" i="8"/>
  <c r="E965" i="8"/>
  <c r="E966" i="8"/>
  <c r="E967" i="8"/>
  <c r="E968" i="8"/>
  <c r="E969" i="8"/>
  <c r="E970" i="8"/>
  <c r="E971" i="8"/>
  <c r="E972" i="8"/>
  <c r="E973" i="8"/>
  <c r="E974" i="8"/>
  <c r="E975" i="8"/>
  <c r="E976" i="8"/>
  <c r="E977" i="8"/>
  <c r="E978" i="8"/>
  <c r="E979" i="8"/>
  <c r="E980" i="8"/>
  <c r="E981" i="8"/>
  <c r="E982" i="8"/>
  <c r="E983" i="8"/>
  <c r="E984" i="8"/>
  <c r="E985" i="8"/>
  <c r="E986" i="8"/>
  <c r="E987" i="8"/>
  <c r="E988" i="8"/>
  <c r="E989" i="8"/>
  <c r="E990" i="8"/>
  <c r="E991" i="8"/>
  <c r="E992" i="8"/>
  <c r="E993" i="8"/>
  <c r="E994" i="8"/>
  <c r="E995" i="8"/>
  <c r="E996" i="8"/>
  <c r="E997" i="8"/>
  <c r="E998" i="8"/>
  <c r="E999" i="8"/>
  <c r="E1000" i="8"/>
  <c r="E1001" i="8"/>
  <c r="E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2" i="8"/>
  <c r="D14" i="3"/>
  <c r="E14" i="3"/>
  <c r="F14" i="3"/>
  <c r="G14" i="3"/>
  <c r="E13" i="3"/>
  <c r="F13" i="3"/>
  <c r="G13" i="3"/>
  <c r="D13" i="3"/>
  <c r="G12" i="3"/>
  <c r="F12" i="3"/>
  <c r="E12" i="3"/>
  <c r="D12" i="3"/>
  <c r="E11" i="3"/>
  <c r="F11" i="3"/>
  <c r="G11" i="3"/>
  <c r="D11" i="3"/>
  <c r="B6" i="3"/>
  <c r="J6" i="3"/>
  <c r="B2" i="3" l="1"/>
  <c r="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tc={33B71125-DA34-A440-B0CC-666C74D836F2}</author>
    <author>tc={469D3D7C-86A6-DC4D-9A61-9CD0F7799D0C}</author>
  </authors>
  <commentList>
    <comment ref="B5" authorId="0" shapeId="0" xr:uid="{33B71125-DA34-A440-B0CC-666C74D836F2}">
      <text>
        <t>[Threaded comment]
Your version of Excel allows you to read this threaded comment; however, any edits to it will get removed if the file is opened in a newer version of Excel. Learn more: https://go.microsoft.com/fwlink/?linkid=870924
Comment:
    KPI cards</t>
      </text>
    </comment>
    <comment ref="B9" authorId="1" shapeId="0" xr:uid="{469D3D7C-86A6-DC4D-9A61-9CD0F7799D0C}">
      <text>
        <t>[Threaded comment]
Your version of Excel allows you to read this threaded comment; however, any edits to it will get removed if the file is opened in a newer version of Excel. Learn more: https://go.microsoft.com/fwlink/?linkid=870924
Comment:
    Table</t>
      </text>
    </comment>
  </commentList>
</comments>
</file>

<file path=xl/sharedStrings.xml><?xml version="1.0" encoding="utf-8"?>
<sst xmlns="http://schemas.openxmlformats.org/spreadsheetml/2006/main" count="15625" uniqueCount="233">
  <si>
    <t>Customer ID</t>
  </si>
  <si>
    <t>Date of order</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</si>
  <si>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</si>
  <si>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</si>
  <si>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</si>
  <si>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</si>
  <si>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</si>
  <si>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</si>
  <si>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</si>
  <si>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</si>
  <si>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</si>
  <si>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</si>
  <si>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</si>
  <si>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</si>
  <si>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</si>
  <si>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</si>
  <si>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</si>
  <si>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Preferred Payment Method</t>
  </si>
  <si>
    <t>Frequency of Purchases</t>
  </si>
  <si>
    <t>Male</t>
  </si>
  <si>
    <t>Sandals</t>
  </si>
  <si>
    <t>Footwear</t>
  </si>
  <si>
    <t>Rhode Island</t>
  </si>
  <si>
    <t>M</t>
  </si>
  <si>
    <t>Maroon</t>
  </si>
  <si>
    <t>Spring</t>
  </si>
  <si>
    <t>Yes</t>
  </si>
  <si>
    <t>PayPal</t>
  </si>
  <si>
    <t>Next Day Air</t>
  </si>
  <si>
    <t>Weekly</t>
  </si>
  <si>
    <t>Shirt</t>
  </si>
  <si>
    <t>Clothing</t>
  </si>
  <si>
    <t>Montana</t>
  </si>
  <si>
    <t>Gray</t>
  </si>
  <si>
    <t>Fall</t>
  </si>
  <si>
    <t>Debit Card</t>
  </si>
  <si>
    <t>Free Shipping</t>
  </si>
  <si>
    <t>Cash</t>
  </si>
  <si>
    <t>Quarterly</t>
  </si>
  <si>
    <t>Coat</t>
  </si>
  <si>
    <t>Outerwear</t>
  </si>
  <si>
    <t>Delaware</t>
  </si>
  <si>
    <t>Gold</t>
  </si>
  <si>
    <t>Winter</t>
  </si>
  <si>
    <t>Express</t>
  </si>
  <si>
    <t>Venmo</t>
  </si>
  <si>
    <t>Fortnightly</t>
  </si>
  <si>
    <t>Sunglasses</t>
  </si>
  <si>
    <t>Accessories</t>
  </si>
  <si>
    <t>Alabama</t>
  </si>
  <si>
    <t>S</t>
  </si>
  <si>
    <t>Bi-Weekly</t>
  </si>
  <si>
    <t>Pants</t>
  </si>
  <si>
    <t>Green</t>
  </si>
  <si>
    <t>Summer</t>
  </si>
  <si>
    <t>Standard</t>
  </si>
  <si>
    <t>Louisiana</t>
  </si>
  <si>
    <t>Black</t>
  </si>
  <si>
    <t>Credit Card</t>
  </si>
  <si>
    <t>Every 3 Months</t>
  </si>
  <si>
    <t>Oklahoma</t>
  </si>
  <si>
    <t>XL</t>
  </si>
  <si>
    <t>White</t>
  </si>
  <si>
    <t>Handbag</t>
  </si>
  <si>
    <t>North Carolina</t>
  </si>
  <si>
    <t>Dress</t>
  </si>
  <si>
    <t>West Virginia</t>
  </si>
  <si>
    <t>L</t>
  </si>
  <si>
    <t>Brown</t>
  </si>
  <si>
    <t>Store Pickup</t>
  </si>
  <si>
    <t>Monthly</t>
  </si>
  <si>
    <t>Jacket</t>
  </si>
  <si>
    <t>Kansas</t>
  </si>
  <si>
    <t>Silver</t>
  </si>
  <si>
    <t>Bank Transfer</t>
  </si>
  <si>
    <t>Annually</t>
  </si>
  <si>
    <t>Colorado</t>
  </si>
  <si>
    <t>T-shirt</t>
  </si>
  <si>
    <t>North Dakota</t>
  </si>
  <si>
    <t>Violet</t>
  </si>
  <si>
    <t>2-Day Shipping</t>
  </si>
  <si>
    <t>Blouse</t>
  </si>
  <si>
    <t>Massachusetts</t>
  </si>
  <si>
    <t>Cyan</t>
  </si>
  <si>
    <t>Illinois</t>
  </si>
  <si>
    <t>Florida</t>
  </si>
  <si>
    <t>Red</t>
  </si>
  <si>
    <t>Scarf</t>
  </si>
  <si>
    <t>Alaska</t>
  </si>
  <si>
    <t>Orange</t>
  </si>
  <si>
    <t>Hat</t>
  </si>
  <si>
    <t>Kentucky</t>
  </si>
  <si>
    <t>California</t>
  </si>
  <si>
    <t>Nevada</t>
  </si>
  <si>
    <t>Maryland</t>
  </si>
  <si>
    <t>South Carolina</t>
  </si>
  <si>
    <t>Lavender</t>
  </si>
  <si>
    <t>Backpack</t>
  </si>
  <si>
    <t>Mississippi</t>
  </si>
  <si>
    <t>Arizona</t>
  </si>
  <si>
    <t>New Jersey</t>
  </si>
  <si>
    <t>Purple</t>
  </si>
  <si>
    <t>Connecticut</t>
  </si>
  <si>
    <t>Hawaii</t>
  </si>
  <si>
    <t>Teal</t>
  </si>
  <si>
    <t>Skirt</t>
  </si>
  <si>
    <t>Nebraska</t>
  </si>
  <si>
    <t>Iowa</t>
  </si>
  <si>
    <t>Olive</t>
  </si>
  <si>
    <t>Peach</t>
  </si>
  <si>
    <t>Hoodie</t>
  </si>
  <si>
    <t>Pink</t>
  </si>
  <si>
    <t>Shoes</t>
  </si>
  <si>
    <t>Ohio</t>
  </si>
  <si>
    <t>Sweater</t>
  </si>
  <si>
    <t>Sneakers</t>
  </si>
  <si>
    <t>Missouri</t>
  </si>
  <si>
    <t>Gloves</t>
  </si>
  <si>
    <t>Wyoming</t>
  </si>
  <si>
    <t>Washington</t>
  </si>
  <si>
    <t>Shorts</t>
  </si>
  <si>
    <t>Indigo</t>
  </si>
  <si>
    <t>Pennsylvania</t>
  </si>
  <si>
    <t>Maine</t>
  </si>
  <si>
    <t>New Mexico</t>
  </si>
  <si>
    <t>Turquoise</t>
  </si>
  <si>
    <t>Georgia</t>
  </si>
  <si>
    <t>Yellow</t>
  </si>
  <si>
    <t>Virginia</t>
  </si>
  <si>
    <t>Jewelry</t>
  </si>
  <si>
    <t>New Hampshire</t>
  </si>
  <si>
    <t>Charcoal</t>
  </si>
  <si>
    <t>Magenta</t>
  </si>
  <si>
    <t>Indiana</t>
  </si>
  <si>
    <t>Beige</t>
  </si>
  <si>
    <t>Boots</t>
  </si>
  <si>
    <t>Utah</t>
  </si>
  <si>
    <t>Minnesota</t>
  </si>
  <si>
    <t>South Dakota</t>
  </si>
  <si>
    <t>Blue</t>
  </si>
  <si>
    <t>Vermont</t>
  </si>
  <si>
    <t>New York</t>
  </si>
  <si>
    <t>Belt</t>
  </si>
  <si>
    <t>Oregon</t>
  </si>
  <si>
    <t>Tennessee</t>
  </si>
  <si>
    <t>Wisconsin</t>
  </si>
  <si>
    <t>Jeans</t>
  </si>
  <si>
    <t>Idaho</t>
  </si>
  <si>
    <t>Texas</t>
  </si>
  <si>
    <t>Arkansas</t>
  </si>
  <si>
    <t>Socks</t>
  </si>
  <si>
    <t>Michigan</t>
  </si>
  <si>
    <t>No</t>
  </si>
  <si>
    <t>Female</t>
  </si>
  <si>
    <t>Purchase Events</t>
  </si>
  <si>
    <t>Customers</t>
  </si>
  <si>
    <t>Product</t>
  </si>
  <si>
    <t>Cart 1st page</t>
  </si>
  <si>
    <t>Cart 2nd page</t>
  </si>
  <si>
    <t>Purchase</t>
  </si>
  <si>
    <t>Register</t>
  </si>
  <si>
    <t>Cancel</t>
  </si>
  <si>
    <t>Column Labels</t>
  </si>
  <si>
    <t>Grand Total</t>
  </si>
  <si>
    <t>Row Labels</t>
  </si>
  <si>
    <t>Jan</t>
  </si>
  <si>
    <t>Feb</t>
  </si>
  <si>
    <t>Mar</t>
  </si>
  <si>
    <t>Apr</t>
  </si>
  <si>
    <t>May</t>
  </si>
  <si>
    <t>Jun</t>
  </si>
  <si>
    <t>Jul</t>
  </si>
  <si>
    <t>Aug</t>
  </si>
  <si>
    <t>Sep</t>
  </si>
  <si>
    <t>Oct</t>
  </si>
  <si>
    <t>Nov</t>
  </si>
  <si>
    <t>Dec</t>
  </si>
  <si>
    <t>?</t>
  </si>
  <si>
    <t>Sum of Purchase Amount (USD)</t>
  </si>
  <si>
    <t>Count of Customer ID</t>
  </si>
  <si>
    <t>USD</t>
  </si>
  <si>
    <t>Kategorie</t>
  </si>
  <si>
    <t>Objednávky dle velikostí</t>
  </si>
  <si>
    <t>Influencer Promo Code</t>
  </si>
  <si>
    <t>DATA</t>
  </si>
  <si>
    <t>TOM15</t>
  </si>
  <si>
    <t>JESSICA05</t>
  </si>
  <si>
    <t>MICHAEL10</t>
  </si>
  <si>
    <t>$</t>
  </si>
  <si>
    <t>Sale %</t>
  </si>
  <si>
    <t>EMMA05</t>
  </si>
  <si>
    <t>EMMA052</t>
  </si>
  <si>
    <t>Total Discount</t>
  </si>
  <si>
    <t>Sum of Total Discount</t>
  </si>
  <si>
    <t>heslo</t>
  </si>
  <si>
    <t>Number of customers</t>
  </si>
  <si>
    <t>Average review</t>
  </si>
  <si>
    <t>Report title</t>
  </si>
  <si>
    <t>From</t>
  </si>
  <si>
    <t>To</t>
  </si>
  <si>
    <t>Most used codes</t>
  </si>
  <si>
    <t>Promo code</t>
  </si>
  <si>
    <t>Use</t>
  </si>
  <si>
    <t>Saved $</t>
  </si>
  <si>
    <t>5. Start working on a sheet YOUR REPORT.</t>
  </si>
  <si>
    <t>6. Hide columns Q+ and rows 51+</t>
  </si>
  <si>
    <t>7. Expand row 1 to a height of 40 points and color it blue</t>
  </si>
  <si>
    <t>8. In cell A1, write the heading Customer's Report with font size 28 and bold</t>
  </si>
  <si>
    <r>
      <t xml:space="preserve">9.In row 2, insert the period using the </t>
    </r>
    <r>
      <rPr>
        <b/>
        <sz val="10"/>
        <color rgb="FF000000"/>
        <rFont val="Arial"/>
        <family val="2"/>
        <scheme val="minor"/>
      </rPr>
      <t>MAX</t>
    </r>
    <r>
      <rPr>
        <sz val="10"/>
        <color rgb="FF000000"/>
        <rFont val="Arial"/>
        <family val="2"/>
        <scheme val="minor"/>
      </rPr>
      <t xml:space="preserve"> and </t>
    </r>
    <r>
      <rPr>
        <b/>
        <sz val="10"/>
        <color rgb="FF000000"/>
        <rFont val="Arial"/>
        <family val="2"/>
        <scheme val="minor"/>
      </rPr>
      <t>MIN</t>
    </r>
    <r>
      <rPr>
        <sz val="10"/>
        <color rgb="FF000000"/>
        <rFont val="Arial"/>
        <family val="2"/>
        <scheme val="minor"/>
      </rPr>
      <t xml:space="preserve"> functions, in the format "From" … "to" …</t>
    </r>
  </si>
  <si>
    <r>
      <t xml:space="preserve">10. Card #1:
In cell B5, type: </t>
    </r>
    <r>
      <rPr>
        <b/>
        <sz val="10"/>
        <color rgb="FF000000"/>
        <rFont val="Arial"/>
        <family val="2"/>
        <scheme val="minor"/>
      </rPr>
      <t>Number of customers</t>
    </r>
    <r>
      <rPr>
        <sz val="10"/>
        <color rgb="FF000000"/>
        <rFont val="Arial"/>
        <family val="2"/>
        <scheme val="minor"/>
      </rPr>
      <t xml:space="preserve">, merge cells B5:D5, use the </t>
    </r>
    <r>
      <rPr>
        <b/>
        <sz val="10"/>
        <color rgb="FF000000"/>
        <rFont val="Arial"/>
        <family val="2"/>
        <scheme val="minor"/>
      </rPr>
      <t>COUNT</t>
    </r>
    <r>
      <rPr>
        <sz val="10"/>
        <color rgb="FF000000"/>
        <rFont val="Arial"/>
        <family val="2"/>
        <scheme val="minor"/>
      </rPr>
      <t xml:space="preserve"> formula to count the number of customers in cell C6</t>
    </r>
  </si>
  <si>
    <r>
      <t xml:space="preserve">11. Card #2:
In cell B5, type: </t>
    </r>
    <r>
      <rPr>
        <b/>
        <sz val="10"/>
        <color rgb="FF000000"/>
        <rFont val="Arial"/>
        <family val="2"/>
        <scheme val="minor"/>
      </rPr>
      <t>Price of all orders (USD</t>
    </r>
    <r>
      <rPr>
        <sz val="10"/>
        <color rgb="FF000000"/>
        <rFont val="Arial"/>
        <family val="2"/>
        <scheme val="minor"/>
      </rPr>
      <t xml:space="preserve">), merge cells B5:D5, use the </t>
    </r>
    <r>
      <rPr>
        <b/>
        <sz val="10"/>
        <color rgb="FF000000"/>
        <rFont val="Arial"/>
        <family val="2"/>
        <scheme val="minor"/>
      </rPr>
      <t>SUM</t>
    </r>
    <r>
      <rPr>
        <sz val="10"/>
        <color rgb="FF000000"/>
        <rFont val="Arial"/>
        <family val="2"/>
        <scheme val="minor"/>
      </rPr>
      <t xml:space="preserve"> formula to read the prices from all orders and keep the price without using promo codes.</t>
    </r>
  </si>
  <si>
    <r>
      <t xml:space="preserve">12. Card #3:
In cell B5, type: </t>
    </r>
    <r>
      <rPr>
        <b/>
        <sz val="10"/>
        <color rgb="FF000000"/>
        <rFont val="Arial"/>
        <family val="2"/>
        <scheme val="minor"/>
      </rPr>
      <t>Average review</t>
    </r>
    <r>
      <rPr>
        <sz val="10"/>
        <color rgb="FF000000"/>
        <rFont val="Arial"/>
        <family val="2"/>
        <scheme val="minor"/>
      </rPr>
      <t xml:space="preserve">, merge cells B5:D5, use the </t>
    </r>
    <r>
      <rPr>
        <b/>
        <sz val="10"/>
        <color rgb="FF000000"/>
        <rFont val="Arial"/>
        <family val="2"/>
        <scheme val="minor"/>
      </rPr>
      <t>AVERAGE</t>
    </r>
    <r>
      <rPr>
        <sz val="10"/>
        <color rgb="FF000000"/>
        <rFont val="Arial"/>
        <family val="2"/>
        <scheme val="minor"/>
      </rPr>
      <t xml:space="preserve"> formula to calculate the average review rating</t>
    </r>
  </si>
  <si>
    <t>KPI cards</t>
  </si>
  <si>
    <r>
      <t xml:space="preserve">2. Add another column "Sale %" and use the </t>
    </r>
    <r>
      <rPr>
        <b/>
        <sz val="10"/>
        <color rgb="FF000000"/>
        <rFont val="Arial"/>
        <family val="2"/>
        <scheme val="minor"/>
      </rPr>
      <t>RIGHT</t>
    </r>
    <r>
      <rPr>
        <sz val="10"/>
        <color rgb="FF000000"/>
        <rFont val="Arial"/>
        <family val="2"/>
        <scheme val="minor"/>
      </rPr>
      <t xml:space="preserve"> condition to take the last two characters from the Influencer Promo Code column</t>
    </r>
  </si>
  <si>
    <r>
      <t xml:space="preserve">1. In the promo_codes sheet, create a new column called Promo_Code and use the </t>
    </r>
    <r>
      <rPr>
        <b/>
        <sz val="10"/>
        <color rgb="FF000000"/>
        <rFont val="Arial"/>
        <family val="2"/>
        <scheme val="minor"/>
      </rPr>
      <t>PROPER</t>
    </r>
    <r>
      <rPr>
        <sz val="10"/>
        <color rgb="FF000000"/>
        <rFont val="Arial"/>
        <family val="2"/>
        <scheme val="minor"/>
      </rPr>
      <t xml:space="preserve"> function to keep the uppercase letter and lowercase the rest</t>
    </r>
  </si>
  <si>
    <r>
      <t xml:space="preserve">3.Add a "$" column and use the </t>
    </r>
    <r>
      <rPr>
        <b/>
        <sz val="10"/>
        <color rgb="FF000000"/>
        <rFont val="Arial"/>
        <family val="2"/>
        <scheme val="minor"/>
      </rPr>
      <t>VLOOKUP</t>
    </r>
    <r>
      <rPr>
        <sz val="10"/>
        <color rgb="FF000000"/>
        <rFont val="Arial"/>
        <family val="2"/>
        <scheme val="minor"/>
      </rPr>
      <t xml:space="preserve"> function to match the order prices from the customer_data sheet.</t>
    </r>
  </si>
  <si>
    <t>4. Add a "Total discount" column and calculate the total discount (USD) for each order.</t>
  </si>
  <si>
    <t>VISUAL</t>
  </si>
  <si>
    <t>TASKS</t>
  </si>
  <si>
    <t>TABLES</t>
  </si>
  <si>
    <t>CHARTS</t>
  </si>
  <si>
    <t>ADDITIONAL TASKS</t>
  </si>
  <si>
    <t>13. Table 1:
Create a pivot_table sheet, on which you insert a pivot table with a source from the customer_data table.
Create a 1st pivot table showing the number of purchases by category and a 2nd table with a breakdown by size.
Copy the table by category to the report and use VLOOKUP to match the sizes to the table in the Report.
Add conditional formatting.</t>
  </si>
  <si>
    <t>14. Table 2:
Create a pivot table from the promo_codes sheet, the columns will be: Promo code | Number of uses | Total saved
Copy the table to the report.</t>
  </si>
  <si>
    <r>
      <t xml:space="preserve">15: Chart No. 1:
From the original data, insert a new pivot table into the pivot_table sheet, where you display the breakdown by gender by percentage. Then create a </t>
    </r>
    <r>
      <rPr>
        <b/>
        <sz val="10"/>
        <color rgb="FF000000"/>
        <rFont val="Arial"/>
        <family val="2"/>
        <scheme val="minor"/>
      </rPr>
      <t>pie</t>
    </r>
    <r>
      <rPr>
        <sz val="10"/>
        <color rgb="FF000000"/>
        <rFont val="Arial"/>
        <family val="2"/>
        <scheme val="minor"/>
      </rPr>
      <t xml:space="preserve"> </t>
    </r>
    <r>
      <rPr>
        <b/>
        <sz val="10"/>
        <color rgb="FF000000"/>
        <rFont val="Arial"/>
        <family val="2"/>
        <scheme val="minor"/>
      </rPr>
      <t>chart</t>
    </r>
    <r>
      <rPr>
        <sz val="10"/>
        <color rgb="FF000000"/>
        <rFont val="Arial"/>
        <family val="2"/>
        <scheme val="minor"/>
      </rPr>
      <t xml:space="preserve"> from this table.</t>
    </r>
  </si>
  <si>
    <t>16: Chart No. 2:
Copy the pivot table again and this time display orders by month. Display in a line chart. (line chart)</t>
  </si>
  <si>
    <t>17. Chart No. 3:
Create a pivot table for the categories sold and create a bar chart for this pivot table for the breakdown of orders sorted by the most sold categories.</t>
  </si>
  <si>
    <t>18. Chart No. 4:
In the web_data tab, you will find data on the passage of visitors through the website, create a funnel chart.</t>
  </si>
  <si>
    <t>19. Chart No. 5:
Create a pivot table again with the number of customer IDs in relation to Location, copy the data next to it and create a mapchart.</t>
  </si>
  <si>
    <t>20. Graph No. 6: Select the data at your discretion and display it in the last graph. Justify your choice.</t>
  </si>
  <si>
    <t>+ Add a Gender_2 column next to the Gender column and use the IF function to write a condition where if the Gender column contains the value "Male" then "Male" is written in the Gender_2 column and if the Gender column does not contain the value "Male" then "Not Male" is written in the Gender_2 column.</t>
  </si>
  <si>
    <t>+ Add a column to customer_data to which you add the calculation of the real price (the USD price including the promo code) and adjust the line chart showing the prices of orders across months so that it also shows the real prices of orders.</t>
  </si>
  <si>
    <t>Total purchase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</si>
</sst>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0.00\ [$USD]"/>
  </numFmts>
  <fonts count="15" x14ac:knownFonts="1">
    <font>
      <sz val="10"/>
      <color rgb="FF000000"/>
      <name val="Arial"/>
      <scheme val="minor"/>
    </font>
    <font>
      <sz val="10"/>
      <color theme="1"/>
      <name val="Arial"/>
      <family val="2"/>
      <scheme val="minor"/>
    </font>
    <font>
      <sz val="10"/>
      <color rgb="FF000000"/>
      <name val="Arial"/>
      <family val="2"/>
      <scheme val="minor"/>
    </font>
    <font>
      <b/>
      <sz val="12"/>
      <color theme="1"/>
      <name val="Arial"/>
      <family val="2"/>
      <scheme val="minor"/>
    </font>
    <font>
      <b/>
      <sz val="10"/>
      <color rgb="FF000000"/>
      <name val="Arial"/>
      <family val="2"/>
      <scheme val="minor"/>
    </font>
    <font>
      <b/>
      <sz val="12"/>
      <color rgb="FF000000"/>
      <name val="Arial"/>
      <family val="2"/>
      <scheme val="minor"/>
    </font>
    <font>
      <b/>
      <sz val="14"/>
      <color rgb="FF000000"/>
      <name val="Arial"/>
      <family val="2"/>
      <scheme val="minor"/>
    </font>
    <font>
      <b/>
      <sz val="18"/>
      <color rgb="FF000000"/>
      <name val="Arial"/>
      <family val="2"/>
      <scheme val="minor"/>
    </font>
    <font>
      <sz val="11"/>
      <color rgb="FF000000"/>
      <name val="Arial"/>
      <family val="2"/>
      <scheme val="minor"/>
    </font>
    <font>
      <sz val="12"/>
      <color rgb="FF000000"/>
      <name val="Arial"/>
      <family val="2"/>
      <scheme val="minor"/>
    </font>
    <font>
      <b/>
      <sz val="28"/>
      <color rgb="FF000000"/>
      <name val="Arial"/>
      <family val="2"/>
      <scheme val="minor"/>
    </font>
    <font>
      <b/>
      <sz val="10"/>
      <color theme="1"/>
      <name val="Arial"/>
      <family val="2"/>
      <scheme val="minor"/>
    </font>
    <font>
      <sz val="100"/>
      <color rgb="FF000000"/>
      <name val="Arial"/>
      <family val="2"/>
      <scheme val="minor"/>
    </font>
    <font>
      <sz val="8"/>
      <name val="Arial"/>
      <family val="2"/>
      <scheme val="minor"/>
    </font>
    <font>
      <sz val="10"/>
      <color rgb="FF000000"/>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57">
    <xf numFmtId="0" fontId="0" fillId="0" borderId="0" xfId="0"/>
    <xf numFmtId="0" fontId="1" fillId="0" borderId="0" xfId="0" applyFont="1"/>
    <xf numFmtId="164" fontId="1" fillId="0" borderId="0" xfId="0" applyNumberFormat="1" applyFont="1"/>
    <xf numFmtId="0" fontId="2" fillId="0" borderId="0" xfId="0" applyFont="1"/>
    <xf numFmtId="0" fontId="5" fillId="0" borderId="0" xfId="0" applyFont="1"/>
    <xf numFmtId="0" fontId="9" fillId="0" borderId="0" xfId="0" applyFont="1"/>
    <xf numFmtId="0" fontId="0" fillId="2" borderId="0" xfId="0" applyFill="1"/>
    <xf numFmtId="0" fontId="0" fillId="3" borderId="0" xfId="0" applyFill="1"/>
    <xf numFmtId="0" fontId="7" fillId="3" borderId="0" xfId="0" applyFont="1" applyFill="1"/>
    <xf numFmtId="0" fontId="10" fillId="3" borderId="0" xfId="0" applyFont="1" applyFill="1"/>
    <xf numFmtId="0" fontId="0" fillId="0" borderId="0" xfId="0" applyAlignment="1">
      <alignment horizontal="left" indent="1"/>
    </xf>
    <xf numFmtId="0" fontId="0" fillId="0" borderId="0" xfId="0" applyAlignment="1">
      <alignment horizontal="left"/>
    </xf>
    <xf numFmtId="2" fontId="0" fillId="0" borderId="0" xfId="0" applyNumberFormat="1"/>
    <xf numFmtId="0" fontId="0" fillId="6" borderId="0" xfId="0" applyFill="1"/>
    <xf numFmtId="0" fontId="9" fillId="6" borderId="0" xfId="0" applyFont="1" applyFill="1"/>
    <xf numFmtId="0" fontId="0" fillId="0" borderId="0" xfId="0" pivotButton="1"/>
    <xf numFmtId="0" fontId="11" fillId="7" borderId="1" xfId="0" applyFont="1" applyFill="1" applyBorder="1"/>
    <xf numFmtId="10" fontId="0" fillId="0" borderId="0" xfId="0" applyNumberFormat="1"/>
    <xf numFmtId="0" fontId="0" fillId="4" borderId="0" xfId="0" applyFill="1"/>
    <xf numFmtId="0" fontId="5" fillId="6" borderId="0" xfId="0" applyFont="1" applyFill="1"/>
    <xf numFmtId="0" fontId="9" fillId="6" borderId="0" xfId="0" applyFont="1" applyFill="1" applyAlignment="1">
      <alignment horizontal="center"/>
    </xf>
    <xf numFmtId="166" fontId="9" fillId="6" borderId="0" xfId="0" applyNumberFormat="1" applyFont="1" applyFill="1" applyAlignment="1">
      <alignment horizontal="center"/>
    </xf>
    <xf numFmtId="164" fontId="9" fillId="6" borderId="0" xfId="0" applyNumberFormat="1" applyFont="1" applyFill="1" applyAlignment="1">
      <alignment horizontal="center"/>
    </xf>
    <xf numFmtId="0" fontId="9" fillId="4" borderId="0" xfId="0" applyFont="1" applyFill="1" applyAlignment="1">
      <alignment vertical="center"/>
    </xf>
    <xf numFmtId="0" fontId="9" fillId="2" borderId="0" xfId="0" applyFont="1" applyFill="1" applyAlignment="1">
      <alignment horizontal="center" vertical="center"/>
    </xf>
    <xf numFmtId="166" fontId="9" fillId="2" borderId="0" xfId="0" applyNumberFormat="1" applyFont="1" applyFill="1" applyAlignment="1">
      <alignment horizontal="center" vertical="center"/>
    </xf>
    <xf numFmtId="0" fontId="3" fillId="7" borderId="0" xfId="0" applyFont="1" applyFill="1"/>
    <xf numFmtId="0" fontId="8" fillId="6" borderId="0" xfId="0" applyFont="1" applyFill="1" applyAlignment="1">
      <alignment horizontal="left"/>
    </xf>
    <xf numFmtId="0" fontId="8" fillId="6" borderId="0" xfId="0" applyFont="1" applyFill="1"/>
    <xf numFmtId="0" fontId="8" fillId="6" borderId="0" xfId="0" applyFont="1" applyFill="1" applyAlignment="1">
      <alignment horizontal="center"/>
    </xf>
    <xf numFmtId="0" fontId="6" fillId="2" borderId="0" xfId="0" applyFont="1" applyFill="1"/>
    <xf numFmtId="0" fontId="6" fillId="0" borderId="0" xfId="0" applyFont="1"/>
    <xf numFmtId="0" fontId="3" fillId="7" borderId="0" xfId="0" applyFont="1" applyFill="1" applyAlignment="1">
      <alignment horizontal="center"/>
    </xf>
    <xf numFmtId="0" fontId="5" fillId="4" borderId="0" xfId="0" applyFont="1" applyFill="1" applyAlignment="1">
      <alignment vertical="center"/>
    </xf>
    <xf numFmtId="14" fontId="2" fillId="6" borderId="0" xfId="0" applyNumberFormat="1" applyFont="1" applyFill="1" applyAlignment="1">
      <alignment horizontal="center"/>
    </xf>
    <xf numFmtId="0" fontId="8" fillId="4" borderId="0" xfId="0" applyFont="1" applyFill="1" applyAlignment="1">
      <alignment horizontal="right"/>
    </xf>
    <xf numFmtId="14" fontId="8" fillId="4" borderId="0" xfId="0" applyNumberFormat="1" applyFont="1" applyFill="1"/>
    <xf numFmtId="14" fontId="1" fillId="0" borderId="0" xfId="0" applyNumberFormat="1" applyFont="1"/>
    <xf numFmtId="14" fontId="0" fillId="0" borderId="0" xfId="0" applyNumberFormat="1"/>
    <xf numFmtId="2" fontId="0" fillId="0" borderId="0" xfId="1" applyNumberFormat="1" applyFont="1"/>
    <xf numFmtId="0" fontId="0" fillId="6" borderId="0" xfId="0" applyFill="1" applyAlignment="1">
      <alignment horizontal="left"/>
    </xf>
    <xf numFmtId="2" fontId="0" fillId="6" borderId="0" xfId="0" applyNumberFormat="1" applyFill="1"/>
    <xf numFmtId="9" fontId="1" fillId="0" borderId="0" xfId="1" applyFont="1"/>
    <xf numFmtId="0" fontId="2" fillId="6" borderId="0" xfId="0" applyFont="1" applyFill="1"/>
    <xf numFmtId="0" fontId="2" fillId="6" borderId="0" xfId="0" applyFont="1" applyFill="1" applyAlignment="1">
      <alignment wrapText="1"/>
    </xf>
    <xf numFmtId="0" fontId="9" fillId="6" borderId="0" xfId="0" applyFont="1" applyFill="1" applyAlignment="1">
      <alignment wrapText="1"/>
    </xf>
    <xf numFmtId="0" fontId="2" fillId="6" borderId="0" xfId="0" quotePrefix="1" applyFont="1" applyFill="1" applyAlignment="1">
      <alignment wrapText="1"/>
    </xf>
    <xf numFmtId="0" fontId="0" fillId="6" borderId="0" xfId="0" applyFill="1" applyAlignment="1">
      <alignment horizontal="center"/>
    </xf>
    <xf numFmtId="2" fontId="0" fillId="6" borderId="0" xfId="0" applyNumberFormat="1" applyFill="1" applyAlignment="1">
      <alignment horizontal="center"/>
    </xf>
    <xf numFmtId="0" fontId="5" fillId="4" borderId="0" xfId="0" applyFont="1" applyFill="1" applyAlignment="1">
      <alignment horizontal="center" vertical="center"/>
    </xf>
    <xf numFmtId="166" fontId="9" fillId="5" borderId="0" xfId="0" applyNumberFormat="1" applyFont="1" applyFill="1" applyAlignment="1">
      <alignment horizontal="center"/>
    </xf>
    <xf numFmtId="164" fontId="9" fillId="5" borderId="0" xfId="0" applyNumberFormat="1" applyFont="1" applyFill="1" applyAlignment="1">
      <alignment horizontal="center"/>
    </xf>
    <xf numFmtId="0" fontId="12" fillId="5" borderId="0" xfId="0" applyFont="1" applyFill="1" applyAlignment="1">
      <alignment horizontal="center" vertical="center"/>
    </xf>
    <xf numFmtId="0" fontId="11" fillId="7" borderId="0" xfId="0" applyFont="1" applyFill="1" applyAlignment="1">
      <alignment horizontal="center"/>
    </xf>
    <xf numFmtId="0" fontId="9" fillId="5" borderId="0" xfId="0" applyFont="1" applyFill="1" applyAlignment="1">
      <alignment horizontal="center"/>
    </xf>
    <xf numFmtId="0" fontId="11" fillId="7" borderId="1" xfId="0" applyFont="1" applyFill="1" applyBorder="1" applyAlignment="1">
      <alignment horizontal="right"/>
    </xf>
    <xf numFmtId="0" fontId="5" fillId="4" borderId="0" xfId="0" applyFont="1" applyFill="1" applyAlignment="1">
      <alignment horizontal="center" vertical="center" wrapText="1"/>
    </xf>
  </cellXfs>
  <cellStyles count="2">
    <cellStyle name="Normal" xfId="0" builtinId="0"/>
    <cellStyle name="Per cent" xfId="1" builtinId="5"/>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Male vs Female</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kontingenční_tabulka!$B$1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22-A442-8EE2-1BA196218A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22-A442-8EE2-1BA196218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kontingenční_tabulka!$A$2:$A$4</c:f>
              <c:strCache>
                <c:ptCount val="2"/>
                <c:pt idx="0">
                  <c:v>Female</c:v>
                </c:pt>
                <c:pt idx="1">
                  <c:v>Male</c:v>
                </c:pt>
              </c:strCache>
            </c:strRef>
          </c:cat>
          <c:val>
            <c:numRef>
              <c:f>kontingenční_tabulka!$B$2:$B$4</c:f>
              <c:numCache>
                <c:formatCode>0.00%</c:formatCode>
                <c:ptCount val="2"/>
                <c:pt idx="0">
                  <c:v>0.31</c:v>
                </c:pt>
                <c:pt idx="1">
                  <c:v>0.69</c:v>
                </c:pt>
              </c:numCache>
            </c:numRef>
          </c:val>
          <c:extLst>
            <c:ext xmlns:c16="http://schemas.microsoft.com/office/drawing/2014/chart" uri="{C3380CC4-5D6E-409C-BE32-E72D297353CC}">
              <c16:uniqueId val="{00000004-BF22-A442-8EE2-1BA196218A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Orders by</a:t>
            </a:r>
            <a:r>
              <a:rPr lang="en-GB" b="1" baseline="0"/>
              <a:t> months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kontingenční_tabulka!$B$14</c:f>
              <c:strCache>
                <c:ptCount val="1"/>
                <c:pt idx="0">
                  <c:v>Total</c:v>
                </c:pt>
              </c:strCache>
            </c:strRef>
          </c:tx>
          <c:spPr>
            <a:ln w="28575" cap="rnd">
              <a:solidFill>
                <a:schemeClr val="accent1"/>
              </a:solidFill>
              <a:round/>
            </a:ln>
            <a:effectLst/>
          </c:spPr>
          <c:marker>
            <c:symbol val="none"/>
          </c:marker>
          <c:cat>
            <c:strRef>
              <c:f>kontingenční_tabulka!$A$15:$A$27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kontingenční_tabulka!$B$15:$B$27</c:f>
              <c:numCache>
                <c:formatCode>General</c:formatCode>
                <c:ptCount val="12"/>
                <c:pt idx="0">
                  <c:v>81</c:v>
                </c:pt>
                <c:pt idx="1">
                  <c:v>64</c:v>
                </c:pt>
                <c:pt idx="2">
                  <c:v>73</c:v>
                </c:pt>
                <c:pt idx="3">
                  <c:v>88</c:v>
                </c:pt>
                <c:pt idx="4">
                  <c:v>93</c:v>
                </c:pt>
                <c:pt idx="5">
                  <c:v>90</c:v>
                </c:pt>
                <c:pt idx="6">
                  <c:v>90</c:v>
                </c:pt>
                <c:pt idx="7">
                  <c:v>86</c:v>
                </c:pt>
                <c:pt idx="8">
                  <c:v>80</c:v>
                </c:pt>
                <c:pt idx="9">
                  <c:v>85</c:v>
                </c:pt>
                <c:pt idx="10">
                  <c:v>76</c:v>
                </c:pt>
                <c:pt idx="11">
                  <c:v>94</c:v>
                </c:pt>
              </c:numCache>
            </c:numRef>
          </c:val>
          <c:smooth val="0"/>
          <c:extLst>
            <c:ext xmlns:c16="http://schemas.microsoft.com/office/drawing/2014/chart" uri="{C3380CC4-5D6E-409C-BE32-E72D297353CC}">
              <c16:uniqueId val="{00000000-0146-F044-99FF-97DAE9852770}"/>
            </c:ext>
          </c:extLst>
        </c:ser>
        <c:dLbls>
          <c:showLegendKey val="0"/>
          <c:showVal val="0"/>
          <c:showCatName val="0"/>
          <c:showSerName val="0"/>
          <c:showPercent val="0"/>
          <c:showBubbleSize val="0"/>
        </c:dLbls>
        <c:smooth val="0"/>
        <c:axId val="1700936847"/>
        <c:axId val="1700938495"/>
      </c:lineChart>
      <c:catAx>
        <c:axId val="170093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0938495"/>
        <c:crosses val="autoZero"/>
        <c:auto val="1"/>
        <c:lblAlgn val="ctr"/>
        <c:lblOffset val="100"/>
        <c:noMultiLvlLbl val="0"/>
      </c:catAx>
      <c:valAx>
        <c:axId val="17009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09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Breakdown by best-selling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kontingenční_tabulka!$B$34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kontingenční_tabulka!$A$35:$A$39</c:f>
              <c:strCache>
                <c:ptCount val="4"/>
                <c:pt idx="0">
                  <c:v>Clothing</c:v>
                </c:pt>
                <c:pt idx="1">
                  <c:v>Accessories</c:v>
                </c:pt>
                <c:pt idx="2">
                  <c:v>Footwear</c:v>
                </c:pt>
                <c:pt idx="3">
                  <c:v>Outerwear</c:v>
                </c:pt>
              </c:strCache>
            </c:strRef>
          </c:cat>
          <c:val>
            <c:numRef>
              <c:f>kontingenční_tabulka!$B$35:$B$39</c:f>
              <c:numCache>
                <c:formatCode>General</c:formatCode>
                <c:ptCount val="4"/>
                <c:pt idx="0">
                  <c:v>430</c:v>
                </c:pt>
                <c:pt idx="1">
                  <c:v>330</c:v>
                </c:pt>
                <c:pt idx="2">
                  <c:v>146</c:v>
                </c:pt>
                <c:pt idx="3">
                  <c:v>94</c:v>
                </c:pt>
              </c:numCache>
            </c:numRef>
          </c:val>
          <c:extLst>
            <c:ext xmlns:c16="http://schemas.microsoft.com/office/drawing/2014/chart" uri="{C3380CC4-5D6E-409C-BE32-E72D297353CC}">
              <c16:uniqueId val="{00000000-FCAF-6E46-A5C2-4AAAA7776627}"/>
            </c:ext>
          </c:extLst>
        </c:ser>
        <c:dLbls>
          <c:showLegendKey val="0"/>
          <c:showVal val="0"/>
          <c:showCatName val="0"/>
          <c:showSerName val="0"/>
          <c:showPercent val="0"/>
          <c:showBubbleSize val="0"/>
        </c:dLbls>
        <c:gapWidth val="219"/>
        <c:overlap val="-27"/>
        <c:axId val="1701100319"/>
        <c:axId val="1701080927"/>
      </c:barChart>
      <c:catAx>
        <c:axId val="170110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1080927"/>
        <c:crosses val="autoZero"/>
        <c:auto val="1"/>
        <c:lblAlgn val="ctr"/>
        <c:lblOffset val="100"/>
        <c:noMultiLvlLbl val="0"/>
      </c:catAx>
      <c:valAx>
        <c:axId val="170108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110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Customer journey through the website</cx:v>
        </cx:txData>
      </cx:tx>
      <cx:txPr>
        <a:bodyPr spcFirstLastPara="1" vertOverflow="ellipsis" horzOverflow="overflow" wrap="square" lIns="0" tIns="0" rIns="0" bIns="0" anchor="ctr" anchorCtr="1"/>
        <a:lstStyle/>
        <a:p>
          <a:pPr algn="ctr" rtl="0">
            <a:defRPr/>
          </a:pPr>
          <a:r>
            <a:rPr lang="en-GB" sz="1400" b="1" i="0" u="none" strike="noStrike" baseline="0">
              <a:solidFill>
                <a:srgbClr val="000000">
                  <a:lumMod val="65000"/>
                  <a:lumOff val="35000"/>
                </a:srgbClr>
              </a:solidFill>
              <a:latin typeface="Arial"/>
              <a:cs typeface="Arial"/>
            </a:rPr>
            <a:t>Customer journey through the website</a:t>
          </a:r>
        </a:p>
      </cx:txPr>
    </cx:title>
    <cx:plotArea>
      <cx:plotAreaRegion>
        <cx:series layoutId="funnel" uniqueId="{9A2505F8-6B74-2D40-AFB1-DFA2C7B904A4}">
          <cx:tx>
            <cx:txData>
              <cx:f>_xlchart.v2.1</cx:f>
              <cx:v>Customers</cx:v>
            </cx:txData>
          </cx:tx>
          <cx:dataLabels>
            <cx:visibility seriesName="0" categoryName="0" value="1"/>
          </cx:dataLabels>
          <cx:dataId val="0"/>
        </cx:series>
      </cx:plotAreaRegion>
      <cx:axis id="0">
        <cx:catScaling gapWidth="0.0599999987"/>
        <cx:tickLabels/>
      </cx:axis>
    </cx:plotArea>
  </cx:chart>
  <cx:spPr>
    <a:solidFill>
      <a:schemeClr val="bg1">
        <a:lumMod val="95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Origin of customers</cx:v>
        </cx:txData>
      </cx:tx>
      <cx:spPr>
        <a:solidFill>
          <a:schemeClr val="bg2">
            <a:lumMod val="95000"/>
          </a:schemeClr>
        </a:solidFill>
        <a:ln>
          <a:noFill/>
        </a:ln>
      </cx:spPr>
      <cx:txPr>
        <a:bodyPr spcFirstLastPara="1" vertOverflow="ellipsis" horzOverflow="overflow" wrap="square" lIns="0" tIns="0" rIns="0" bIns="0" anchor="ctr" anchorCtr="1"/>
        <a:lstStyle/>
        <a:p>
          <a:pPr algn="ctr" rtl="0">
            <a:defRPr/>
          </a:pPr>
          <a:r>
            <a:rPr lang="en-GB" sz="1400" b="1" i="0" u="none" strike="noStrike" baseline="0">
              <a:solidFill>
                <a:srgbClr val="000000">
                  <a:lumMod val="65000"/>
                  <a:lumOff val="35000"/>
                </a:srgbClr>
              </a:solidFill>
              <a:latin typeface="Arial"/>
              <a:cs typeface="Arial"/>
            </a:rPr>
            <a:t>Origin of customers</a:t>
          </a:r>
        </a:p>
      </cx:txPr>
    </cx:title>
    <cx:plotArea>
      <cx:plotAreaRegion>
        <cx:series layoutId="regionMap" uniqueId="{9CB07FC8-0F58-AF45-A167-22F3007CA145}">
          <cx:tx>
            <cx:txData>
              <cx:f>_xlchart.v5.5</cx:f>
              <cx:v>Count of Customer ID</cx:v>
            </cx:txData>
          </cx:tx>
          <cx:dataLabels/>
          <cx:dataId val="0"/>
          <cx:layoutPr>
            <cx:geography cultureLanguage="en-GB" cultureRegion="CZ" attribution="Powered by Bing">
              <cx:geoCache provider="{E9337A44-BEBE-4D9F-B70C-5C5E7DAFC167}">
                <cx:binary>7H1pU9xIs+5fcfjzEVOl2t94540YSd00NGDA2GP8RdEDWFtpLe2//mbT3R4QyxxfOHFvR5wehz2g
VipVj3LPSv37pv/Xjb5bVR/6VGfmXzf97x/Dui7+9dtv5ia8S1fmII1uqtzkP+qDmzz9Lf/xI7q5
++22WnVRFvxmI0x/uwlXVX3Xf/zPv4FacJef5DerOsqzi+auGi7vTKNr88qxZw99uMmbrF6fHgCl
3z9+yaL67vbD53pV35mPH+6yOqqHq6G4+/3jo29+/PDblN6Ta3/QwF7d3MK5RB0wRJigRKD7D/n4
QedZsD1sKXWAsCScKKruP3R37bNVCuf/t9m6Z2p1e1vdGfNh+++T0x/dyZOjkcndzaK4+Zr3L5/v
b/a3x4v+n39PfgG3P/nNA1yma/VPh4D1NMq8yNRVdFPj3z/+OeTwi2C3KhtEHn3pFxGh9gEsNLc5
ZpsVl48RwUgcMIYpZQhtvrC79gaRLUP/9eEVaB7z9zw0L9F5dC7c//XHf3hU//+E7c7UH75GVRBl
0Wq3gG8Hj8gDTu21OOGNOOHH4El0wDERRKHtcRC3jShvwXvI1tshfJXaFMiv+wnkyoQgf3We7Vby
7ShScUAxBq0oxUbCxGMUsY1ABDmViG5gBJQfofiTp7dD+DKpKX5/7CV+/wMyCPoR21IRvkVvokAF
yKgC6IjEG3TZY/R2HL0ZuxcJTZD7up/IXd31q4kn8ujGftHuEXxAOZFU4udVJ3gihBBbCWH/tIsP
he6enTdj9jyVR/f1+8erb3span/o1V+rdLV72t+uJ4l9IDjYO47Us86j5AeSIgANbSFTu2tvrN2W
oTeD9hKdCWx/nOwlbF/qVbhbt3fADMTIJkJwG/zH9cee2DaMD7iQtm1zvrvq1tUHPt4M1fpmnhCZ
4PTlai9x+pw3dfjBWyV5/Y4yRukBJRxTJl7wRRA6sAmiCvNJaPaQnydL/jB+fLT8myD2SaD2KrFH
BH7/+NnbS/xAi5jkHZHj9ACiNCqQvY3TAJ+HoTVm9oEtlKQcP9WLwMmbMdvc0BMyE7T+WO4lWud3
WWYG3a7eNX6j6EAqvnYPtx/8GDMhDiSREpyQLabgWz50Qh5y9WThf1XmXiU2QfH8j71EcaNW3FWV
6yh7R9kj5EAhyFnZO2dyktaCOFwqisDX3MYAE1v3mK83I/kP5CZYfnb3Esuj7DZavSuI6kABPEJt
ZU2BmnyoQMG9tCWWiKutKzMxgFuG3ozeS3QmsB2d7SVsn6q74F2TJyB6RHLJCd/EaRPUNskTkDwC
uvWh7tww8ma0XiAzAevT5V6CdZZX/xM+JuS7IPYGdUiehwx8TMoVse2ttpz4Kw+5ejN+rxKboHi2
n57m2V27un1PawcxHaQjKSN/eyUPFSXG/IAzRqSQG8dmInkbft6O3P1tPSEzxWw/88xnd92H67xK
djrr7ZH4utBDlE3X+ZH7z8RHEeyAwxEGwd9GKic+yo6jJwv+q37mi4SmyF3vp84E5E7v+ugmfz/s
CETlNhRyMOXPYocRP8BIQp1HPpG1HTfvgtvmxp6QmiJ3upfIfQqjd8QMYjuKQQtS9XypW0I2EynC
5AtWbs3Nk4X+VVl7lsgErU+LvURrrUaO7ypzN7yfnAFm4JMgxXb11Em2UtB1spJBF8bWcZmEAH/z
9GbkXiE1we/seE/x+6t63wwYxQfMFqAmxVZLTtCDko6EdgYoDmzzLZNK3NndhqN3wO4FQlPkZnuJ
3Ne7Ks2z+h3Fjh4gwWz4b+qT2AccWlMUB9N2/5kgtuXkzYC9RGeC19ervcTrNDJm/acoovfDbF2M
sxG4+Nu2oSfZEgUxADiU1N66mxN38gFTb4bvNVoTCE8/7yWElyG0oH04MnqV3b4fhqAwuS1txeTW
nEF6+WEgJ0ChYojhON2CDOL5MIXykKs3g/gqsQmKl0d7ieKRhrRzHpndKr5DUAcOi02hXMeeD8Wl
gqIQ5MbYTzHdXXtTZN1x9Gb0XiQ0Qe5oP4vip2Dv3jXZDD1f0KnAsBL0hYgO9CeFxiJOJj7mlpU3
I/YSnQlgp/tp85arzLxru5A8oJKC7wiluPsPxNkPVaWSB0RC6zI0N290KfTwPVSVG37eDNoLZCaY
LffTyK3NeN5U7+mkACpcsJ+Nk9PuE2UfUCGg3XxnAZ9xUtYcvRm33a09ITRB7vTTXhq2PyNzk2cm
es+mWAi1welnBLq9Np/HAgeWTUB7HmOK/FSgDwXuJ0tPlvxXcygvU5qA9+d+eiWnUZbdmfftIuIH
kPfClOwi7am2hF4VJQmCEs9jNfmTlzej9jKlCWqn+1lHvYKGFNjbcne3W8C3O5OEQf8kZEco38YD
k3AACuCEEpvyB1nohyL3k6U3g/cypQl4V/sJ3qdEr8L8XXtj2QGTBMqq294ENJU46FKHAgFCu74+
tXtuNoHAjqM3Q/cioQlyn/azD+x0ZczqJmzMXV2/ZxxnH2ABfbJUbK3ZBD6IxDmCnXNQU32M2yN+
3gze69QmCJ7+sZe+yjqxvlilBezjqd5ReVJywCUUT6Gi89MfeRggrHMp6zZoqC5sjk8s3yO23gzk
69QmQJ7tZwHodFUN75sPg+10CioIEMI99jUFh1IdtqF8vi2NT/JgO07eDNuLhCaInXp7KXoneROZ
d27aQwcKijqIg+Q9FyYoDJ2XGPYXyG0YMcmm/GTpzdi9TGkC3sl+6s3FqltF7xibY0hwQc+CQASC
7oeaEorm6zoehbrBJjcGtvChm7lh5M14vUBmAtZiP2O6JSxYc5MMu5V7h+AAHEhQjeD9T6MCBm2x
kBUD33MjgBMJ27HyZsBeJDSBbHm9l8rxNLoJo2D1vikUCR6lErudp0+RA3cTGp7Xbc/rz5Ps14aj
NyO3u7UnhCbIne6nsB3dQjD3fpIGW7CIVNCnQLewTGDDGFJjkPYSEk3K4feMPFnkX813PU9lAtXR
fnogh3c5zGBYvR9YUAaHjfm2hGzXxq0HY/XQmEkCvc4w7QQ2f/wMCx4asy1DbwbtJToT2A730/fw
7jR4H+8ZrsEgGgTOB7d39Rr1GDfohgVLx2GwxjYXNhG1HUdvBu5FQhPkvNl+WrVVlL1nlM0gBQl7
wNkOtsmoDK4ObAwdzEg8Pz/odM3OmzF7nsoEsNP9BOyPKnnv0imFEAwKAeSFCUPrIhxR4PVDne7+
MxG1HUdvhu1FQhPk/rjcS1Fzc6gI3NTRTVO/n31b91QKhhn0Kjxr3wS0gRGwf9ieoPaAmzcD9xqt
CXbu1V5i90cVjfm7bmakB5CvgrTHbjfHRFHCTlRorYS+LmjSuwd2EmRvGXozdC/RmcD2x/e9hM1d
6ehHXr3rnnAiDmwGNg6CsmclDrYQQ+JEQKPzLj7YSfumkvM3T28G7xVSE/zc/fQrj/JutVu9t6dI
YIcV+B0cxrE939OlCNTgIFWJt3ktNIm319y8GbNniUzQOtpPtOY6r6L33MhoywMGHSTYJhPvH/bm
UCkItdcV0/VnkvDfcvJmsF6iM8Frvp9Nk24OgK1u3zE1si7QKAnNruvk8PoDVuthtI0RpI6pWA8Q
3Yn1ViluWXkzYrt7ekJoApm7n41cm93Q/wMDMgAXAimrn1uGJ+6IgD5lCTuGOd9u3Zmoxsd8PVn8
X01x/QO5CZZn7v8b5+TlMbI/R+x6q3o1u5/N+2CS7OtHdyNoJ6duSyzPWsHN8h7d/v5RYYIeDNpb
03hUm9lNqv2Q//gAotKkf/2dbPv7/LuVqX//aEFZFarhMP1m3aG+DSE6mCG6PiQOMBYw+AZaHsAT
omtTma2HEcAI4bUOgOgeJi7C3gQKE+E+foC20e0hKPNBV6CSYIXvR4rt7vY81wPMnfi5NNufP2RN
ep5HWW1+/4ihIl9svrZmlVHwv0DTQNhqQ76Bk/WdFzerSxj/uf72fw04S3A49GiR9LmbBj90YH3q
B/8oltLLumyRRujYIH+m/OYbTiwnJgaypj/nJT/DgoJU7xMWCNQ2CbRCQmsWXh9/wELOOC+kDNAi
rwZ05tNvgypOTJvMsnQeJHbhoLpsPFUEmUO1f1oUQXwIieVs1tnXtLXdMfSywgpO0Wg5US7ntUqc
QuCzMuS+Q1nr4CL2rDYIHVTc0D6FL4VOk4WOlXyPjT1b/+9AqUOj4YsZ88MoNY6xZgNTC5rXZegE
CT8pUZsNzojqvHGsyhDioaRxB5J9HWTiVPBMLXounZQEDrXJMmg64UTxeEFrUzhSSyeS1iljsXRI
TczMJCfUai50mDWzPgsc21L1BVfXmFgzE4jVaICDNMaO4sSlXLhpqRwUhrMm117bp27VJJe95V/F
ZVfNEpPO2rr43igbHUa6OQ+MWMY4+2sMGreOE7fknT7kI7DR1bV2SJbdpD1Fh0ksB2dA3U1GAy/g
jTnJTMccjQq34AYuNs6jhHwK0jgA/QGob8V5C/vmSbzJi6GKgnA7sPvnj/+5ylP4c3/O379cz/v+
+yeoqmwGhb/6LUgMr02gmX5pzc1PWsDMlru1RD/64Yl22UnURH9s5o6/cPC/p1xA0m2wCz8F5Il2
mQy/Xkvp9pytRgHP+gAxYsMGUNh6BhoERHqrUdYBL2Iw/wxESUJCHtIVW4VCGcwcRzYYHwreO+gP
ELKtQoH9wFAWE5Dav2+dgyzHz6Hrj2AM7vJnpJk+FmaoADAY304UOJxQE4BGocfC7DcdjphfdmdN
ehsY7YX6rwer8cwFYLGKBwrryQVAMz7UFlVPdFr0cAEZcyeUqdOoVdSeRcoN09vXL8UmyhEGDUgw
2OA6Q6MvWw8Hf3ytARusmab4NGZ6QHHhpBbMDeSDo6SdlOy7iftA3oS5L2t0iArbWCMYDDZE2TEi
qAzS27zMpQg+BQ0NoUh56FcBOhxk1txFEskoPWkqaiy6RLwYj7RRsV9dyRgNS06t3L8aynoe2xE7
NnWMz+MyjyNniP0yq107swNHkorVjt1yqzNO1xJVe0ynZZh8LpUdtJXLadaK3AMm0tqJ+GAbJ2vs
4woX0Zeh181S+2Uj3LEddDdP20iTdClqFnus5+OZxAnrvls54k5iBWnkyNquXNjlSsknaoliXMa1
Cq3PHbIiUMekDXxlFW6dxHXvHwpdRebwf7XGg7cOPPLJds79RgNwCZL2itaYbk54cNZWb6wnx4LG
gDynzWBLq1q7G1u9AdlpKTH07SmY4AzeBvvbE1nv4ZLQEQFzjKBvGvaRABs7xQEBJLi7MEkA5tUi
CRrnVxTHWm7/lmsK2XPIwRIEs1uAGoZJV49lzcYoTBoW8qUK8mpRpbg/ZzirFuMwJKNbV4ZBluPn
Aj2jSJ67oFjP2YUJFkhCPeXxBRO468IuUrYkzJYebrvocFRNf861LBfBYDC0Zb92vbXmm94g6N77
KYcw79CeKBMV89GAbaBLkYd8FSu4AIljfGVYG23EZPNShmdu7bFHdb+WADVgDRPV0bpr5fGtVWEX
Bk2C6TJJO7aKRFwtWD1GhcPtAJ/V46i+iiTGZ5XP+stfvkt4kmCrEWyphY1/eAJjVybtgKyKLo0d
06NMFth2LJZJL22DLN04ES/eJ4ZQeLqm8ARiZUNTKsxHW8vIQ2PQ59qkoo/osss5XEgUFWqdLkY6
cttaxIGTkbgIj9O+N9IdqrA13yjOdej1OrJcZGcKshK/BjLEdhDhgekQHNq7Jr5sjEO/0YFPl7Kj
cLsqLaNDZCXw1//dtcD8g4GCRxgenMkDFcQE6XAY6JKYDp811DK3ok77yya2C2gfeu221uv4+Nnl
YNUlbMEVCCpY94bygYse1UVl8byhy9YPfxjbqFljp9Y/oPlUQOAifD0pBv5dBySPwURtTEVta7oc
E5MvY9mG4DnzwnLxmFiR8/od4fXqTG8JnKj7zaewhHKClPQJbkcLkyUY2CT1SAvXxL5luKMrU1zL
MmErygcQ0kj1l0NYk6Og9Ql097y2sM88wRzCL5hnuxZVmCMwYcO3se37PKHLHozrMUkybDmlr+RJ
YRl4QkuVprMksSvuDGMzYO9eeFlhokPQINXidW6eQwAaOSDyXCMNm0AfI5Boxfs0KUB4W7+/hNRU
53RZky9pUanZr1+Kw2x6BhEwJjAW4/Gl+kJWeSVKsowYLK9SAYispXtQ9ZIDEq9f7LGqB/UNyWpo
NlIULMu6o2hysSKsc12WhXXsgxc3OpZVFdcZ0cX12Mn+HAI70A6vX/E+aP378VpfEjJ0675PGOwB
AK8t6kPNVCQjzHjHQh0jv4oOqcws7ZjK9Je8s/rLyPiAK2Fjfx7K2L6KAhCptK/zpbCyovNkxMvF
WIL5u9cgNU0KAw+AHY2OH1oj9iKc/9MiQbj/SCQgpwhvd4CggXGY80pgJMkE/kz2MYTHhB4bjdI5
GsNxnkfcmgfYJI2To3ToA1fruMp9N4+Lgc+g4M0vqsrS6WyINfDopz4A6bOgvh1JWt/2dgKPrgpH
kCu7tEDzoirGrcNwlwQODhRdlaHsLzUvqwWK4bQKcXIkBjjPM7FNjjo7Lq9r8GKXMqDkuIphAZ0h
iYfzINJWNYOsi/paj6EVu6HyS7zAhgFpI8Kq81IV8sQFR9QnTtBEhB/qrIRrSFhpbsLhvCyhXu/Q
ltqQEogKfGbCHJ6QguLieshFPR5a/qj4cVeQfGnqIK28ocJZeJzosL5NYl1eiyKzi+MUR8MlluC1
WHZttc5YJEH0HQ8KIBMj4UnidLLzv5Y6h2evTvgqiWx42mlss9WAlbk14JSDhW5btkqHxL4pRt9e
tKUoLytep4esE6UrooC2DujfljmdYmBh8IDxlUVKENJeyhPqJ5ZLegor6kf+14Ha0aFPiLmtTC09
K7fxVT3asD6q88WlMcH41W6ZuS0UBZxS3qmvuK/MbZIGtu1wUqvZaHxMXDlU6msDgT53LH8gR8rP
gEoaD/hqrGHdaINMubGoGVjqeWG4Js6QhlW8CGgPSYdBCHiyacjp4KTZMIrjcO2YWLHoz4MyVSco
tvvLJB94P9PIsrjHMg1ZnKiEpyYhiK0ET2A1hzguarfN5ZC5LfIFPy7W+tJqRWkODW1LfWj3NjAD
L6NJ0llVg13keQjyl6NgCGbpKPFZaKUaoGRpLV0/l2XniYGCvakT39cOzgg8y21sqa+Q+wKysm6k
11ukPy+wBFtU1yLp5wOEhrZTZ8wmbkGC8XQUegxcHKVs1eYlW/EQMjKOySqlPTbg6nNARnsxjl0g
PDvg9HvWttmVHKPhVJet9krT59iJLY3lHEeoOo503h4FeoDLGN33bpeNeeMh4/MrrceocxCXWeII
Fg9nEFCiZUrDHMLURCk3Yoa4PbOoO2TjcJUoxCChExbFcYKGCDwjnoSQ0DLZRV0YmTmx36R3Oavq
H5KO+RE0SjdnUFlvMnfoY793mwQ0kztqUFwdKipYBGsovnGdVGZu2MBv+lFgz9RZdpIbVAVzBBu9
Okc1ReThOM8O27zJz1Tc4s7NRhN+D4jFHJHXxenAQ35YZoO/xEMtykNpOn5dRGk9H7Ji/M6DLj8m
NA0Gp+/o+D3TZTJjzB5dg1uAUfqsdZOky77HRSxqL2tD4yWoEodrZ9Q4oi+N7VVVas1K8AGdFpyX
eSrteq2YfCfLkX/ZJMY6ypKyOIqr0MwH1gx3fpB3s9CKrItB5em3KGmpq4esdoosSpy4NJEjkmol
agryEY2W59tp6DZthedpkQMhaZ3RPkSg/omf505SkRB7XGiS125SKtik41Qwiy2ACN30RXcCnq5c
2AQPzMuitnOo78OFqFa+R5sgPJJ5YVx4MV7ojflgzew0b74UCS8Lt83MvGHJ4GYhutHC5N+Ujmwn
UrifG8snXqOBD+XX6QVYpTEB4MfwhNOyc4oAAaIisOOTXKjsHNVNca5NDQ+1BdmkejX4NT6z7BhE
whiIGGZ5Udvxkvc+ONg26evSBW1b3wYVAoWUjwpfDWiERxbVrfpaiaYPZrLpGZolUdhnTp1DMtVJ
ha9H12ZWfu1j2p/rvrRcMehqURsF9lg2zI8cbdN8mVd6TQ33hTlMohpUEGhjcMyKHLRtD3GUMTG4
cLwd8VVbUBD9JmTlgvY07hcMJ8V1UcBj6+aizY2T6Exf23kZgD8XNp2DSW7nIPOhKdLvLA5l8WMo
WuqYVtT+TIvazLKYdnep7MrAZYnF/lTcV0dVqMxC5wPklbM+iBpH4zj8y7T1Ki4YmTEaBYHrD6A+
vunRaqzP0VjkZCHtUJ61VRy5XEfJLOy6chFbfJxDWqj4MqogFQ4MVOm+tKxKL3lQ/LD1+K2HRupP
SW3XC9CrQru2qpoZbQr7NqjD4HaMou5z0AhADiQ+npVtEiiHBqIbnTaMksEptRHHnMGL5by+00Xq
Gg563E0aE3SLWvVoSct8OC1NTS752EeWU6VJgx0OKMQuODvqq5W1fTbrca1P+6qin8Zo1J9KTJvL
NJKlW+XY3NDW0rO8HslfueLtsoa8lu0w3464YySJ3CSsQqdrxk45aalBXSifeXEq6fHQtX/5hdV9
7uogucBNg04hqcy+Jx1PArfSoQJbmeHIKQcSnCk6RKdVz8ixpToFicA2MCs76oplCm+Km2URa5aY
IwsKALVJq0MMKm9ugTPbej22bd+JqC/6eagzcsWToli0GRk/F1Hon6ChGS/qEOWOaoPuGl5EWTYz
ZAyNjvuo75krc2RxR/qdTM54j7riUMFe2gVEudZJLMb8C4oqW7lW0qQZJPYFShYNPDxnHVj4H7gt
zWlTFO1hD4ZwmcUm1V6hQt84OYbwIgTldphQH0duAZ6F5QataC8Cu+2Ik8U+K+C51NV10tfEga2D
7KSPbFCjBA2qdsuizTrPTqvGd3WW26e1GEbmDKrEcia1oKAQcXeX27zx58oqx3lQBPSI0tKeEc3H
hWlEdGlSXH5p8GC+Sj3QWduPiTvGfeQkgkOVBKoQ2OnHWHik6ETkYn8Mb1Fagx2q0dC6vgV5RI/C
Up23I8QpmR5F5bLcjz7ZSPRfUNVBJSSqoVISkZLMpUUq4WRFxualEaxzcztS5rCBZ/eHr8P+z0KS
+qZjvrjteM2jOSqgUOEajZl241yLyvElyX+M9VhGXhWOQ7MQdfGDhX1wbuKUgJWDd08ek64PcyfP
s9IL+6gcHCqqyk3AOn+ydBfPbMT92lMB+OzBOPQ9lFtyETqsobVcJg0aHIuK9lvIh7xxRTDGn5Dw
BXL8ItOfMqV17WR2b12EFgHUNCSQ6CItOt03X/uw7H26iWD/t4LyD+VZiEwQRMk/o+ynFZSHr2h8
nEW9P3NXmRUw3A9q8VBihWQDDH0Aott8KLTGcGZvXiOzrsvaECjvCinwtkkCpZT1ewwhfOXr6suu
Mgv1XCjKwvgBCKCgkMnVL+VD5eNonIFTwAWGnIsQsBsGuJyEkMFAO53FYPYhx9Usc5kxUAF2YZZk
SKmnab02Zg3BlwZyBkMaaAdFfeRphLsF6FkwA77fiHlVq+oz7C+1HEW0+hrJWh+GygocEjUKjGvP
ynnD0zpx+yRkR8YHcZ03ceOPLjiPHURvkmnm0IRxr1VD4rEi7RelT48zmTQtaKGgcoJUBl9wBurc
Abvlu4rH31TXfcVG+xz8GDN8GesWwp1OD/OotZBX07i5AMcOH8N7KKPQ6aHyOKt9S7fuaPnlJRvK
6AROwYVXIdEeFrl1EflFbEB6425RQchzOnZD5vSGoD/HqmqXkBAbrvxiIPOhMuG5rQwvHTWu71xn
iQF/iUcQOcd6DvOU2swJuyH9HISMzcGLKdzYwGGBSrxUOPqSJzlzAlm3p5IOc9nq2rVKlHtBm7cQ
Xka0/pyAt3nu55hc+JDi6Z2cVxTP86GBO9bSGj3V+MqRoqUzu2jBlg6l9oDnxCOmpi7NVbq2D8Lx
e/JnkyTFAkfhiaCDfYib8FMgx7b27AFR7Yk2tF3KOupkOhjpSW1VrQ+RBa8hRTbWEHfXC9Vl9Rdq
ID5yimjEM6uFag2NB5I6lckY4MGak1HaizpG1xHEnV4D9zJL/Pqrnw3oWHXVlyEZqKsGlH2vung4
xmEhnHSQoQe+5SzANfN0HASXhmYk8yAo16cyTssznYUpLLVOQ+EUac6h4GX4eUIs37NC0V77lW9f
DFC/mrGA9yfDWNyBfwn+PMSBfOaXUXA+drE57pV2IMInLrxosj/RPPHBq+K+12SWf4FJ/S0weeYy
iL6OQl75wbKrkW4veqgZlKsqCMx31JXNjwiCjAueFmwZByX5nHAKDQAsa06YMSV36zaFJeuKtDpt
bPS962lzZhU2ONQduoO07XfRdblxU5aVR5CUBM8uIujToAU2XloN8loGYXMFPl3uxq2vZ7z0deOO
adOkC0QbFs99nmcaTHDXfQ+DMUceHiC7MDMW+PlOElfYGQHlGYN87SzKTIsu2nzUboJCdFKsAwO3
x4N/0Rb2ecfwNRQOrlHVOBUC36YSKC0WikcFeEQiLKvD1sATgwKb/8l8eRX4xR2yG39wYqGLWQWv
XF0w3bbyU6hp4WRKRm4ccnsRgM65BAqBI4gJz0wZLSVX3VGPM+iAyDkNIegLTGefgkM+BofS76vA
bSB3lkZW0VxW9SCAJTOPrcY/b5ssd6oygWiuJa1nWt7PG6QOB0rCoyQZ2/LCHm2ZLhofpwrc+yFe
QlQfJ7PIgAV1epSzU8OIPxMkD4/C1Mezsqg7hwvL8nDB5Z+0Sgfm1OMyQ8JaBBAHHSZSB47PbWvO
/KF1FBq6eUahTBr0OvkG/uHgpdAisZSRmNOsTp3CH3DjSEMTCMdidgETbJJZwZPW4V2YurJNqBuX
aXkcJ2T08qYpDltqoJyA0+C0a1kHKxCP41WpETtitaxOe1RbX7vACxu9bFASeKk2hXaiIJczSBmk
87hY8qH/Zvs99/LK2Ef96I8zBt9aaobyU6xJGTmMWn3llHlpI481jIijhLcSNFVVXhBVkSvJZOiu
W2W8kOGwc4diHA59y8+Fq3SSXI+xahzai27JKI6hSaX9rhMZg2vchL0DXQPVfF1GAdetPYM0xfCj
CccWjgoxD1lAtSOiojnsfXDifV5CmBpCH03IM+zlNmqO/HTQbp771Qk0mHwHw8LnXa3bRTaWHUip
n1ujUxddx900jeobKHcQPYOdu+aEpr6atwH+HAguF8RK0TJConCrTMaHWlipE47VwhQSOdAXLmeZ
yAcXZ1a7sKsMHaFBYNdXSXjEO9rPIF5GS153COL2Ss5NgeyTBgLnZZ+JaNbb+tLn4+AK6KI57AqI
JB1IwP5ooqHJIQUlqZMWoHs7SBx40GVVHpUKp6MTB0npoZ6cVzh3rby3B5eBiJ6GRRCdRaiXbqKh
EjGMifKYHeHjoS79edeUyz5Nyxkae3PL8qp3A3D5ZrHWxUlNwMMdofB/VI3qL6nq9Chg1W2pgmbW
JN1faUohroD83axpwNzgCuL7ygSLptPES30IErF/WZuMnJHUzhzZtOyio1E6ryxzFgzxJWTcrIsu
jM97WNdjv2c2SKM+C0Q6znueKDCNEEAhSCkaPmejqTyaKGiiYm1TuxXthy80+T/sndl23Db29V/l
ewH24gBOtxxqUkmlwbIk32DZkU0AnABwAvD0/11KnHZnre7++j6XiVJRqYo8OGfv3z60FtMYPtdH
tfAmOTkx2+XWTn4z1iFOTl2E3ESQxfzoOueSbbR+nQyZ82tGc+megIfl3us2hcZWPE0zV0F2Ckt/
bYfUFaYNuo7U6RwE9qCC5qltx1RUbnVoZaa2I3drG2hcVnEQFaEQYsSUr/vvdgxMXPiLU5dwDD1W
SaHdSyQX89KPvjmlwCFuFjVMe2W9DWIgTMAEUmi7nvyk3VD6uwGfwcrmg+19Vwc9KmbWeslXKzJR
oZ8Tp9XPl6iAytU/Zm7hp97vpwoJoRrLpbadDbPmXYWLt5/mLb6fbKZ2W6aCXaRnMUC/RHltVYQP
qLVQApnfNJ+JpbJKBUgLLaEmFTmk9APXjqyV7+Kl2MYl2Aqcbm4rRiKjGy2XntVgKmQwFaFdclBi
YvV38YSzrcgsrAEoKwsvHNTmEwaKoalcNq3L0WcW7AZrvaOnVILGj/pLW/jAWC5B7CVziRFc8V0b
q7wes9zpikVLUrWN8t8maBxBZYQvHjKm1aPIBeiRPLG8HIM83k+cmp2Gv3xwATNroVqz+oVvdQol
Tdv5pQNOVNEpD869yHrQYvjyX13EyS6Z4n0000UV3M2LLbIBU6tqOS2nMVoPDfe2tfD41NSR8fo7
YpOrguSlqit7LHE+Ek78F0qZKBvpU1Y2S5S1O2lBseBymf2S63l+RfF28E6m5GbMg28khbRu09jv
C3yjVBUd5E1T5Lpl9TYvwhZ6icNynhMnQdKx/jKoKQtKqJ9LPcfsVsab3OVbP5+3JY2PCQQgyGhw
rh6mDpRdPUGG3pMh0XWOL+2ULZNaq24g9t3QjH3J0XM/hzZJbyhhQ1Jyu6bnCbJqUtEGBsdtD5ir
DG36OvfR9GIpZPOkicmu86AVh5DFjjq0TpeTEMlbJMm6lVMm9YHjmfc4S8L8thPWfg892pSz4sFX
1FN+4psX1FaR5HVd2wlCjoagtvMUZ1k1+xBdmrnXkE8h5yzBCDkq2YZitGlbt4Tn+9z0Sx2bdb1x
6brdWahAjxPEzEIMmylF3IbF2Er21arNqCIcRwJBepyhvAVS1ypc57IfIQlEdFa1B/l2F65++h5i
Aj7DnAQ7pJx8khvs6xL1XPwY52D6lA9+99oEftdADhf5CeIZPfG080++pGqX4nq9ATaVPERu3kqo
zOMxdD5+gYu9IkiJrO2QBuj9/QT6L12g6M2sRWnuh92WyHgvOm84Gh+9uMy77ROEw2jn+bqepRIX
3kB7EqJf70SahjcoEmuFGxA3S7qGaFhQ+aJW85J5StZtL5LakqAfS4jIqhj7Cfe6JuJGcvQoXe8D
Esnn7jfWJrE7pB3baq6W5Mc6j9t70huWlbLLze0ahibabZqMu4+h9u/5/7/N/wTW5H+a/399uPMH
BvX7C/7EJ5GKB/BzXfn+MfcDM/gTnwRZmeDB2jEYS4R5CdjDn2M/Yk9gLYLsylT+c96HBQ6QDx52
DBcbKsFPNPQPRuc/kdgfrMovjrGP9QoRtoVCbkAmB9rCX8Z9kIKcjTazt/ngPEhu2Sat3X1YcmgV
omNrru742jTyZorJ9B5Yy/eGJ+beXo1irbbxJrxK4mJZYCbzwDyCDonve5wuflSMneEUqHK0+cvq
Dn2fELo9eqk1A/TyfMWzPZ8ZNTlOyqUPBWrUtoJ99jvqXfKerP1p1EJPeRkGwZj9iGRq+XLYsKvR
wKJKl4DTIyRVT5ywq0WtTxh4ffLkDWMa1pKwkNSN2LS7wWcJfDBr4Sj5+LWgqyX4wqYPG1U0xNn5
UfekL9EF8TuY5Gyv0tBFcL4S+mnoQwa7ESo6/qix6tzifUPXzsFMEq1K2TPxYMb4bjZaHV3Mmx3Y
zOUr1lpwjMA9FQW/3uCJL6IyHwE9onWGaxUOJ9GsPE7Rr7WbCett81d1E6auH4JSwBe/Y027ekez
jZutWsCQ9snDHOH8ym9a0ewokegk9miW2LJfqQ9s/BD4DVTcDmbciiP0MekgC99KgwEW30Ifh2G/
/g6T/F0R/ktFAHN75Yz/vSL4rw8HvNaEP17ysyZg2wzuPJAvYLf+SGL8rAkhKIhfioCffjzoHVvr
UQ2QqPtZC8BX47FygAVASYagWpL/pRaAMP5XFAOlKb0uUkS8OcqTMP0rPsJmYtZBy+g2pVP62W4k
Ptoo8HQRu86vLNQWVRk5nrAxTgVwDtSKGaSZ6i3Juv0C9/scoyUMX2Pm2rsRKC67UWaNSBlKZSD8
aGI/RytZX+cWSMPcWFcwaUNTohBA3pKzmCuTsGHdL5sNHpdoGt+Gla4Xp3PcuZk3bEvROo0mX1G9
7XhP2kOqBW5c3a4LSDw775Mcb7GQTJi2bJrxKsJYWOjEWgyPzGRbc8hJ4JbKtML/JpZuskVn2/Zd
pZ7CcR2vfbFtvblQOk5NoRqKv72XoCMK2BFtehytJm7ngsXIPTQQ/DSaYhmelqwB2gEP0B4bbwDO
3ANd8U4Z3iA4Ceowco6q76OHMJPjQ05E8+hEu15UBzsUqslcoapkcO+mcd2jaqWHHgqiKgUZXXPg
Zjb3OoMfXnlEG/jXURs+z1LOqZPV9vvdT4OYL/uehk2U7rMYsMQu1dxHxTCix1hbtteyEv1eYmaL
4kKmYEQTLxvkVkqRABkaoI1kHaioFwgKZIoeMVUha4JH2wOMizldzV2rVpLTuu+4zgs5NrrfyUxm
TbFA8E5gV3pM0AsNrLdboVROWxnD4QM6rhbYm+hTvZVVmAqSdDz4wAjpTahZRytFEMDBhZO6gzMi
djsPoiskExxH3XqaZ+gi/l1gezFHGqV1WjfXF+0WwuN6bSgLQ/dmOLxy/T5vau77Im6d6+jD3y3Q
/xcOjlg8ytK/L3hP16zY//trxPGjGfr9pT89EISD8b9CvgzIJZ5khCr60wKJrs8/ja/NyJUH/8UB
wQZt0IoBnukHSIyE6Hz+WQXRJUFOBMgNIenqqfxPRHicX7m8X1oiPFUwRquGxAp6tQipvL8AaQsI
qQFO+Xgwaxpsdc7aCOzIgPmFDUrukiEkSzk0InvIeQQxK+QDv9sSM1ZrxxBg09ESfBKURy8fsNeY
hMMTxBD6BWUHKI+LNnmAzRgfpI56CvUwiG+4t45V2g4jaBvTJn0149KfChaBnTvjbmR3bTB6bdEh
T3eCQtGpWuW8cfBB7BbAUE+YgcIhhh9TD823SHNLdq03kQsLhLlvGSVXgWn1al954NmoHfoCX8GA
6hixkB1Xg8TYCgzqNvQ0RZwihC289FF02lwG8MpwHy48eKE3v8ebqlRP5+/4LaDqNBlyaGXLMEVF
JjEL4n/c2Tq3cXQ0FCNs2SbziKribfGBA+lP68j5/Q+OL/wQA+24TwYonHXgOH13SaxU0Qbb9CKd
d9Xg8M5e0OhML8Pmt49565t7aji7bAsdPoEhGi/zpFd7Y5RpYhAroc+AK6bZVHR9F9DSD9ToF47J
7MG0eF8KcC9KeUApZvcIskMBYCN9AFcgvwRNlt3TbtxGCJbaDyoKKGKoMNWNuzSDPh279GhkLy9t
oPL7GJuQ2VkgxnOY8PntgF/l8A+42jvGtvOVw9oZtgIC4fEwPgWByh48gqtFtFB9c5vFhz5o+rKn
OvhEx5YcucW343WcHM2SjpdWq9V7cqS3UCBFcCLTtpWqaxcCxSuMpwMOlRl/cxDtooGrb6iH6k0v
Y/gifUjgZe5UnJRxA9Yu8PoMWBrDNJ1tNn8wEtIaOO78KQTx8GAiB2AmN9rLy3iNvkA3niZECL04
rGbmbV8z10KOnIL8LGWUNrvF+s2JGDHwA03V7I7LYkO753TxziHceEzSULlqOFQZko5TlIv5yGJE
e4pmg4yPNiduzywy+b3MAEQXgU6S5yGw5JZNng/BO+qI5xcZ5DkXl0mgXbRvjPXh9XlCYEopPHwQ
+mBjpC/fFDylwpvzTZVMJhHF93NVfTD8LGqrEUzJdo0OXLgc6Ki9+QREZPGPwHMtf4G5mc8npBpi
fc0p+a8pbbwnu+mpDFt6m/b9esPXeXphqr+jedSckc7l+W8CzMsagkXqR+Kdmt5PhypFO/CMwAnf
cWcxxwAPqKm27c5P8I8z2Pmjcs32mc8hr7ycjbeTYKqe5PwoloBVvJNhUqQiDLKixTX0OUlokxxw
e3ufhiai+1Frpwso9b0sEQeQFSw1yOataXbeHE7NezzgPRwsTNnlipwtlZ2NufEyXxzHxY8rmw+P
o8vOs5iQt12Dqcyz0Zw2LpYaoYauJjNjcATMfvOI9x47VJqO6lJRtzdZIPaWh0Fh0XbcTdY8zW5q
qrTZACuK+HOgNQygZVkK8BDjZcv8RwRww2LVIN68KcepT1RTrB1FLyETjDADmAoRDzf+IKfvwqZ3
UJHom9LtdjCb6p4G2BEXAYKqtC1xcDin9T5YaLRTI9jKjTO7JwiNcZXZfUf8uWRs6nY2aGE5eHhV
AKUUAp4eZdVm7m2kkIYwgV2c1Lfz1tJShgwYXzTqvaKD3onEAwKk6XZJpmt+dhq/5ai2+4EDZuEA
q3bIUotyoPEE4TIELz2OvITR5Z0Ept8b28EQWtLmy8jDqWoCBvootUMV5nACunnULxucoYPfN/Oz
WPSMC2Pz9o02PxaddHvLhK1nvQEpA6L/JWpjdI2GMnJMBOnhryDhc1yScWsPUU/im0FxyIi5Bh0q
m5Hv5dKSUwY/uzSelz4skuV77nA0iR5QzByTHldF4lJob2oYirV1XNSZ4vNjPin6OVfxFRDvaY0J
hN25PFPfBnjSIPfQ+r7KtOt3AVDDgvIw2/XTnO9Ht4J0Q//5kuvGq2c4cuUIYvRuyMLxBkqePvRR
nz1E+MHtlBjvMmXN5xTsrV9ijFh2zeSSOx3SwBSLmdvgFBvRnPO2z/KiGWIF9JAjLdiG0QgMK+Gu
Iltvi3gmY7mGAYwKaLeF6xmMLA+M5D5FMnKfyrQ9ebrpKi2bpVBA4T7P0p9ecMWBxeELoC0/0o8J
FeODcbOPWBRa62zGJ710uAzItvMB9MISZeQQhpDG14l4R01T8T2aSP996TXoPxb1kEdmivyyRnDj
NEDIj0phVVyBewueR7asj/C0sneTLU0tc5WdFQ2/eDkMY+ThXyE7mcKz6M0nEj8PJPZucU+1ZRjB
HVwD1DlnFX1uNNmbSHyhyfJbFqp470YyF7D01jLi9tWuNq/mbgyrNNVfVd+1xRr5x5aZttZBKL83
NF3hAXtjhc0s4rCGME7L0IG0cgkNQF5CaW6nrX0YguRuaObh3DvAfv0cAkFCqpPP5Qa2HW4yjCsY
QYAUZT+9L4J9smOFVgr9BXdRUGzR2h3SQLgKs2AIe/5aXCGxXpsZlZUz0VNhcMrVbKD8a9i2n7ww
GatoU/4XFqb8MPIs/a4D/biswQ8Kgz/TXJW5l74BzPYrFc8QoFo/PeWWurP0FwInWb2NjZM7ROlO
2wD/vgVxXK+DaqusWaODMLY/Rqs8xtYPYYYEzxxAxLnDNV8MPAl2ATSmfShmVkpf7PXaydM4myfi
QOUGjg1Ft8bgO4V7n9F/lnO0jE80M2vJJ4fPmvawfDF4rFC8x7mww9TvzDICgfCy32gTvgYYI998
FUeXKAdI2UPnV8GM6yr+rQ/74MjdMtWScXkjh3WEyxR+T/utRF/wPmWtYoAmOgl7ctoOmYSiNBFJ
oPwyUaxZwvboWNLHwLPwgwGV7eANm0s4pPRe0/Gk8aWPnd5z5t8xO5EyTiUu0SBrMNIbIMoBQnmR
FM+mlckjvYpJcgPKWECiGh8XdgUOYCylK+TvpBnB4hmA72pKqilxn2fB99dmUwXDBcJ4A9gmvyqC
PyCEHVTYdwXz/AvdpovrQNayeSr1lBYC2Kvu4Ba6yXzapgWI+3yZveEW3RoHJgoztZsx81u7tOgB
l6ZEBBlcXNaxtYojpL0Lk5L4PGBlxDnp1VACzYCdlcYTNiz07h4ubvt7oOdvpeu/KV0h9Kn/NPj9
fLzzr9gb9Kjri/4Y+XJsFw0QzcfqDyTOsIQNP/qpdX1sFkDsC48ivu5exjT4U/mKIG9F4ZV3u67a
vspbP5UvxA7/B9UbT2L91xkPehlmvADS2zUsFeON4ee/RAu7aPF8S9l6RvmGHHzrWo2lJ9CpiRJ2
OK8pJ1b2R47k4Xe2eBlGEt5un+JMJ8fJzfSp6zPqigFv/xb3T3IJ9ZScjchDUswd4ujhhAsVvaH2
doPjyyuZ+v5OZ6kS1YpeYJfPGb8LTRaVbawbwP2rg2INHLyMMTfdIfMTl+A81c5fs/6+bf3hft62
5TEfEsjk3DbtZ2237UQ8aEKF0cnw6gOJ+Lz4zAsLlY35I4bR/lGH8+cka90R7qPZp0Ha3Ccqdo9+
0OlHg45yh848uTg6m9rbIpRqmbvSbFFbrklgasIAU0DAVt2nhQvzNU17dUBXRLFxxMEFUEpO90ma
sBcFctuWPiJaVdSs4S5nafCUxoo9ItYv6tUnkPg8fzBn3WzhOVPTMwSkGXmsIARNS9YIDn4k3Sfs
328xtZlv8B5wWERwGg9QjPhZ8UG0YHbj6Qsf3IYuFd/hc9eK/i7bVoYGmLkTdHxg+wy4dtWtWQoh
vc0yxEw8fkXzxMHrmsvWCrFLIRBWjsVwu7F+/+BDZT8bbEY5D17A71jQY7HK3G/2CdDFsmtN3pZz
0oaXTJvpYEM13KbK385kGuwB4eToqyDReBJ5MD8lWdiZsm89bJMJ5Qz1jMFn7iVZbl2gfNTK1KsG
2g0PHhiHp9mS+S3Kw+4HViX4n8J14deOfrj0U+whCZrumtifX/FZwSNWZsjv4SX3r5Hm6y7I5FAN
OKVrnHtuv/mxVwNtNu9qm6ZLMMvxLKAclnm0clUIXDhIYXl5/lsUof0slQ5gt3guAjhmYO3XJBnY
w5UNa4skV3NtKTiV3h/XXTYxV8Cv+bqGa3YDpp3vkUCUd0QHoJMGvy+90C0lmxqzM4GXm3r1cnGW
jpBD18js4K9J911AOLn3JQo/bxt3aWMhZSFi6v2WjRH2atAGI2ahtqQzYBjB0+N4TlG/GDvBRcES
GfgpFbJK8SsPev9FG2HOCUSBmpFpueWpjEFESrU+aK9xbwrjVFx4nTQ3EufRpxw86SVTpNCZbPbr
mg733J/mxxCgY93G0WwL2FRtj2tySIt4VAsU6hnSdTKB/iumbfA27NRJ6BEhenrEWiGNlkJMXQFK
A+MJhQixFOAo+s8oI/LeAkM/DFA663XpYygg0r9NWTBs+2WVskwVx0zOrLr0Td9cNCNhlagk+tLx
DhgU7m2IsNAymgLNo31KkjZqSmBrXu2Q+T7ECe0hBq1o5Hsv3Wi5eiped4O0/kUgaRyUwA/b/s5r
rx13APEKyswIcYcoRVFJuHSV68d3tFV+VoDGNbeRS9Fb8zbmbSWgD39u1gkhUYEFxID7vcZUEVDW
EWT+oKBtGAUBFtKvecDcG7zoiQ4LKAqwJWrXJSNcultIehnGyiJq+sWEO73KBiBes9kka2rjL5P/
BE4XKMMzECKMwXOEjvkAoRx3+8nJj+0mM3BPIyusXWq3J/2x/oQ0LWU49GHjb/Fzv4pNpXUmY6/d
ecsyi3ebShm0ezzCRuvfdzj83Qf8tz6AQGD9T33ARX/HJrB/6QJ+f8mfjleC3e94KMb1ab/Y+3XN
nf/sAkLyjxhoO1bffJjg1wbhZxuQ/CPElhC8LsVaCSzG+acZjh3KwH6uD5r9uWLof2kLoquj/6v0
i8YE8nMK5czH9vrMv7pwv7YF7bTAil1yfi/aPBJ5GQU+QBSNVVyXnEpCHggSw9N+7HxIBZRi0SwS
sStPypau42bu1IdLkrYKtWLmLTAY9ruVEmer1/rAfzTul3VoD40b/O1+7pT/3vtyQ+Y9nQaelTpg
IBJD0DOQ50YWttm6H3OCAClT4tQji/QjagZESjCvZ9+8sOWlwZ10SluiEDNpcHbPafcYI/W7BwPs
qijv/Evb8nEFXpRAmVEhMlaF66SOCxcR7zn1vW8ZbLeqh6CFhGae3iVs5ZhJnDgbgDvHdI2XL5tY
wpqgdCeFHhL2qNOsZaDajAWF62heyXDrdR1J/MXgBt2c1RPqb5UjunOjaLvDEAmWqNmSb3xb52ew
ukzcxQivVBOX6YVrn2yFhZkNPSWxcTmnDEoUzU0ODsufuUU3Mc9QYwHbv1I7Dugmcrh+1tDmKSUR
qPdpBOlUIti5HnlC2Y3bjHklnAfxPiHGPzZDtNZ5gvgNGgzRB7t0Tq4kMo/ki9VGwzBUYioBz/cn
bxqQxvLiTC4QaF0GemBLlwKyJC4J4TjasNSwyVUCfLeuEJCzb8DPVHKPvyT0oR2uvYF0DGGe+0tU
I52KrLMn2I9UA09kDW8PAPqX3dZESB0rvlQIyqYPyhGDFSIMTG9o5/EBboA+2ZHQwu9V8ODF+VYP
a5+cKEktAnM6Tt6BnAKug2Zzl4aBk2h/xp61RWORwNipwZNn0vjC3vrD4qfyFLZky2SJKPeUZTU+
CCLLfmU4sAhmzfHooHaRqzhuAW4yrAWA4thP5LxRbIrgBRuw2AKeIfprUvUOn94DAn34rlywpk89
NBgEmz2Ty8+dRj4a5+h0dY+RXwQqCvS5jIxJpwprYSY0TIB783MCNfq9V6lFIKJL27ToMtt75xWH
9lRi0B7vJi/j53WY2U1Ch+0rMq+JLKBYLLWVQ2+PprEsBvEXDpCBusRnB+wGCMcDQjNdUMyI+Abl
5hpvPviA1nZDw/k9NzZwJVMr5ugRhzbubJqltIik5XMF23bZSknlup4denhVhR409ZHh26zk2q9B
6Q+eBsbrDTna6sHnmG37pU9vjeu3u26K/b1u06ViDVIHuOKIt5YiBUvdeSm/88axW2GQIm6GzQR+
osHdZdtriO56j2ykgrzuT4/OzFjoly/eb57LB9xTWIkCKzwWFsTJGE1uh2WByCw3ix1fDR19AoZz
AbCCzMW4J1TqYY9/CeQx94Z5PqAS2SeicgPKLU6QouVdF2JDgc/C7ZiibThGo9Q/IP4+x0uSnTFq
T+5pbcNVHraWBSMkMGuqTHoBVsBM/q2jInwgw4b7kZJc9LVoUM3ixR9AqSqxdybKTsLLEEDJsIXC
nE0AZgjw/wDSXWoc0Rmd6i5oqFdyfFcj4oFOVKEj0YOHVmbdRQvrqiQX4c2YDHkdZcLLa48DvEGw
3wSf0GLyyo866NJzSxrxTatUfBVQQZ4j3a1vE2AhXeuRENxrxKyVJ1xU90HizUfENxCvjhYx1Qla
V32D/wDZi8CTkJfjMJEW4GQGdRHeC7yQvrQkjaVfCMTwkeqEMI9RL/GbIk50g6TUKteDp3Q01kg9
bxjsxrhfyO04yCUDmUq7T4Ftos9wrl8ILmHsR5vMdTHC4IeHJNvSh6tqWDUztdUcMnVENjr168HN
YQ0vBjDmaDbzONCJ3HV9iCBUr9M+uN30iGDS7BKxz9QYvarZvDbGrHmB7CI2d4CT6rJyXf15Qocr
zHILoiG4c1g299iLUWhA9ptpHgKzUg2FjHTWWQi36YyUf0lAgdKTmlA17kjWBruPJuHvfuq/9lMA
gv5jP8X4nyueP/gh8vGCP7qpzP8HJAysUkWANUanEaE3++mjk39gFRQShteFzX+gRT+7KbRM6HCu
AUSgPgle9qeogv2vV0EE6T90Rng5thP9DyJLgLbs12aKXJ9+lmEbWIolbtjL+Nc1WXTzGpwpcQxv
GaBtFQrXPrJO0hP0GKjWFpYumiy3w1YHtws2Q09ZN8u3HLfrM3Z3yTeSiOnFj4bppTF+WP/ySf5B
Qv66gxat5l/fHbK1eCgpVjZESfKxovYXBShfMk2DLSfwwMj4NWYEWobPhvMQG5gpChjJPpf+Wk4S
vuzvIdp/u0EMGtZffnsGph8PkLg+IiJF63pNgf7aaIJV6ZAn5uqIG+u1VzQCerjw/LbN9ZhUgIrT
M1KlALujK+NtSM6fA6H5F+MG955+wOAI4kSnpgN+1cKx2M8f2LhWY/KQfsDkMJDjI70S5oGM5A6d
Gykg6VNQTD38erJO/YUh54cxNLgeZRnM0ALodFoti8MQmC1AkrE3FvbEKpLwrbnu/BhhV0KyzVDA
rzy8xqLiRwZHBfnDKy7vzVd0vlF5zsr8StSDz/dfPOzqqbM2/bTAVO9K4hQqXprI4Q55kKb2YC+D
Iriy+tbradlCjkCDdUX5XQoctGgoqqxkAyv7K/QPyRf8P9zE4BxvglbJNR6AfveqU/kdIjr+R4IA
X0ByyKLW7jbWJXuTh9j1RMAKFYjeqkecqOLBn9AbVojr+W8dFk5WI4otNnswk9fbAn1lt0YGu2o5
bqVHcPeNKehH8sERNn8K0K5hx2u6LUesVAZdPoTD/Gj4gsRUEG0T4v54YMGuD1qaFQOdW0Ra4kQG
Xk0aF90MRuOcbBoebrArkKJC2gRHihQeOcTgtz3AHmi8tjh+TYXNahYnwz3IFKzWaNDDwwOGHkM+
giGNb4KdL4RG7HaL720Xenuk3pAlYeG6a+FG5/MK2Rym+xHcX//oQsTlsBIDiRR3zaZkCDd+Zciv
H9w1uZJ3EhkWrrGIF8sfQJnAkLZJCerLIPZyTcDA7Q1uqJeZEzpM+jkScNazjW2y6NKYfSdAWS/B
R56GD2n/HXvk2rEInUIwI+ZAT/KgQfrMfkRyEDZLRIV774k1nojulpYv2DggKLCvJwRzuJGFSgcM
MDSiWIYhAJUEsI/n9n0QjHLIdFrsQx8EfIueO4CrydDNYl+KXP3bSeWaf8VygA7xxQErly7o1unJ
LS46dn4k1tcEgaX8bONw/Oq8aF4Q+1owCqSB8ubfBroIeIg5mqwSFAvh9bzowavRKNrbFYusbTn5
iBrVy+o5/mSj0dqDXRHiKT06AO8ZB903lV5YI78QhF07bDUd4qEAHjNg3thaHyu3GnZhHJ4bdihy
WSk/Gr9OYxodg+uyhcJDSvFo26l9BMZ8LYZowIFB8uEi3JLehQuwE4hvOX6bvv5tltH4SVMHeEnF
E3Y8MIQJX2YOC7mAZoh3bxogdvD43YGPm3zDfpXxbVuhj/4fe2eyXbeRbdtfeT8ADwQCVXRPzUPy
sBB1RKmDQVEm6ipQ4+vvBJW+V6Sc0nO2MxtpW4MU6ohdrDX3SjlEMJto4EMmY+lGY9WZY/fVTDRo
jCTWjnlSwSA7+uZV+aSbTDkbQqV597qUK648wv1LptgmC7IoNdr+BCxiPmeNNGJsDYMEtIfhzwLE
smEnENOT03XarI5+H5v8A4YIlhckmSK0CcvFPPSPBcbKmMYO9aynbmpzXh09NyBaaB3XjeCM0X+U
Bta4Nk6Wulm1r6nB3kxF1I8rd+nFrxqEUHddHFo3dolneoUuPbvRTlbniLmoVW38qe8vRnpYUF/6
NsqvckN7CUvijBzIonp7UQjh9ye7pupI6owVZFM02vtiwL9A9hDrVK3xSS/eRd+dzFUXTb5eRbU3
fC6FUZ6AOKh847sYzgIaphchxKhtOiAxaET7UY6De9ErlTh7gZDlrgNllW0MqBz93o+WoqWA3UtP
oaQUZztJQCfeTK8j2WM/MuggX9H70w9W2o0oSKLOecZt7tIglCLaIRjYJhZuyTUAi/HKzpCk0v6I
MDHO1Njb2s8uxpr62dYfNYG9kbUXCj0lRdAmMB5S9pmZS1bTxkYOUa5EnXvW2iXzpXBYWuTCIJSK
aY/1amL1691Eb1jHkYIupqNxsR81ixHpv4Hj/48S00I6Scfq3ysx76Py25//76L5cYj7awD5/Rf/
0mGKP4RlvmJvkXu/YfN6y3DvhV8ILNB9tZ/8FT4itsRrwVwBehr2d0gFdYVlRgDFOEFb7TUSpUb3
D0LH7xrLHzWY1AHhgttAIeHKmnLhXfwYH9U67HSuVHkwKIuRbEXlB5VabbwNfYV53XIeh7zvr+m0
xeiNqscsdIwLc2AxLLssXedzlG4qVBp3qs+L26wzz6gRQkQyWZ3sSvKYDS4OeaEFzXh7MrxdMo0D
Bm3vVGV9urJGwNfjoJ+UzK8RH19LY9gHLVFsqx1FrLYYEHsyun5x+ZpdfMq5j+sadg6M/7JemYaP
EdVha0d9jWPQvHUF8kilh6clgUOYrPF5ISnXbfzSZEm6geE/bb3SP3kS6RWNjDWjB15UWlwPoqcr
72CEjbudbaXX3TTfQli4NMPFz5wYK0pmTyiyaPPX87PTpsesF8+l5z7WU7MrsyCjLBHJT0G9OEN9
dzWY1PRLmBurwvBPopWPaZ89eeCzdiaWPFOn18sdaHP4c3aavSQLEqgJ22QnM9QeMkeU3YVetOqH
/iGUw71f4IT1LTe8oKf/TJlI7RfZTBhOMGwsCkrZAtocGm6MabJ4xUcr6izQH+ODG033Q2U/RjI9
sso/6Tp5QvF38iJJvcy1GwRp6XGwmRbWTrc2lZPdJNtdrSpWPTs9zjYh7chyDaUkTFgduVFWhFwn
cDSoNdSg2ziFUtShsL1sqxighLHcyyh/gjYEyw539arFYrxejlXZ/ACIotuhMW9biz5NhHnIR6Np
9OZl5ZXGmujiRWb8mCPi6zQdL5FKOgcari5bAFdY2tOZdiru9NbNNrGSxgar5LDqYwKtSNnzlXYS
TIjzWdvITyJnfMCsuRmnApVxpNtNUMZPRT+oLRZXumLzZW+FCzxBxwjvvcd4NL/6tbxRQ4yfdBC4
htsDTl99wGvxgODzEMdVy4sqD1C9aO6ZPoyHtm9XxPWXbjnhUKWPRUdQSFxTvAnIn1rKwrlcVY15
LkLxrOTQrvJRg00Ls6Pw+odadw/2mL3klBHXJiIXTIzjgwxERGe8rXaU2oA2ugaLv4jj9et9F4V7
Yi9/LOsi2TEx71Q5trcDFvwguc5VhIMcuZD7GGPwPQB2g5EqxhNIjOoL/Vq19pJo2mgj6O8k+KNN
NobBGvMpAj7C2QPFwv5Yl04Pqcb1L8beMG7SaMq2eECx21I62pkRtgEK5wg5jUw+Ywb9MvXavRJ+
WoW8NWVc2xssu0zqgHgqEWDPw1PgoRDFH2aRNCR2XZzTIjjno+F2m9luVLzKSSTGKDjZRfpFS9hT
6ZhtRzb3NXbkTdVOWFUB8IkNilb23xh+xdEvW8xtHswSI7otSrvcUmA7lwat06ZzHNqDztNYTPq5
KKyOrzKJtsBJ6YBOYFVAge7yOO+oB5fBrWih74cFr/+cWM+lgLzY1Dk1357+wmhhFvcoxXEWwYoi
fIBTBtUUJDf/htmuoBYsXrop9R49wz11Vj1cBL1+MQZ9abvp8YdN529y7HftFNv3QYsDJ2KMM12V
n7DcMSq6DgNHeQDQhraiq9ullnuKnZqqoXB/k1W/rzcsR1NsaNKxTRsw97vmjbKHrnAnrziEi5i+
EOnRysBwuQgIfnOk97UDjrTk72CcKb5QMXl3pMHzkOIFVXmw2vSJcJhWLctxIoZpLQk0ywv+zfxe
JPu3NQP6X2/qFa/H9Nn5KaYw6MFb7vUP9YpQFiry6a8eJuzjW6fpH8qRD9vA7T8YMMmW64XOeakb
VrdfP0b5U7ViuV6omyZQKGyn9rtqBVDZYSYFLQ5NruUmKXP/diInX5aLS4qH6cFU4/PQjOSaQ98f
E9AwpEwFrLhoel7m4YTFfNmFPbuudA5KAfFGfLC1/OFyAAoHTMiq1gS6yI6TawwDu9zp78c8PJtO
hMZytE8dTaX1WJZq7zigbEOsIGvbZ3n49ZX+zSskcaZYSI0EwOb3/T8ri1VeMuTnEFnNzi7NW1PN
twgh69/c0aXI9tPTtIVcQiuqbbTA3z5NNQg6bv7yrqrMvmig1k0itrdmxiJcUOreoPq7bkOR32X9
dOu1Zn4XLbBqew5f6p51eQlVErTNK2GNl6FBsUEN3YOh3JPU/T7yWe4dWKY0tBbI6WhRDnaQ5wPY
rbZjPMVAY3RzX6TjedRs+50V28c29mFykuVe4lF4CWLHXRUpPF09+uUej+1LUM5nP+x2cwttY6zk
IZqcQxQVMQASBN4SmUXqoT22uvnWm0j2ySDETvnGF71QQj1BjPXrB/Y3KwxWISwjgpHjFi3bt/dx
9oyytg1ZHGZcMEs4MbKyYcaDFzzIw6+PtWjC3sakDJYx2ad8Hz2aY73TjMFLABpgT8XBSft76DzH
vPzdgvn6Jb07hkct0sb+JCwFz/vt9cRRnbaZaRaHUvXVrolH+FvB/Lys9Khrp31Lep9a9kEZ1mkI
VLT1iuxojMEnOA5ffRe8GAZfjW8jkQc0EWyyitWpmvJrIcKX2R3k1oPuesikS9/KkQPp/dxcZbG7
7f3qow+vYuUi0L6AdIkC0yFuERCw1rXC+WRpeNVS1dYe62O7Mq34xSl4Bes4ve7HFJUvXS7SWwJU
kCOjIypsU3Rz6Trcl4UVbW05/4axbv/NF8uzUAiMWYfRF1pvb9girxrLKS8OIiNR6LFlr2P0Y/A9
Uq6ZOsaKmkWCNtc/5RTfMFdqzEAiv6GrdvbpZ8KRKOjBBuBRWhd7dxeZj0NSyY1vYjNNe/e0UIfW
XeCcImUxo0azElU4hICuTGfTGp7nxlzFXvxhlESHquaCtTHu08g8TwRisJ+iai+zgXLycB867lLo
4/20Kxa+xoW3qww8qhDMESA781lVur/+9Yv7Nx8Je8byP4HX2Hpf6h7CGnPp0BeHwS82hDjjCtTY
XtlmB0Yy/M0TYfrTz9+Jzy7MsoZyz//pm6xtOTHapSsO2mqKrQCsDys5OQbsVFCP4vVMMQJROwkS
SrIWNgYRYJhdg12bqSUA7isLVa0pddS06tEXxWCBQbb5X5tUANz2bzKVN2DXifbHopQbqNnPeTLf
j9kEh3XZjHnNQpk+BcMSpQ7WOpnN67orNslYWmvCVcaWJUxs45G+ppc03CV+Kn4QfsuRriC/UQ39
rgq6dpXNbXQxAux/TYKCAi/F0KblseiGh7glkfRTxp3NNameMw8Pug1N5ropsIc9tRhxWxvxUUqi
NUEjOC7SabP8i5HzJ0G/vJBVh4oPVfx2+Yya0cH/Ojy4dABXGdhfvicIUFlNtGQGyfVYp/7Gq/hp
bTiPdeLwibVBfaWc8RlKzWbAmUQHPb6O0VuBGSAUtzP7MYn6+0HatBNKB+gs4oaeyi92brQtfMBM
ZzuSFGMcZmeJGTixavg63KG9plr0JUL2dkyFc+qbfiMtPWEOHPaU8uP9UGsI+UT2WWs/4iP73X7s
/s3nTazjOGDC8YTKBcH5Y9STTTKpLdvJD403PSNLvKfYeiK+4OYx1m6zxF+vqXbZKrFrFZHe6zdf
REC8h2ZYoeZ9LupcbtK2SLYKjpbfa+ltsjas10iYCyxv3XTIBAL3nokcCw0i3tbgDp+ZG6CuK41n
aQ7ZF4H9q6uCtXw9e/JkGawxYKvOvSTcMrWs4DvE3XoMUXtmPpF1SGLIfhjhWlnTYFh6691D27OC
Ism915C51qrLrvuuu7edLkZTBIGeEqLc1MN8mUcDFtKcATYCwplTTs9ug79BI5DzyA4OaeyeejYR
kszuQaLDXaL51vtrf/1va/Z3rVkTKdgPq+xPuNfrp6Z5eo665s+2bd4o3r7/5r9KbK76g13cBdvg
AM8TjH363x6tt8ysdiXtR99x2bmW9u3/FdmIMSTjrzyMyExt4rX/vyIbgnilaBv+1dn9B4W2nz8v
wWQoiO8C8Ctn9273VHQXjbQywJTF2UtUhmpv+CV9K5/O1A93529Swb87EtkSnzAZDK6sd0eCXFXY
8yg4ksVOi+TtS4XZeTUEUbf+50fiGIryoUcg5S9n8mOi1DI7AxRadcDeRy+nM2+aHuecW8/nf3wg
X/qWjfMcOC/Henug3suEogNRHaYmfUmz9AWN+UvCP/+Tw5AmCI8n/tMzQqDG2AJnrA6BQU0IR169
aiKXkg6dxn9+63hXCaYIqUAL/cT+rczcLiOuqA9yfYU4F2dTaflXukh+c1E/hyQk6BYRLs+JOvL7
OBd9nb+4datDNLBhu910P4XjGQfTGbWVv/n1HVw2ibdBNQejx+961CGY+LaczA9vhCGckm+zpP+H
bn7jkcQeEp8qSGnET+ZS24ttjQGZiQP/yf0kDkJVwQw2ZnC+PbCry85i2Gp1wBVffug0GZGjjPRs
JPzbr69xedl+ukYm87IqUI/gq357qLlLuikuwSgZHTNtcmam0O8xgw+/PsrffMX+Mv/3r6Msod8P
d5IaBZWcjk4q8n4HaMd47nOCg0L/Z7fuhyO9u3VDmkdlX3CkKOsmSgDJ04zhl9Dmt5+X+fNFwdz2
cSspT4HReV9ZKYPc8fOyyg9Vb5UbNB/Uqqimj7fz4rtXkFU2QjFdo2bgPeLBxUybQcSVtV0ce/z1
7noovZHGGXGgLovh2YtIvF+ldIvaZtd56ctEFeAiRB95XXnk6rqal9FEik5BWfEjdGzzrQnJZN2x
Yxy8sc7vJq2sT6lH9dwJkuALesNpA5bGwW5PxbqcCrUHXuxvUiiUVBGnDqdwWoz+pq+h67dtVAD8
zApIj17xoTUS+0gxY3iuA1Z50bqcu0t5YYIuczmAd2SQkedHJV2JDCpOGiHGazgf2sr2Ux5w0WlP
mbdUYXUTWnO5wUtMDabHfJusRAdzblVL7MBuoKtdbQbjNqnpHtCJNda5ydW9Rpt54rVrry0svE0s
Lmhgi63LvBpofSgY2qhiRElPFnO0GQu6RxBRXgqGH2983ABI+akbofe3PoVR71yOoUi+hH6ZEagy
6q5uZPW5dnPrU8C143QYBL5kaKcz5wQveRV5FTGXlBPf+ujaNKfh6GTnZvCdS99o8jvDiNsvAbfm
Mkrq6sbtkhdT8Ew71C+fcj9+GZsh+ECGXF5AM+PsG0aGobUo053OQPDybaP2vU2Ao91DCmLCgeBq
gz6P931IGYUwADZGhvP2GIfSlyumq8SnUFbqJnHp9biGEidRJtzELnOwjBsDzqXX1z5rQvs4m4F/
FbncsjTmJgTYUdcIUaZ1Xlch83wsLin04vSLmokDc8hsm8CJkpxgF84zI1IWg3lcWGZ1jYe7UpiX
g/4xYvyF2lqiZ/oJVm9GHbmI26+MMp4/AVxyHkYsJC+WF5VHrnFC8MLKiV+ESSeJUGemOogHiTgj
WTvadMh9bYcoXEVRX+46lEZXmkLRSin6/SsMnamzGi2s6isjJLkxE5dhRyQRm8pmkPa6xzy6nVEt
71tZIe12sqGKzm2Bkmzf+UXypAagy6rgO4IdJJjloPps/zo3btCqf5z1nO6dqmuz3WBoK4aCLJ0Z
twweWrQRIfgoFzzs11lVzTdr5ttC2jiJTTY4zUfQRFQWE1z1rwNh8rHkZDVtwqNr0hbCds70RpHy
JBzAbF/qEIIb0vNiiyGMtFInL5ZPjkBhWx45EUzFYT4Bn2qY8xTlbnQKU0xRXUiinxg8oU6y9XW0
2teRr/2NwyCxD0kP/HMTVWP0Z1GBFSlSt18tg4rmK1t0j1Uz9Xt4E7leqY4XYSajf+2NNQHuLvQq
uMhFtseJ/ycyFW8TNeMHjDqHtuy/okagZIV9cNsFlXvJVujdRR3RhCg4LfyA/XXfMnEvTPnObZ/8
08JD/8kXTNylvrtD6J2tw5nKz5r+XwOWKYZ4LduMl5pVkZlyWTVtii5RN5KgclcbfPVpl02bvq8o
DjaQDWbN6pYPbb9/7alVNtdt5clTjLr7xh8S5ykbm4UVwOyfMoSCkNiBPI4db1TKgsqocXqZ5tKD
7AsuH2Uyn1Hu1+qmJR9/bgydMRWgYc2J7NS/Ey6VW9vMnhyHhVIzimkNSGNhvYxUiGBVbECXFMHK
kZ1/B39FXwncH4i8lkirU7pGFk3bJZkSFjFkNht34NBIbeGkNj7jkIUYniOnuMCTVaxClIu8wSgV
dZzdSPqxu2iQgLMbeDFNvcTVzPy5zJi4xkpeRyB2c2GDh+DuxIFibpzbCbjkrLpDFH9uU1/8aQ6s
Vv3yjjh0Z09Q84HHOMA+ekgRrHFEEmg/WueUhM6usRNYBKW21o6cWRFbhOL97JYf45E7NHtBsRlN
pqIws3NYdzzhZJWZWh9CdoMHfFkBxYaiOAZzl981HWuPEbJ6DIqPHl0V91yV3U4mDkly0cdwFyzz
qxJde9kvDYi07LBINNkBOTT8sohafa5CaAY6vpGx7B/BtjQ30xi110Eyf4pNOXzy04kCygS4wp6F
c5iZW7ctwKzcVECIbrP0s1cDWYhl9FKGaJ/tNv7I93zWvRkeLL80tlGY12s8lNWNPTUWw9amcM/i
/tVwym5leWx6wKftCyOOsnNdsPJiXVFnM/fFQ2yKCiMbj7T6vsjS/4UgwDPYkXuhyXNHb82+zby3
iXEqh9xybL0vIrWyGFBAtbBRMJmnLGMxS0jyal6RRDEbLzTTi2KoTYYwVB4jz/D8MPStr+G2ZJWM
c6xwdWsyn2ioMQPl1scGBMBxqCWwSyr91br0u/ooswZDiMgBzG2CGlmSezkN1pjPbD7YKq5dSl3B
PWUnzBZmmkTG3o57ZOpDQuVppAwc9P7R7rtFlu92UH3XxOK6c1ez0t4L8xoi9Oh9mv9ZYepfiTgE
bOR7FSaJSVFekjWTs5gbwLo++V4KprmlvnRbuJgRNdMJVLemTJxs2yrSNm2dTvRMd6LB6qdmCtx2
zD4MiRwzXCIuhTqCaxv1xdKyLRa1Q1yZX22/O1Tgt6FfMCwC8EW0s5Y+LwtHf0d1x7gWklrHpvVy
CBk23Qu+UwumaAKxr8t88Al1127HOnhihEi69QYr3Vpm6W9KrxaPoCvGU8ceDQkm1OamsK2O+mwm
5xOfa/gcMlkBmuBS+cm8URFaGsZFDBnZ33lhzvpmuyzfNkMXMMowGms12CpD7MYFH1IUIGD7J6f/
zQzl11rsmzgePTe5v8l8a1TDYNPeRtjNPIc2nsjsULOBYpEZetpAmHagYBAnYImKT5M08NpYM3HF
IhdGBWc5l63MkbcI9btEDfjs27xiOR8qBHT9nCXZfZfkMqAt5BvgfHQuMJdPlxom1YoJTE8F0t9g
Ypv7dYrxU2aoTLwuFkdikDN1jncVv8bunRxCVMYQSoIw5JcBGxTz2egklJeGPZUXvz7eTzJ19EWw
6JxldDRdTvm+hYSgtkhpfWcsKDVDPlklyk3cYOTYJDp/ag10DWkTEQ/iqbt93XaGchbuPrLQXkSC
bkCQZg6albrfj81fFbh/2/ddmKLvnwBNV/yIUBAgdL5PyqsxLg3f7tJDBJD32CHbfillzTc1tIhU
cgqWBNsZA1IZupCI9oTLmmQWUcNNJQi0Yy6CUKY4Qo3xN5NF5ondjpF52dQ5l7YVU9XUib5KXZQg
bQ9PaNXS7DiEyFD2ciRx3dpeHnwAIWw/geYDeIeGBUmiIby7KRBswPiBsrMZx8mX112xKEzl47VK
qXX+5lktWey7rwPCH71Z5ow76qe2adgNQcLulR7aheHuGE25aqEFraltP9Yx4zkMwkaYYZG1c7Ry
1qFufyNp+CnPVjTCcTXw0mAboEL89vtsJ3dwq1jEB0W+vXeMsLys7OF3y8BPFQuOQqHCcqVnWzTd
31UsurjrA7co44ML/B0oMgtXUQHYry1FnuGmJUNOE5KHKCXo/fU9tn6+x4QoTCmlZURrjxry2ysE
nWX3OhuiA7C5MDhkDAy6MvC6fsHH5Fw25eBMNwoX4hkY/TlVU/1iALPfQhN1sHeWNPyW9RZ9T511
vtyGIEp3tg2pjfhbXTGSs/mGJCVoL4ygIXF9Pfv/1qt/V6/GWMxW8e8VoSewZH/P5uQ1Xn71L02o
8wdNVIbIv9Z5LAwq/1uw9u0/qNwi+sSouJTsFtPKvwrW0v2DjxGfD90+aUFK4bf+VbCW8g9+VKDN
keq7OPSfKEMZ/P5uCcDNBAIUCxOKVYEyVL59PZmAW+c6A+Qxtj5pvmBEi7cBQkeSZfWaTKbtK3y7
dG8j9yKwJqI/fBksSO7cgCazBjcZd8AOGcBTOmVYAwQpxaAXV3aOdSRianEeO/4VdBj7gnoEiYiD
RKO1O7Ai0zIWGueOvOhjQUI7EDQg6M+WfBtY2hUTFSEWM0jhc2XOgd72CWst08yFfyUiy34qdC9O
OXUMGGmIzt1FO+1XeyvzIr1tUmP5FQl/fJ1C6ri16pbpx3AcrNVQmWT3bcPQ6nDk23sFrevEkhdB
mqP7R3rhaQozBZ1JpumW/tFF2vet8U3xkBU5i4aI0PwxywMRSWVP6E2yERV/umRUq+9zmC0rZBq2
kOIBeRVzjy1yurI0uoPsI/mRVHO8LSSpTyNNZsC5OSNQQ4suGWFdGJwTd9F41uwfDOxQSdPsAck0
3zAtcQcKu2TceJNVn3FwmP1qlJofs0dRXualwyhq3CAVklJOwHmd0T1kHM2UoUUXbHEMd5Iy+Aq0
83iv7ZRj+rhpPmeJuQBUM4dNqRtMeXKZVHNZRF50kqmRXPl9IFZ6iMdrcKw9xlZFZB6zm608Y7mf
34fJ5mPO2Gfea/7k+wPN4KvrTUhSdra65QkzpQFyK0qJ5pEIdRqvhmWiEwRpiwTJbLI0vjOQBVbk
Hwl/S9VH/L/foMdaO1nHfRkSg3OMRiMLVsNkG87aM7xwydGQOh0qqp2wTNzGlrssn40SYe38EgUd
z83sC3WesuEeKpzDaI3Ixa+6TNmerSa58wAx26vXKbaVyK2HwuYFHKNheWtzXvR0RB67m6qQv4nJ
3vy/F9Gm4Ex4icibyNrdgf/22p63wdINT1bJ1pPf8a00JTCvZp6HT7gKmSMfGhS0NwFtzKXCVrXf
PDwt4dZsGcYdDfUy0VqNPOCSuUoWtJiQMmdK5xwwXqJgFaQqY2p7zyvqolwq1FUJT8A+vBZLF5qm
XE+D5LzhoVGJyuH130szJEUvhpw3JhBd820cbQ7JuAJCgH55TyaI35+75RExs1Ne5E5XffZFw1/W
1iZ0MsdSzISCDDj1vULiS2FQV0lwfn2FY8Pj/qaU8srlY4flUn0O3H6kX95xSwbi39sRKy0yMJJ3
O4InRJpiq7O0FDeuLSvJHO7M54XpPJP0vnD549dPgkJ5vHdj+EHriWx/X5ssHMQO9efZI+2uncXB
7HYU0BhxFNAVoPSMpo7UmTHPtCUyzbRi3CsTNTHLj/dZ5GCUG+KcyzGpL363Di8QJL4H0+QFQwmF
UDvtuT8BUwEfeiTz++9jkW0kGxdU8dTVUGbqaq5dHiFQBV6JsgLXt8oMqlDrzmsieZvUPcPCDQ3h
c4v/S23MrPIOLhW+nZkl6sqpoTbIIQINT5WM65WIXIfdTBU62qKS4QuzdM4JzZIVK7fKIbqfmrG6
DhOmRMQMWdxLhp3evybnfpFSgcyJpOMl57KZ20YLKGlZMkwzEA8tBT3uYM54+WpEToG8O60/p4xI
R0/ShOjyI+vBk7zzRPFDsPMjCscfGuIr+zCSMF7ImQseYWAgMFYWDwp/HLxdc56rY1h6zJaWRc6s
I9BCFJ1NSicdMntKKQNPKYsD+6mJLZZmEUy8UwHp0FKTm3ms+J+cJ3Ng6vV6xBz0UKN8ekhQTTGv
QecSLo9Z8r4IQJnbsuAtHRQkaCbe1+IUM0foIccdqIFzUnzZ9mp5czzBdOejnWj+eisMmm9hSiAe
Rw5vNwEbzX7ePR07IrlEQqQPHb2gGsEk77xt2fyS2XLNa6te3n+US+LUxb06O46gR4ERg0P0g6jb
O1oXzJCCWcD6ppsWKAEsS95HNVEJrupl9LKceZDfl7SkYcD8pqKqvkxW9nV3kfhNTbpEyVZvMTWK
W9vl68qyVCUYJLi9MmNY/fLF5b1vnxkTOSLRqx0d7V5X1rKMyKIGnE1nEcuiOA/YBdJPDugxACD2
skqJfqAyFLXOk8qoyCUdbRERYRzww+JbgUvzQleLT9+vidZXUxCyAquMOhl0bRYyuEZ8wX7pV5QA
kCmK6MaaounA8oOFYUNtnxBiBdGmREjPBPHLvGhaMmsvAMChm1hld3MCssqMM88HR2iEZ7ZSUtHW
yXlEhclXk3Yjay3fJMOuWGKoaw8WjnlZa/dbWeTnMhT6yPCCjo765A+MdHOlfkCNfVGqZSNq3CJ7
gLNRXbLH+Ldgp8yAb7eXO7qF+JAFGZ2DH/Cy6bJw3TMD8mPs1U4GYzL4UkMFMKyyhqhPsqNbb216
Cd8AtA6RG8OhbaeLJuqqSy9ROg9uzQhmqlLtpwKiWVU19c5wPQDMdr9Kcu8+sLD3fJpcZs6xT5Q5
mCumruSsqkuhlwYndR6zs2iRVfkGZM9crL2mdUhIajtBE2flBwHoMmLMdeXjtU3lLi0sGAQeBm+8
hMORIWBpuoZVBSTXKqpo2k0uNF4gHUaMGbLpoHfRalCUM+z5xgdlc2yYFHbnUcFkAoKBnC4fxEdb
9OW1YbrFTQyV+uhZAW+vsAlKIr/EIpRUlKSrEY5B6nWXesQG6snQJPM1nPGJjCb5OHn5RzthBthV
Btfgrk5plxktzSAktlrt/F72FMm0+hoxuXbVDMpazbxkGCq9eOPriSlXRgI1rmcs1zQyUDP3Kdqv
bRtCXUet+9rXoHyvuV/ut6T1i91M7so+HpvbMB4+YvOrdmns6b0XDF96QJdOnHhfw3qc7iMHXrDI
4GtJit4rq3X0HbPxULID/9s6Yz4+Y7B8MBJIJQLK27UfR/NdPoPMKb0ux4pt2PtAMRCsUmiKw7p5
qBe380q7REbbJmeGbTsDmEjhZK6dIaq2IXHDscu1OFqNNg6OKpuLVHX2VSlnE4oYE9j7tHY+jG4J
Gb2u/a2haEImrFgr3pD0FmziBvPSkRFC4oZNgBmrdl/sQt9wLzJMEndhyXhVxrceLKPRe3/ZISQD
7zdjqDoEtTywBvY5TtSx3iSorq5nxmR2cQ59nHrCPd0V/6qcsvYjnknjasoxcgFD9vi9wdbu17bP
EGoF6I2PLaOF9knclo8J4Xu4AsjSYxLLrfQBiq8Pel8aJ9OtTXqtwoMKbdOhdaZdUqY5tVXPe0I6
+jgadZqh2cvyda91szOQ/i6jHLGXT3Pb7c0gjdYObSUqijED8pyMjSiM2ou+cL5VUcjw3VYMa1GZ
2bJaiYsp0fIpwOdaY/BpoBKV1pboWhMJgtbfTJRNt21tuw8Ue8WJlV/jcyuh7Rix5R3MZpT7PKKZ
0lgTUyKHTCx8eQD5qwp4Ce7xxgVMWNOWNe/7Ic3ENnQyPRGL14zSuI/BK0M1gfQDnHduejjhCzI8
WuDhMy2eDcT2olqHEdqZVbmAxtGdGCxMOsZET7nzbKSN5bPtBZa7ihdU+aJF0wu83EPncB03fBex
bIdzxTCYi3nBnasFfD4vCHREtfxn4sU7F1DcxyEECr8R38HpMdQpMOrMrY/Vs1rw6iGc9WgBrhvY
4i9z7aMNhRPO5hV8yBdAuxrAFWNnUgG8ynphuDevPPc8dYENG/Ur6J1VS+2QnywA+EQsiIGQxI2x
JOhOiGYXYPz4yo4PXjnywb+g8jg3QMw7r7x57zt83nol0YfNK5YeFGMnP/sRo9h2Vpdgi/djXzJn
ZQic/LI2NX+elibMFdPJW5gr2lJ663TEoJEG6kQky6S6ldvb7E1xXWXT0RTzeD9RTnwgFgUOXA+E
5cogPvsh47/9Xif7FfKC1JlCNUVcS1oeafS72lUXBRmC5DiBga8yaENlKcdPsw16+NGe5rne2bki
GikLJ0txZqVsvr8+gZ+q25yBT1Gbf9BC4SzeVZOHCIX1DFHg4IzKZ4Ru0YTxplMisE7CaKKQYDOo
9rGMoxCvXjAXDMltglNYtOLBNztxsktm+v7z26JotzsmYbsLS+6d1KSQXVBGiR0eChz8eCXY/bFI
lMSk/dJubGOLyKfLYQBtjD6sPv/mniz1tB9rmtwMDg+PBUEUdDvItm80NQXTEbuiZ8KPM2WkQomo
Jwb5QnfLEx4IDguDKHrw5UPqBcaFWMLvAk1vctnbdYWZ3Z2guK9ouoTRoV0y6KoO0Wvh6SeHKeBl
/uZ2/c1DXIbDOx5EUtOEGPvufvWKiZrS8LNDgbaBRvQ0dsixXSx1K8yxANuLKkfWMTb1E/OZpvu6
FeN9HZHLx+Wo73NGGv3mFi41n7e3EG8S8uBlbAxIvtcz/kGWZDi1MXfEDf/D3pktR25kSfRX5gcg
AyKwvuaezOSWXIqsFxirioV9CywB4OvngJK6JcpGmn5va7M2qZtkkrkAN/y6Hz8QhmVsdA0cGB2S
1HOLxEOLBV6DaKWFaH8sJrvjh8UMYJXK9wtgAdx0Wy9nMJ7Zv//F/hKcCiwENNsJ3CUtDXD4k5bq
DWbN8q+JD3QdMKFGxAbynqSOVh4m/AQG1kMd5759nCrG1g0Jgja7glExXHp7gMYQEwN9Ns2J07L9
MRdbHcdYI+EQRWsd4zt4NGbucOlCoDzVeiwDloO4y0PUksxTI7W6CIM/fj2UJgXoqH5eVIByqinq
CxPWCEM6Yx9mjnvDnc57C7oL3aYwwjkB/f3TIT4vk3g6PFAfLoQhJER8hn9+q8eW0SxFpcZexg7X
QFHNZUy16XLUKUd+ey78gDiET+dJKWbEk7GI+bWo/JsfxsDl2YqkxenEmT+sYDb/yJPFf49ePkXb
D3lICuJqK60IdJ97jcPmUEUoYGsS1UO0jQbccfNU8OiOABwMZ3caeIdwIPjx8cf+V4n+ByUat+Pf
swmeE4WtK3n7o2n6t2/6twYtQCOxXsGVjPl5+Tz/DraSv7AGo5sJAdjxwYX/QYMOUK4dm92QiddT
4Gb+twaNPM3FAc13sYB+yNP/gWkaftWn643Pw1PIx4/kt2A/+uk25g+MwTgNrIPvQ/gl2l0B7lyO
YHM5NeeEkNXI6Wwqfc5ptMLFT2Zf415YjnHc2fobWbkJ0xGHPMdjFbJVpATv4uUQqJbjYFVyuFtx
Kz02YfeIeY1T49Q3b9gcKJLcKJ7gJ8b08ll0OP/rQqP/DNQ2/XDCEhkrZs2Cwuu8lWazfIZE67zJ
2uWLPnSrzq2M92z0xqdMVsX4vmxhvfQqge52E1feVhGugXSUnsw0q/29O1CzxH6N9P8qMnqimB22
l42IK+PRsB1OZNQjDNvaR43DrQH4tFhS1Z6Q442lRtg5WezTCZ/74tR2g8/TAi/kQBQwOqe1hb0u
c5fGT7Eg83ytnZ3VmPYqbLNvdjGXpwgizsrxZ5vklZ29qJRMkWOF9sbwXAclVOpn8CPTBR3ZIrbW
LlEKCpruwmA2PTgzsX0E/2e8dm3OqEHS8ik223iDeSm3V808NN4z1cE0C3t0kyC0KZqiVmMaMsaF
waKWe7PdiduGqi+Oyw5inWp8+62v7UWQxp/2akc2FQSLNjNquTzLmcVzgdJmPQYZUwdbA0a7iBMJ
kkTtLLKbzJGQ1KI3ttTj9FgiW9RNiS+h2PrOwK0CJxkXLUM1yEealfSJxnIEnY9/zK2U1xUTF7cF
Yk18HdWMiy4jyXWf60VnokadLYLTFQjzEPuS9QfLsRsW22MeY0TdfKwR/CpjCiVBFDxbvcFhSfnL
XBws2qGwHP6MYuF8a6/CRjl2AVraosbUI4fmvd3RzLHC/DafgnJaBJgCPV9EFjeO1J4/9gA8KaJR
DCtdNqOwQYHkF0B+YsTyInJKYEdDdHzcFISEQ+woGwd/JkAqruj2xvcoT7sJh0XVazsAHseuHrh0
R1Xa/WA2x6MKBgkKFoUiaNpVwx2dPTi3k8ooSSsxCSx6F6WG/HhsQfyzPxP8W3EP5BlUekG9zQ0j
wYfuOI4xL8vcYgP8WLnaBhrJKuTEcecng3v+eEQX4+q4GwykXA5hvDcbqNREfNiVPmuVMfFL20E8
tbUY5r1Slv1mToukZkdjdXJNhUsVRisN586I9SpJHfv+QxXN5IJeZfbFfbM4diTb3mV3EsmcP2sq
6LlggHe/2F06Gc8fv6VPF210yCc7KUEVO/yyTu3yLjNwltwEKgfYlmctMmTromavMyJ18wOxCByr
Vb68pAx4y3OSTmZ7001BdeImi6dVVfx7MC3Twa8SvlExGWfVorgDSqBiR+dcobyUm6ldmNa0Ww4y
P+d5kfVT11jeU5YAEwSVxS/2VT8sxE+rGMHD19nI7Trr9KYLxHxoMWBdzGW3NKQT6yHeaZISgZ7+
K5zzwLwCO6jPnU/rdu2AYnOE0YADFow9fUEj1npSJKFd0wtPaTAFz7yYkIwlfv8L9IgOWVu19Svb
uzaE+C/Gh4F3Me2afrGbQU2vzSFadIau/Z4aADHIbrEYyYN8fPBdAxe3ULyxhYKvuUKINc5YQQ3+
umJZwc8VAN11B9NLbpygbBGpCc/NhxG/0EFjb/ne0Ospt1ZZsQin+JgpTbS0vEW4TI8UtvH84ocL
n5XncQXpGxBnnij0rSaus6UuQQDH67CigWwAil8ouz7KMZFkxfw4XhOuj+5Lqy4v+QAYFewZVKeV
l8XiKahmbwfTYXrHuyGvQtUlh3TwrR+5431EuEdvZ3IJPCNTJu+yGfUjFIrpyOBebOHmhusqMZ6Y
ptUza8t2Q5FOR31VwBJislCSgDbnZ2ssNf/bWO5MH6N8GZnzO0omNXFS5+3JdzTq1ZB6k81yNJSv
U5a2pw5OH5oJ59NjP6vsugDQuHEYiDkNjp2gyT6cvbMTNTfKVcU7ycCYiiKfRh5agxrWSN3o3+Ta
uCBwCmyrjiXpF/SH1jrnHA2be7CxtBmawb4b3HE3o+Nt2iarr4FDVODI+vCuHBRXk8mj+ceo+4tV
li8SrynmhaCdaQXoE3muM4CsT2Etq2fogeoh1/Zd7AwNx/Rluoxa6xIS+nooqYJf5fRW+bcNGeUD
CfF6i1ZnvkRCj7S++o9zJNwvPYj7fTU61Iw5uqwCPh814YZBQRqkXvIw1jgH+1rctS12QreoY2cL
ktdkWTPn6ynEMHjfxlW1HQU42DxVFhFNqUZOCJjdt1APS3MTh7H+GtZjka8tu3foASr6vjhMTZ5D
o7PsnOVyU6390ewe2RT7r4kIzJZboTRvezx9bCuM+ji4EDdx1KRfR27vJ533/U0nzK9a+c113dKV
jeo41u7ag2l4pqmHRhM7EA8TOebTNKbWfWa53U9YgerrFERV8zZ2Zj7cJ9QicKrHoX2M8qxkxaBe
xDSH93FshZuM+O+KUXA84/2V65xKhQFh6aoHG3eLm8Tdss+IJhS44p0w83huluay0JnEPVrf8Aqk
OtxEEHXvAnzTt2OvI484BJXFK/Jb9Y1nhNk1KyNRbuLeNO7hETobz+71lqfLWw22O17VbVF+TfqO
hqSqfgr72rzKTPWMe37YopQ5mzY1Xy0RHVOCF2djcuwXrSO8i/gj1doKW2sbYs07YdaPbqVf9de9
pw5+TwidHAdZfJPmOoT1egSlHXc2f6FvrUVsw3mLatF33PwMdti8VUx6JQvtQxjJrS94nrxVlLvU
SYnKXpfkjzfumOcbwHe8DwRVUPHo0pYmg3BeGvbgNrjcwncBcTwEdVHLez+yXRZIqnuoFLkDEO7Y
C1k1dutsHlE3u+G6Uvjd6z56cs3GOpV0yiHRjYiC5eQAkCyKhyQlk0N1ZprvBCBwqDI53OTaXCiB
HcWdq6mN4zu4QQj/0pweMRcPpwm/wBdD8Y0D7VHXXIEGpPw2aTddEdzLDrNwXfYx/yrs+kQfT4MC
XuTDeqLtaot/FX95rCvrqocreJ8krrlRoXuEQIkiTCLhif07oXEwy89xH7+Qmg3XbLt8BopxiJ4I
OjQrrx077rgtVv66GA+jGQm6IWN/x/aV1wF+pGYrVxCQWfteD4BkwlHKJ6HosnU9OihjHLnZ7RI6
XzVeke9rbfvPdcAfPtSjeqBEztu1OFHTLbdDOrrwfWyapcPDD0lLgNTjsO2WLdbZGLfsFMEutCdb
4jeZ+tOo7GqHPDHSasj1lMbJMfbXHtebH4Ro3J90XmkgVq4zH+Kgy7/XnsfqU9HAnC+jFT1sOIuH
CSCQbRXVOi9Sl6qRpt6m2LTXfu/317q2xCZEP19jRB7IDHnixPF3uOG0X8sn7m/gRkpwOcO6CMbi
Lu0SySLZof+rGCP3kgcsA9eOEagV2XnGglLb3zL4ONEuwDPOB8hkFsxcK8OEMj5EQz6ey6xtt9R3
BSP9YX6IpXzQ13Bva668k4xevGIoK1ZKKTOWHbxGdB5c5hD2wqqI4l2T9dPZaR3npsERjszUNAaA
fKe/klXenUZksr1fJuOd5XTtY6yLq0Y3p9qfx00TCBpVsDJ8B3Zq7oeuUVfW4IR7FfnPDGp65wHs
Hzxl36cDBu4ViZUs28HFBXZFyw2+ziSYZ2i4Nj6BdZWXVQr1yZ0vvTTrb2NW5LQf0dczwBgtqDYp
e54QSRtd1iuj+D4NY3tnBNN8a8Sk5LdRnTj9N7+rH+t+KoHbq6S3Q7EvDC5ux3AE0BJL71JZ+Zea
pWl8KvPGC8+yNN86HdTXIy0uZHJ5LxzRZKE9AuPJAOqmsXehcIqdXcL2LlB6pWBV3VXLYs+hckUt
sYFaf5mXtZ8tlR95d5Gomzvufsfu1xXh3ys8f9EyTen4MsAj5KLw2O4ngSeCQTOJiLnWU8o+aslJ
1EnYzs8TZiQydP8kKDt/cYORKLZ8R9jSM/GtfcZ/0LE1IQ221aEsaBGg3RaYKRfmN7ijyLXAAL/H
OdiQG9hDPbg/xQIAYKtlxMV16qQsqD+0NLcpbXVbqMWcZbi4ApQg2jTEbO2HjJZPqq7KkLGtcNsf
JnvEgAO93c0Pwl0cW83ITjjpWcB3NQkWiGS6e6DFyGkB5ZAQadeli3L5deY8QZedP3Jgi0LKkRMZ
LRtkrhiPhYedSedT+4O3TPnTp9TnQQYRE33XtHw90nFN87INPj/ibGQs106T5Y5lhPez0fbtLoA/
Cpc3wqA18YUKyinW+71iyT5uW8vHFrSchT+sB3//on+2xJJFXwLsEBsBbyHOfHrRMybk0G3NCgF7
OS+zyORs0FuYqP7Bqr38oD/JvMsDYQdiDGCNID6/u3zFCa7JeaA8xnaBOFGAZSgbXh8+e4tJYzEE
RmjMhBy4y/6DUP/XR8fbSPLexd+BPfdzirg2JpwW01ghMtfi0dWgPxLkTOZH3OnVaPCobudxCDB0
wbHt759ja/H9//lv900sOtgorUV4//y3E40yQpoyqkNLfIimbh1hzKJoBstX2nJstq3FzzPgjz9R
E8aMairiLqu2jLz8QKeB9fhfefP/g15dkG98AP5vo+3+vULf/JO6+dv3/KZugu3nHUTK3gPF85uN
9nd10/nFBREBzx+igOstAP5/OWy58v3uqDV/wZ6Nfo4Cyh6GbsP/QMwk5PD5nQWZlP/AouCKLZwP
BMsflieBqEo/rFjnSD96peFjXHVtVm2Jmb+UhvugBuNQmn3z4hfWC42DS555YtYZrjhC+dvZaMRR
agpYQEHDE7W0cwzIHe8VZPmNZ1DM2Q2B+jkBu9lQb0M4x2/NsxHl9VeYL+bFEIy7s9H1GxhJ87r2
k2QXGuUSlPQuKdDMOz0nbOk7jJ1knfhpPXdcrIbb1hBiM3GPvjI7muyG4pYIGBNsRzEul/YjwsB8
D77YIQ+kvTWwz/6RuEO2jmgMOtLcXkOKtu41TLp920VfXLvAW6Z1vmfCi687kzrnVPI7weNK7uAY
scY13AY7jLe1k/y5H4khyXFe0flDqtEb3pAtFt7yoDcc1cdvCbUwp0zTCyeDuVrYs+7eabW5Vbby
9rqcOGbZOeENKX90KdOf3Ytww6CH/On1b2KY9Bp+Np2CWbFDVdWblGae/dyVNLV7wUrHXnkpmnbX
5dOOnPBtyNF92xvNeKhlAIGLiOwlAGT50g1O/cUZ0l0BWHq2uuKS4ec+JzlGrlVKvov7EjAaVXMQ
BssHSbLhyP/Sz1Vyn0luG7I1lux0idG5jgb10EgjfBDYhE9s+GZvZRTOR46wOUO7Sm7oBdAvYcDC
jeto8DwWMitpp+r1xq2QOuIBiC9lw/axIcd1D42KWsdcctXKxeAcOunXrx5+GJe2nCF/LrPSOTkM
33uT4xDcTZTd1YxPjqoBs1ZnrxH+pk4kx8gkoDprFfcLJEPUxP3aJZ8+V2Z5tewIycj6JY1ESZ4R
9cG5ktwQL0fxYmu9E+gVXz2BtLf5iPU6Apdtioz14OPJ5pyYVA8W48ANvB2coMu6EF9o+rWuF69a
YHlJtEOPtHYF8d7th7mWgFiCYJ5Ro9RzEd5y6uH1oybrgFMCqdhJCPV/6MkNdjl4YZP5TfXokYbE
1YEhquNZVRVfEw+LGZscyDBOKJ6ktnB3oj9djR0/0hPYXzdmiVcVVmz+7PThlB2ARPLHN1M0XYjN
8zsWlYnn0kVNZjHqZpRL8DrQ18UPtLoRK0euSNVOA7m3sSvq15jP3z4BSuKtxpE0fzgmuBe9uMuf
yRaRRGvs9keCiL63elm/I2iOd2Ff1bcfv1kaprW/G3qLH58L4d1H80IVcBTcABnG/r098h60mdR+
5kVsX0HF7x/b1Nbryp2gKtA/QAmOLGCD9E735I0FX5jTNnR0WLi0Gx/W/tYMWsKm2k6/frzTUqfj
0eYoIDxuTeTikhHjIPuc6lbXhNJBDqQ9+8Mmf8a4LL4AwiXg1BW2d68cogLV4jhmN0HKV4EBE1Hv
2Qe6Wbnq9eAeDIQsNLxQA7zVRffjI49HTZh7y/53ouXMEpfQTP2LboxiG/OOhHQWOOHXQCypOacg
HFOGIz9o8HlEiuGzXR7FxsNHeoz2nuqhoT0DgY/R8+PVKnRRPSTRIiC3WVh2a4sdyrpaWo8nIntn
C/dauMJyQy2yG/Hjez1FUBIWQj3GH44N/quv7AlD6NKrnM43bRnfDM101xvtI6gIvOZO9ZXquRXj
7bQO/GvR9bemju7ipQQ07+JDkaqfDq3OASevVQeYtxTeZWzlTg4xPqH5OVKUQTtLLbS7FETXoUNk
zliJekJtWkqkO+5j5HFl1e+txHIvNm3T8Phx7A5cwzPC4BvXo5Ta8kob8tt0k4zBRo9gMOmvlkuR
tdVRaW2NIt35VQQUVy+1126VLQr1YG8nLPQrD0npMAwUZXcYs3Br0J5NcwCNFeK9WWq1YfPVJzoT
2m0pKN2WtG8rqzuwp7tn40eEeejlrViquo1IvJBJ/z4tJd7zUuedDznmw4lVl7GUfacfvd8QEYd1
7brAXZZacHrE5h8FTeFiqQx3lvLwmhbxEkI5pOVsL5eCcceZeYGX0vGxQQ5K9ZQRvrOeaAwQJCea
Y7aUlZu+kAe9FJibfg+ycyk1N2k3ryMwYDSHvTYcQRb+nXnGOuZdKd74e9xI5sYZaBq3iEUbaF+9
Nf3EZ3epE0rVMZIlB5tk8lfPpRPconsdJHL6Nn3UsafswRNJRbvZI1SES227HYS0Cg4chbEmUOvO
cUVaLOMoe4cAIuAVNHTAI7OHW7P0p5sxVjTE0/5LW/zSSYsLcCmRnwdRnivLpRGNgnneVmprLqXz
cqZ+Xn800Rf4Ew9ZmVHy2Rro+xaV9S0berAh4jgB2mQ5Vr/1S8F947fBJrWGFzOcB1YF3O057zt7
AM3fTdt85Sy9N6cmfAIAMq2kzAYWYzpbVySMr5XtPIVTCSmZjyG87jJ6YfvBCa2Vm84y/bP2+2jL
kOD/sD1nuHi0cT1RY7bMEF6AJILd5kp3oXbYuHKUW0dD+pQuLBMb2vx7G3rpe6dUfoXfFpkjasNN
NRhwcV1b78CAX+mokFschOaNh2h0j6ll3ERxw2QlDboka+Xf1EOtv5bmlH/VgLRuEKgqDH808qDV
z3jXIcqtii7pvTXtSg3p08IPiLKk0XkYu8y6agVmP+gkdGOIAKOvj63C5CMRPbMuNm5dC5t/JsXY
8CJWJh3zkcExN+3PHhtW3jEl3c5V49TLsVezbKXI/qYCVXZlOwXe5MYptmHbhM9Bk3QXzQIu3c5t
QwltF5QGzdW+c2RSyPaWWTXbZGSZAF6jQqNU48+yEOLWKqLuSatEH+rYa764gAqIYGN6JWkQr7Wn
241h1wlm5vmYkXQ6gfo3rsyKCxgyVnOoQqdd1zTfrNNwCndVYvn8Wnmzh13zzWtzf0ULir7N2P5d
q5CmzpzY0r4RiFu9zsI1M8P1WOGuMow9OxZ3nfvza6pUReS3HChC1o1az1ZmrZK4zXeFbRJoV5m9
p0/zekziaa8Ww43oQxb4eTvczRkzXjZULXcu+JSTbvIHeiTRAYkhvcouuLHKun0nNc0A4k7dLsAP
tOvzsCax0SDGEpLa9AqErsk6eDX4eDhxLt1CxekJZ1GE1JraeSbktR9padu0cn6YMCcszSp03vl+
up9Ka+9qCghzS23pQonesRLvZcctb2gqlP8k7anbHcerZLBamDZteNRNeE6i5mKHDlp46KfHaXbH
U5iyfO42qRFn1taV8yXIuLpaJ6833GTYYq4GYbHPCp1GgNnTZsNHuNXRij+YnRU4U5qXnynSNM1V
FpjRxBYNZWM8sjQGY+IwqmQQEYvM2U5tigPYr6kPcdiqpvmK+zbx68JNMrFqqQ8DH53R7W2vEG4q
ATqk+DIW9v1S/LkrSiAEpOX1A0SkeWtNc3sTpU61SwfHvu6c+aUByL6da/eSBOyKqZTqLqzVxYbS
mvSWsgbnWws8dp2Kcv5mtVZ3rQvP2CXW8A4WU2y1I4ZrfxgAw/uefWWPnH5WTtzeBToXZ+25zSVi
VNmKkEJISiS+sgGCYV306ZvuQOEmhkLiLcPwqjASdxWldB9kyDnrYUhG9veED2iXzFms28meo/9j
YHRLNYR9mimDWRHp/uEBAFjZJB5vkFbXeWWjZ4l2AwYkuJqi2S2xti5DfzSp7ptpawJZVGqfAfy3
zPGtfZBu4hxVGjyYQx+Yq4ZZhj6CocuO8xz6LUOCPZ3tRBn3NcmzL7ky8+s2Lr5zAI2KbSWanvxi
NzsnLCnk4sv4e1MU3PWNpvjhDe5yzYK3tOtLusiVZapXxhd3K3B/XHAVUK4prYtkyX0r0zlqyXzl
8sqkQ2bjTSy2xr7Uzy42rVNTy/I809her5upy2+zsvHw0/gy/lY2uN9XZHNg0FgxtwITggXbhMRH
ltUsJX/4kcmFg02udUn6yP/SKa9+nWVRfpvjykQWgT0L+qWkTHHdm7p8LBn6cZHM/imswLS0XBi3
vjUfkyksV7XmkAX+KLtJCJy/Wh1uCbfxJKa4hWasMArTB8SD3zYRQ0la+ThByiToHqUwFUGejsKD
WRLi4j44T+sx0fOQbWTb9SvVtMPPuC2KgyfZyaoGBN5olPhx5mTVTiFCumzPmeohg0TKv7iFOdxh
K68vuJnnTaYbplsi8CsnqqgODykcSAM/vOIXe+LgFxK/i6udkRb+MXeNSP0qQ/3X1PYPpjb8EhZm
xv9b9bl51/9z9a7a9+mPtrbfvu13W5v8BfoygRrbpj0gwDv2L1ub5/zCJluCMP9Xw/XvKFDrF/LZ
7P9BDkACYIr8tw7kwxZdaH/8Pya+N9yl/4EQhAXisxBkAvinlRASBiZN6zMIA59OWciec3wwGGx/
SiW77YSenJ3ghMFbM1UzPEQIKlcV68meCHTZ3ce1MRT7jKtQtmbblxcrmASYprgk4pxRWAXqMYJC
D/7lnuybufcyegGioIFdNhoaJpYVyw14mPBxFKXz4pbDW25NzFV5wfGEIjNgy/N9q4LHqo7SdV7W
1DFWbh5idrGo/MMtNF/32qZSzU9969K6ODO6uiMlgA8LDjz5iUtZ6uyqVUO3pbsgWbs136hdjyY+
xxtvwGO0GxJs7PSBqG2L1gh+tgITzKrGIY+9jwaAI4MeZmd7zOo3OVgd6K02AL/W0pi9PFHZDF1D
efE3Xn+qbiBTmPicBnWk6Wf293gcg2qdFv1xzlJ77cmeb2wd3YoNOSjOMy6p8OALXlwK7srcN9mO
dfO1Ww/BmvjqfChMytoAfqgjAEYe3cIqtypTAyku6YK1TirZr1hYUOpN37XIVpohAana74lq1ZHx
2vfSeWBpWhQrzEXWWTFGm3vtWMgOGfm2zcAC7kXB5WSPN5r8NA7l461f58bPOdbBepQN7Pl4jH8Y
eUtNCwLS/uP3a5ffine2ogON/z6KvOPFKIl/4qnzSr0zVV/u+56mFKJ48w4KlrFt/akjwzv08crD
Yc9Ww6JLlzVylumzK8I4PoQ5TrKDiwYid7HjwfiTXFW5rIazQUUK8P3Zro6Dwp636tKh33WUu73U
9N24O0Z/39zzVpkPfVfwXvDr7CqFBrTh0amnaVsngWviOA9VMefPypD5Q1yr6aWp4/bMMi94TOfB
38Xwrt1NQzkM8kQfncLGjr9gVMIoRIHfySBhtYZ4T1wi64DfDRV/ZDo7xtYhnl3uHdTeVeY0nSa8
1bn4Cuv5daYtbu/bbbCneVn+1K7UYMBVUVCrBpgg3kQiTTIWOmYX32Q5N6oZUnS9czHDwQaz5cAr
vBpU5YFfirL2EhbBdJ3MnHEkAL8Nh4vwunDpTeSWqP09bXIWhMJYPgPkyPaFPxIwz9w4yFF5ksLf
Z5bZPtBt+OJ0eX8u2CeW/jgBfhoaHVOvNRszB4T8uojCuWN75rq7xJ8pofOo7ejNrLyKCMWKVUKn
6u0859UdrhAQYoZ0d3qaijsnsVnfR2XA/b+hyt4j5zB7brcFLjlfxfYStcqExt6YO/JpxErPOn/y
AbGRiV/pEWyf3WZ8MARjBtMkZfJlN4xbUXV2vnDRZwb71tgzRLTXvQzS25HJ+1QalGGSTxTbAZsM
X+i1IO+jAg2JTEBgn3OOMD06g+m9MBYl11h6ou8TN/h3BoQjIT8Sj3WQbUrUeo3vgZgI3BXp0h7P
97zNtCL4GyOFIHSIqqJ5aAKzTrd6sGISTwPxTSMr56fRmUwQhA2yi6wVGMe6ejZcZ9qLhhXBVk5G
1cFhr01jW8JTYlyBpo7BlhFO9qVj8VF2GDx7TD6bwUVm0lTP3MfjTH8ufz/mxRClB+9WtZSqzxGm
mTCN18bk9pxKtJ+hW5TLPthsekj1Maow3p1arXGUxo8AvUxMwrnKiP8XpEo6akVILS1Uv1TgU5Zu
Ta15MIz7mCQ+eLAC1pHZALmbxLEKG++mgj36mGUk+1e9iKmCRLmRPARtvkxws7pTJAquvJJUNwGI
+V64A1elluaX148rC+ay8CeuAwpsKj6huCMt89dPUe1y0RqRep+VBobOgY7LKpRW2j29iTuMqtxy
P0ZcnrHOCpuPgxYXy1keqOO4SSMrLqk1jW7ztTb1QEmSNoLyhrv9dNOqDH2xquZuCxhkvlY+avZ/
l2T/nyWZkEDF/2lcOrxBbIgT9f7nienjO3+fmMxfYNMgndomWYB/T0uCackTwoeUJil/MbEh/D4u
Ob9IFlmQVj2iVLazQNV/J6eLX9hy8eWL+ZOtmSn/k3Hp89J7qYCR9PdwpOO3MD/vY20iRlHj06LK
biJey5mSI+FGz394Uu5+Xe/+MbDHn/inpe/Hg9CfxaaPv/Mv/OgO6agOAp97WCYa1jntvIm9wVtz
X+u2f/9Qn7eAy0OxrqGPiB2+6chPoa4KxG+TRowMI4cW9iNJduIQRwoBM/0qx7x+KCxl0Prg2KsA
YuM/PPxfnk4GIMIe9PhQWo5V+VNQSuQzdlEXbSct9aMovC8+/rC//ws/e1PgE9H1zRBNnyQEr8/1
YEoZUw9OolkIM4+jI58pkK7WPfv2lTk373//YIzun187TArs650lUsh+wVwW+n9Yq8J4tN2ROQPB
VTZXEQIKYMfAKGjJCQsKGu0nDMEAIO1fYZCySguIWQHxWxAD0ATaKgQGgZs+AOvmZ8dee1hEsSIG
DVfrBTrZfgAoRWPV0IfAUnLKF0eRFvKbSPU+GtruZ2kv45zqTPE8tZSqGFPAlZcCYnkTN32wkTF9
Ez2uhucpDdU5cSN0HMKjKt7YTVA8usSavySTV2H7VvI+jCrn1unK7OIS2sVtoLjiR1100w80EkdF
gNoJu3LlmFjmhn5GvvOj6z5FAJUsb2wvv1SJ/d2d/ftOQfXBRFdcYR/8GkGR4CHwrRkOP7Ngpt9k
9dzsCZ1z4qZR12lT/a5i5HFaAW9regvY9VVqa4ui3+pKuzfjKLN1YLjhlYjks2dY4VVKqfK6ab16
lQzDuwSwDM0YZ95kpenNHDTRY+fa+ZqpaI2gFJFgX1oBdTgc5iQPt6k5xtdl66xJzjJl+JM+OZHp
ZlutjI4jCpuW4Nj5aU8Or/KCx8bjxhP7Dp5OPyGIQSO3eSprK7R2lH0r98kuPeNLnA3qFuQEP8cf
R/FYWdlwYvHWHzBXIcGzeCpwfDvxKSwadV3lprMVLAJ2hQ54ixRNeteQPiJxUFpboBFiR7m1+Uwy
Frzf0IxrI05E/9onuDijtTlZZ2P2okeqpWCrkigHB1rYm7hxQVxSIRkcZ1ir5zCM1X09l+quUO05
DCb52sx+92j3Mjs0RmxdW6N0D0XJe6GZ3WTXd+W458D4GmfKmYAB99EOs/sINi4J7k2gn3tgfOp6
jozqbqEAi7afrslA1Ni/69zcKQ1Lq3KdCIqzS3bUGp1krwK7PyVLo1444+VNvHYXhsSUViErJHas
0de0z+Ij3/YFc+eVXYTNZqz1fT1lTykwmBXFNpBQi3I4da2Lay5mqzH0kb43Qm3thUzMg2VCl5yK
zj6SmGhOU2Wy0zMj9NZi4r7BOxr7zcoII/MeWtX01hqo5DkfmvMQpQb2Glfs5QhuwM3powbewhIv
Yw7aNGbDo0XEqvi8GIZcV2IMdyGYi6vR8MNXJrES/xf89SgM9WmEfbom76DXLmFvKNaIh0VWsDez
0bvssB/XhZMFDGC5vppFbJ1HJIRduDCzyZ+l6yJLSvZm8ZsM5ZfAmqk27TrzkoyTeRCD/OrxupLT
jR7Io9Me7fFMywRAgl316yHMFH5Rg7pRjTjV+Bb95nN6bbRNfZ82YY7nf/6RRD4Fz7H5v+ydyXbc
RtptnwheCCAQAKaJ7NknKYrUBIuiJPRdoMfT/xuUXbcsV7luzWvggW1RyUQiA19zzj7ZjJA1Gk6h
EfU7YZgP00y7NVXRMTV6QrqJtjosAIDRtanmkxaGW3A8jcaWjRwYcKuy39ohh1of1wi5pz3AcvvJ
cepVB5/p8lS6Q8tCsrbfOLe9E0ZVdjgiZkA4xNYujvt1Vy7r5TbMM7o9O6znT5Xw8msOpOUkJsQO
teW86mpsNxZ5c6wHQ4SwdWhtWzOmuSwPMQ+ATTGYJE5FEXagvBDlbbvOyQbr08rfYq0ryiDy9Bkq
tbFdFiPchpnh3URh9j2coNosTbtzezBuvSnrr2lvD3e1bAsfTDnfPY4EdZfM6XTtK5GfINGz5feS
jJp3GV8qvGEbqiFe2fRTEA654gu0QeiS/vBTI/8s2Ms9MciWD/aSKsQwvggEUt52A3/OPrh53O0Y
jjBCndT0rShm0k7JKeIyl7DH3fTZAUR9nP2kygN8UD0WgEniw+L0yL0mP/SLS8NjJ2PDKm0Z0Md6
xpEhEKnFjfuOBzLqNqvffcvMJT0xSnGfaPPFgc6h2GmLDbI7zMnRyqS1E8qPj32CcKKaeufodI5z
pxIBotSIoi+es4NFOx/yOebyD/H0SXBybS3pe3suUv6E0EgEsAKxuRtdZj0iWN8pLGCfuzmTX6YB
VLrSavnclvaWhnaE3lFrfduLuttnRcqdN7vpkWBiZM+Km8yxqx+Ija1NiP9wr4AmnXg+jqchZVvp
/2Qndz9JytZKVf541P9vJvqfZqLS8jHG/vuZ6F2Wv8Hm+5MUzvr5Q7/X9778DfkuIUcMSqmmifH7
R40Pmum3lfLqUuj/1Mn9o8a33fX/YPXHW792BX/I4rAGCwdNnOJF1p/z/pv6HkfAnws4/MO261tk
5vEbCETGv8ha9ZCtqdaiOUukB1tb5uRTDB2FTOc9ODE04pMD3pytJ4px9A5a9cYnzJHpt9xVFiY8
FKE8T4Oi8JPwYBAjoJ96rDhXnP9Jeg9yXX+hy3ZfHbY451hEOd6o1NqSD6N5kiRJcebpwe0M4nXb
DWmJW7YxoEsSknHDY79eDsUsDiSzDlD5Y6veF/DK/NchmW3v6Jkxa8WumdXLMCLduUcL41LfYCtJ
16nJzlZDWQYojL3kbeiM+KUHqlkcK42lYl+3mHKvQcnEXbQ38oJ9P2OeBGlgMQI7GW/zGO23u+dc
Wepbenbebjy12qXpJ1AkPPLsxZyEgqUxqXhLokK8fNNYKMKcbdbDvbr1rCXsx02Ycz3RY81FD5Ql
BLs7bvthcDn7YnKL31HjteOyy2Li+VgnUoxRIJdpFZLxzsLUmBlmQhXalJ6FW2/qfMmTIvaWRlIy
prVcgkwNEWQb5itW7OLHSPtqSb+BP5pbJwu6IpodRp+UpRTbrC8PVjaF+pbp65onTzmEmidEw2PY
G9aQmiVnXJ5iwxgOERvyxwzVASOS1lw2gyjHB8Gqe6/8en5z65RCEfhjMGdzzNgRUf7gFdk1vhoc
fKgFTgAH+0NWDg2s3LIiy23I+5M3TIHbx5R7Be4IzIzRnWOxtxrifNoqGWVb2Tn2hsQQtMCLHz7o
dSkalkZXb7KQ3fdiDPVdnqpPWVWwoAX/dD/Gg/uQ19nwGjP920YAV866jqcH7ocKRluVPHPWA9y3
qvkz5GiDBIK+HwhpQY84isQlxjsLn+N6so8EXRt3JI5OHVt2w99jo7CvQ9zlByM10CcIV2fzM/w4
ZwO9UH1qlCgf4QiyTYdKgRrHSRt7QuQDAiMgBX05lRqe7Mbv2mLX92V3GqdFH8Y8i1h4V/aVv7go
NUXtjE+AZUC/e7UO022f6fyHGKVCDeoucMPguJGMAlNiM9MI3utkcU96dJ5SKrM27SV5K/bkXgtg
mOyqk4XEhlD3wx3UUetKTAi7pYSjtLprbYZtrX6Ic1U+63YqD0Po1l9HK/4sGj0EXe55Zz5prJK1
LYO5rb2bBZ7qAzL4+FxifHuKmOS+9PDzinUaZr2nlTavjKXEEdk0tnse88nfy7T+TjsXHoXDPC2e
wLhkCEgeUZ/0L6ZK888z6orP9tglTuA0Xva5MUp0USQlH0mp1AfThUjmu2O3T2p1NVapClhv5ATn
2PNd6ZfOeZxaaiNCWnHV8LPGnWC0vFmcJY03qG+T+zJMJ6pTTExBReXKXYwpNXY8yP1JZ7RbFPfz
rhr7OhhDhsFcl27jUowEkWEGtdOOLIP8cmvPjvUsXcO+6wz9KVn0Y1ob7jcMjyzy6a1QkjkjG7HA
qpf0ySVB4KqAW3ltdrLeKMQIW9STJ1+27s086oavRt8+LrmX4/o3q3fVmx572aW6t1kqfyXaBjmd
MPKJpnGsr6I0kp+imGR41TAG3IxFM1PA+dGNtET/2jnGluTGaJXKmAGEMoFBfWJMmtTRW2vHyfcc
CUPQDs01mo5x56hx2sZDb79YIFKOtkEgFm3hOF9bU+1tZaYoM7uOnPpNJmPzFju7sdcVrhJ0mV71
gM8VG0DdCdAsPTCvoU1wRABtNUHAIpuYjlbcTZdqXAEmZGvbj0MXel+zsUBVAvsbn7+38g7pyeYL
ATX43KCKvfVwfTFoMxPfzN1KH+5N+K0Reh3QuV5M5TtKQHcriACTbnvrglabN1Fvgzq0HYqlNqFz
KjxoaPUMkdgQVnWLIpVVA/ocUjSmd9JFy4sY1XyKoHMH/KXs7lLqKQhtOGqJtb8mHZX9iVd777LS
zo/KkN+SurGuBSU87rIGnVLup7sG8zBfciO7GTGz3fh2ll3HCCXTTbq8xybjrMbEII6h5VNl6sep
gTPnCR0HJf49NgkqRochHIyQi//QCF3tDGXFdiDZNh0jI77NsyFCMJ2EW11q8TlpHHkgBMXc831/
RyftXRqLmJO4yaunyGWqLmJdk46RUc3q0MlvHPKDAgfQ/01VEidijAhrWcOp7iChHj5w5xZbSPbj
fQJC51szgf9imSmQJuR4/yIVyjO/IX3tWENzdmqnxmzvFPdFaDj73CKoQKCBC8zWnLZzaybXhsaS
ilmuOnT91G8lruFXQmjibe4R0jG42ZeuFV+JnsqYmlvL9TAWEXlF7RjfS49JUdlW2RYijhXM9tT+
EOTa73ox94+pqZwdExSEP5GX7SXEy62tEWivUp/VG98dRt9u+C0SfUcPa4tduvg4rhmewGnUsXFC
gaETiTixHL9qU+ZfsIT3e7ZH2bcCEwKKNcR8HHtfYi//rrOkPdkGj3sT5fgWpKfLoxtB+kws+5H5
oXkyoWtsh0RYewi04nqpjfTdTz2Hs5OkEvaDBhudMH9IO/QgDOkThJJpc+opSHY9Y7CjLat2705U
XsZYOQeyBIarpKjAJ+cTCL1OGMbWREcXTDXuXNtty/fOGdGMSXCaPf1FP8fqOGJ4RnF8s0h0FqUs
0I7UvrWvhPPemPVDT6YUyo0yDUjOOXBEG5vZNl5IYp83MUlbq5ybCiM31S4zq1u31g+u2R78tllF
3P3GLDLCV+LyQpgh68Vqifalrr0NeyBrQ1AXCro4PqMUjfahzG/swjAufjuNh1z1/lGC8Mf+SPBY
Vt4D2ov3bCrhUcCuCFQ+sy7vBeZsvBQQKQhcW+qSOJLKQ4LU05cNGDIjw7XvEA1ZG85296mTVnJc
Ulpf3xHfm1Cxh5yZKyYwEDfgqR0eZFnM88DuH9AW+u9IbeH3Gdx+VWsc1TSUDwppMg/jBd2Y0wvm
YnV/mjDXMZmNjE2ULN656OaHPHG+yND99L9e6v9vYSIU/ce/76VWfckrUos/70o+fuiPXYn4jcmi
5TFsFjh6GOT/o5dy/d9cZYJUItvQA5GkGP7/v32JydQfiBF2I9tTLnP/P/Yl5m8S3KKDm5Mx9odc
5b+Ql/Dqf15lOGvH5tDkIVfx1K/TdzGoZjDNiH29Z6wc8DJCEqbH+nbJMdL906X5F2uTv0z6eS1Y
yCbXgp3GXzo3VCYGagxRntwVCr0MM1hvtsLPM1fgumkWf/f3r/erM3DN78Wch5fYXdvbX4UziAcs
F945rwfNGToEeFx03awtb7tJ2ifwOsre2ZMnnkaVWE9//+J/2TPg2IJrxfCET4+dwy9tamOABq1a
ZmiL7rpvRV7g0MjFgD1gpUpO4eI/k9P1n97yv7jEkDU8oL9rHApu8T9vN7q2S/XoucWJWKDpPmM4
9W0oV6qan+ABiUyQ5X//Nv/ygvT2psnLcfcyB/91QZSaxlRbqIAYMYWwZKg/tjNyF7C7tvHFxlz2
+vevt8q7/nzDEr287olYJXJxrV8ZX3MrzCUKp+HYV4Sub3oVthbihjW9wBvlylzqE3HrEWx8cudM
XJrBKZ/LGkL2ykJciINzW/fSzZaF6o+jFK/4Ki1hVjm9gLj7D3cBBMa//r5C4LjiFjR5vPwa1FQW
ADXTogOmC+pYPhFH4IRXbZTDsYLBQZB4E4nxjIRhxrwO7U888R2cLwYk0KNlxkpBAPOA58+18xbZ
LUUmIcPcS20I9r6AEYvYOCZfbMCDVex+BllYJtehyRwEkr3V0jgYOiGrYrYWb187VL7UCIbe9SsX
H/8szhqElvdhsmZOLBqJ81cPSQTxrnqZBgztjZVeaRvSueKUUNuEfDKeO+ZgfE5xf5F2ppEonOj+
Glp+t51J3yEHKxbiO3fplKwxZkk63XQSS8jDVM7jdWnGWJKVk6LiQpcHEXo9CPS8JmJMQzvdG2M3
3ftZgyZ+ChtiBFIL6aiGla+GDJDURHjhq1fYw73JmKMI/Gbh+JrMFBy50M6bp7FUQZLEhPyBsrLX
yt5o4Ms7HY6pZEmcN6CYFjNuYgpeVdXRaSgpmJh8EDp7qXmnLHTZ4dFbsRspcZ1ZacYUqPdGAhHX
DgI/ONdNS/FEhTRfFhIPn5GCOm9qRV1+QCAbe3TsPVF6EKjgUtAyf8Ri/rxXY1a7sJeY/vY3STa1
3yAFsRjEUQ8qbB7q9tCOA0QsA2JvjFUlTIpT1qDx7TaKeXq/o7KIP8crjdKrOU+3HVMc5jsz7OXN
UCr5VrUefrGo5su/Qhx90NnPKIoBRkFF585AN2f8RGDpj7wCWvvpHk1YPaJpWQFafLvrV+x0BeZ4
IK/r/lDzIfmxsE8kneJ5Huv1vY7SB/iOLBFSKtdfTp0T2L2HvQCoxZbZf9xiXvTN248/04UhI7jZ
TDk3lvho8F4fYmAn2zHy/X3/4a2HG4a0pMsoEds2DcMrwSqmDoZ27LdZM3n+xabR1qgKPRv9EN2/
md527M9qZ8NAB9xFrUqEv2RlT+GwJ5Rk3oSUx0i/80SYp1F0Lol8EakvFINtlxhEMvTpuEU+PIeX
uoa3C7yMdcimjPsuvLYWf35FDTB+G2ZoV4SHtEtyP86GNX5uufzsispyOLRIhEao5BnQeW8wgooR
3cZwsB/JqH2qsdiBsQXDHJb+vPdt1gJxMwFlaOQeWp9960CoQYo+Htn2Tay1qulJFX0VxDWbZ2UZ
8610MhW0bixeWjq2LYsstenmSdwZKsb6ETcs3Dq0oV86mfmS+6tFw8V4c7oC8jkcaUQiFsSmVbFf
q5ZbzKbRt6bl2ESc5p4Bu6jb2izBLferCp35WcEHPq2pXgvpVoeyXrpvPovLcdsakDy33Nz+WYYQ
vrcEUbfIyVw3fAZX1EGTNuSnLo5oOnXzVgo3vU3ZnMpjM9oc2cJdyXzaHLil5szBtCT4l7XEJWAE
kQlashANNWOVkKc00I7DTNH96qCdey7mmB2XG3mFAylkmC5o9MLnj5CVWor6lfh3piVDNr5NFSab
1FFrqg248dQw089kUfDFQixIVI+JVTNxbfvk1f4KxPZJ5OQxWrFnJyAZbsIWNIWM9pCxPefs5Ivp
f17aWnwptGEsJzgevXeyCw0POBA1ezRbC52dFYFJX5docNROl4io/Dq8Ho06utcAfk4RxgI3jpvn
vNNvMzQXTv9EPLO3Itm05zqx2uKcd2qRnP2qtr70BpPZAOaMeVP7o/vINjRzt8kwnhy7N4Yt5msR
8L10wVtV2iOO1yoBLllTv1+k9VzEXr2tphZLzFDE4xacUYNBOJfOwGI/LG9ZgsuvubD58zVPLP2J
5Fsr/Op7Y6KZjtVhtV+8Cr2aFWU9+ahtZlwXedJz6QpGHQuKvhes59UxkaV358a2iRsP9xtNPiK2
2Qrb12ryqEXqjhwne03tzcTAx9r4kLiTvJUcFjKP9C0a2Pk026l3a0yw43SBCGNr5Cvl4yPlJFx5
dplauGmQzk2XNjI9wInGeishZ0SpGa924I8gmOZj6P/BoBvoeQ+qIwu4HflogpyByEpSZOi4cVER
bJJa8h9iGGNrFBKQFEVSTIHuM+O81wMEj3jgHCRQjRglfK0ESyHDDVKv4pVTHiZFgF4I9KfNyysH
u9HhI7K4gvN2+GBhLMgUib5Yj0mX7ammyVsZyDPZofF9N5b0vT0Mo2vGvEiyPwKUNOO+b6XN+Hcj
bM0dYS0NKVA5z8c2ASOzLdAQEmSKm4iRRee4VAyzLdTh568lSgdMYROnVBKhsS4xXI1NusnJUGFd
Md13A7Vv4THXEsxe5zNa1pWI1K/BLjeEhDL1MrVfvY4WGtw7CxsjH1ZR817HAXbktkRw6F5gXuct
T4vVFYcwKY5W7ejomYPrBtEk1bnP2pSev3Hmx9ConFcVCw7WWRMHNdZ6QtycY37ikSGip9FdEFJU
Zq6uJUk1uDWZdTzmlWGe6z42fnQaL27cj0QC8ztT5XyEBVnTyG3h5ZoneeN34snWa3pVtAZJ7rUr
wV9GUwLhUWO5xfrszDzW+9ojZwZtRVc+husnmqa2fCNplzsub/kYDdHQNXTWAkEetUttJOxtndB8
FsYsEV3xqHTHR2UnRv8I2S5XdZCMcRR7F5bPvuJRRd6WXfNohIcPvyoxIvEp9aiWScQdO6bxAiA4
9BRnl5iS/UmYF8m2G9dAKgWCoUAQO7IDiYGeSU2AVtENOJjiecc/iCyk45/zdKkRpMTNpSJj8ZQR
c0VQgp+cQYeGm6GNefTMXnFEQCEgG+KlyvvxY/+sGKWFKEpd/0rObRg0hf0QeRzpto76vTAjsdWL
AHA2TQx/B0ikUZeLSyk5YtC8dCxeWJYRa0lF0qki+2Ek0iGlowqPoBUKcpgaeGas3caAU+FHqUkl
zOc7f5LjifuawqBvzDu/q807lMXDdjBh6rRzcWR/3eyojUOyLfo1BMLMtkh1wcJJeScZT99MGFQf
+LR5LpdTfubJVyAwyQwyxOwu8Aq1i/z8ps+IHyGYdb4z5zr6VLMXQo5g2bfVUKRVQPoIBeREoLSf
o9kY7u1CXKj8yh0p7+YPR4XO2f4p7C4slN+MpdwReuDRSJfvTqP4QGTPV3iPUnCMt0W/Dk+pCAY0
XTyB280Mp5UTJF61LDyvOA27tLrqG8s4KXtu6ps2A/6PTozTJlFsBoNlCPnswynH0DZnY4p6nbL7
P7Ti8teuhCxbGg6yS0kOxPzyC9we52/q88Srj7XzUfQPE5Mxxq/T5e/btb90P9CHSKtklkHbD0h5
bR//SW3nh3HXp1VXH3+SznvXFU8N+6mcCTNQWiXX1uXjOPz71/1L68/rrg4ctRKcJJ3in1+Xljy3
02rCxJXm6q0zIDsU7QRXaiRnjXlsUc4XpWLO4p+Y2L9/9b+INnn11fuj+ILzS/yKl8c+yfREqOo4
OpAHNmAyrSdvPXVTF7n85ncQUK3hqq7wWVKHONw/foX/qR/+k/qBO42hx7+f2JF4wiBNJ3+a2P38
od8ndp7/G0xwOEDW70KG3ylAvvMbYlzr9xneH4O6Dyn0+h1akzPIieDF/xA+KPQQdP0uWmkT+hqj
iv9mULci1P958oEAmy8ruiAMPDZf3V8TmLXA09sT43ReHHNqsKFGCtGUTENr3tRKDq9mVLi3hgMc
MKnn8nYZfXLAPDBmAY7cdAcIxXxMAT7P6Iam7C7GdZSBYi7TjU/g0eQn9rkre/bBA5ujLbtGj1Dv
0Je0Ktno7ucY7SPM5+raZFPtbiorvyZ0O7t3K9s7FFg9D6EbugcEQLILaKvC7apXOCxJrE+ZtNUN
tNWQ/V8LbsTuZx4eoDStqzkHxMp2ja7HJaodCjGR8nbcww8xrO4IjDC8VI3kKZiwDDr15tcsW6o3
F3T5zZKhsePp5HU7/kCExwO4LKwQdTeGkxetiqjcDEj/NE942eQx05bxPrKl/OHWiY/5tSTwKyz0
92iywiaIi1rcAyDqD51t64uEvX4mq4qEKja1GKbt1CJ2DNkhkDrqWGLjSTuaI3UbwXi5auvFeC8V
4casxSvrlmlneZqT5mXwp+aSUlcdYK4Pn+K66x6J+5oolIxFf2VeH71oI8v8oHdYcShEmj10C39h
f1iecjMjrt4yE32KHT9zA8sS+q2Z2QQFlhw/K0uh5+rL/GuedB3P3aTbC6xI74vZ59eJqe+MJXLO
me4A6IXLclWHUDxLBw2nO3k43eAX0I6aSFbJGKK4f/ETH/Q7V6nnb4OGuLdaO7+CsxYGyIMVb5Te
BBhE2F+LxDGOKYqUA5TNFZGPDyvrkjgDiV7jmQfMVu0KBj1ia4QOnt/YsjPUtNyAJwDkoFglcaRB
X5n4eGcxhPsYxw/KdtDXwQgTZZvDtiBT2p/GH0lq9TpA7VCCa8nb5VCncXmfKFQGspnd60hXy9ZZ
ZpAm2itu6o7i0gIfPQe44jHnVnJ2QVVjWHxG0WchboD+85WVGsvurHYUFTdixKo2i+NSL8DCB9zW
SKdLptWF4z9E4QwHwTN2dVwMQUy9orRzm+T+8F7iQz6Zmv0ykaJGvB3afj5IsvCuCFpS7T71uxL8
cxq+GIWKjDPE2ybd+aUrvjWj2eIRNMf+MiwETiIezsRr5+eMSCIS4R5EXzZf4HZZCHRH8ZZpG7HD
MHfzpR3d3DtKO2PxrT2f1ssiWsov7AlUFYwBsDOhsJ/twYyvGlLmvvaqoYYRkps2cOmAj3VUel9S
Jug3mYM+9TT5mf+ELRpf/kyQGTr4GPnLlpDRigDHsnhzotj/xE7yK6lL9VbV2r7BITh/d2o9A3di
RVuSFxCWL2nUtyLIddoB3MhL/dq5UpeAgtP6hAq02xYGdqMNGkX/Oramblt3+oEUEZx5TcL3WSNW
D2YYOTsvr5egYImyWYa+peStk60kggqvZ9ecIT+5Z8ds3WCxUeRzHWR6qFCsEKxmz25g+DWs0Vwm
FxBSDgZyM2N56XchKG9Xm69WFhMvIDlRB2COkHaYl6eUaXV+ima7uUXVAdnMr+zuor1ErgywIv0M
pLuZN43o2OLj2O9PYTSVXuAZY/1lcOcaALvhtcfG9KnAHXNu7yRlz3vluLhVQewM91CzDQ6XBYcA
AHcArsxBh73hxc0XNc7j94ZO/3WWpbix2wTOFSZTOOu2M+sw8EO7uYtnP8y2nkXon4pHyGmUrFaA
ivoR82G99TJ/vNJKw/LPs2aLy/4s67nboi/LH3wAGsirkvCUZhyblZDNYTKLpwg35aHVI6t+WwqA
L4RaMCTIZjRp3aB2DXbXb4s9TITFCtVscbcWO7OKB2uTmx7+PlPkQ38lQUrARJIskpLPC1A5FLCu
LDPzxZshSlubWNui614YNLbpXTiFiKv9VKGCIVFgEbm+qCI3Lxiwo3uOxengetlywjX57MiyvDQs
XS69YAS+MRMCY+n7YIUb2uspz8vxDIA9e/ZKBb+iHflaeUld3hN0WNz7LnP3NipYeCeZvPUjQjWq
YbF2qaMR2goeeYTbzMDBLL/fYyQiP88GC3Cb+ia/rsqMvWhhOm3a3EB6g7MDATdN+XWDp/lumTrr
xnHKcNnopQsfpafVCWHP+BT1htds4iGMv9uo4+5KBNvFSmuormfmrrcMeOpHmDouMNPcfK+Bd53G
WTswKCDFMAFfvmQynSq0zsZyjARguZQBzmYSXb9rurDfZZ3DecTuY7myOiRWcPSqAFHLPXHveuM0
ln0XVsxYOGSz8DIuIWL91LqhKo2qoFyky3etr+6jxSVXguv5pKtJXPvpoo8cF+4hbTTK5gzqBhSJ
0XnAEhN/CyFkrPmPo0FTPdW8jtnN53lx5wfyXMcD5H//NIi+fdYhgZUDFsAj3ycFgKivNIJnvDN8
RICJNss8m9suLeMxYBXQPDAepH3EJugHqz1pFztYBNIml3d9VoQ3C3nGp5YHI6IZa7wlSPzdrAiq
E61tVRundZqXpM/jLyam1FNbGfWhtGPDw3DCUcPtF/OQxqPJjJosrX0ypBnJJNX4pXbdcZt1Qr1a
VeLdWTPg/S5eD83Rz60VEjc6C0oVy6oe2Ry8JFa5RsTGVPBXTdusm3k0j0AvcIW8JsDNHx2BLuFe
kVvaHlG2ks26KJU5QZESqHJtKcBoh9oXhMIgHwKERViNz5WvrGV+1E20Xc0F896Olbsnk3mFC5Uq
BNSyAgOtigSPD4Fov2pFndp2kjdsnEhIAeIjMdfMTKN1VoaQR90I5HRDd0BQlpj9mVvWYkrpsicw
2rcmXF6pfafPGY6K93SYrGe/690ngkPrM/HhT03pzrvCboqT27Q1WsgBgEw1XVSOdTrsf8gkfks7
9eqCDflKYBYVhITdtmmd/tX1wUixJs3vG5HvRlkY13w4pKnomuRv9jk/7MWBRN7VDRlXY4M+H61R
kh9BzXUPtjNife17GTebWvtR9OSpXu8Ifl4e4oV6h7RnGG7G/1oo/NFJN/+HFgpb57oq//ct1BV/
Tf+ezf/cQv3+Q3+0UOI3QJfIOf0/xOB/kFT93xwiDlncur6LLmLdF//eSdn+bzjz/H+TE8UefYX7
Cni5DBP+K6KG+Mvww4LJYa3aCdaPwrJ+GX7Yyo41PvnoPAiKpMC2hftAzsSyt8eyOySN67NN/Zqu
zUb90XeAkvEhPw3dUQNHP9iNaA5ml4AN+qfL+C8EEgiE/9zjEQLJm6O1YyTDztj8NQpyap3ZySxP
nVzIoNUd8l7zzlsg8WxSyudsI/rqMeE8lrtEM5UkWWBj1EMbFJPfh9+8shQPLbqSRu/q2cWuicAr
up3Z1PAwjlvxWsRxp/QuH+A9LGCCyOd1gEPgOnG81thK1RneERbXspXwA7qYvNtRUi9V0s30Jyre
aEUqF+mIkilvLl7Y4iCTbkvYAmop/8wqSUAnmtPdBBmk8foYzpxPSuL9IlRPAYy3BB1pQZZRbrHw
7jGbfS3mwgR2hdVytS5CdufRxa7OoyIV+yG04vzcgTjMOKZXKjyrYvkAfAjqDsj4UrPzCSPjgLBY
n5soFSAt7PY9MWN95xcO4mziTURUnetKtU/uB5reh8Hltn13hZRzQGY74Fp0lwbfClXIbSPt+bqE
dW8kRG1BLQWAb0DCN+2UDJ+kraDjI614scKwxqTaO+MNG2/jYflg6rvx3O7GZIAI7i6PZh/ldxpN
wmZaqPZ52CkR7b2MVYtuCzpvxAfknToo4oHYJ+piell9AeFiB0XogWgYkFkPAQul7Mam57E/pZGO
ee4byap62Mk5tPaNn49Ps0mmRBnb5WlSKMpw/Zf7mhiULBBaoaLFn71D6CyOEzatnYt0fmOvvIDJ
rKuTXDpWV02kHrjqzZWnMo1rMDfPCKb9M/mBHlYIM4+2YWnmL0ho26fKrdIfzYiLJMiwiD2yQFxu
7dKarmk33G+RG6s9O8F1isu7B8jYBfk86J2VVBA3uO5yvzQjZXdNyvBbxm2/AeoxBR132mZpo/Fi
usN4S4U1XDlj2+8o4f2DbOJ816HY3lhjYvOGOvvC5Ffve3MhyBG1Hre0Ltxwj32unamXpHrBfSwD
Y8qNTejRNjg+XZQVwWIocHx9B30R3jSQTkm3ApEvazmAM05T9dqSg6JR28fiZA0qJYJ1tOkAlw47
xWEgLo31o9PixLOawrUCx0fUujFtf97mUR4RQ9aGxpMztXBapZF3J3/S4sqvHWb9E9fxNLiLbjeF
yLHCZaq8YnfJ1ZN9uARySHcpJq19jkMElo0Xynd62JGQ33zUTwvi1ms/930u39JkFJ1puLcrP1wt
ruu3i/h2STaJDIfDoHKCTKzOHx/c0kwcUD+VOmUs+Px4XL66wzLtwrGVJx/OKZ5P4LNbguOrW07C
8RXWm6c3tQcGk/yHBctvlmgmFdEILgV5ona/lKHLztJpNFzTCt3XwJKilqdJ0M1u0L8grhfE4RTX
c+XiEvTnYThVkSLopeUQKaAFevmdU1WKEAtQMXdtLscHpRHJMgQBsEumepvfSb4Yh9HyYH2MgPRQ
dreCoOpaw1NUHAdXeK3zteHNi+ewK5tL0tsdwTywXG5CMiiuDXiG7da1WTgkXlo9ufBuyGrpE7k1
K/6/4h71d1rMiGkWR9/gK4jvE2vMPtV4Ep88pxMgqvFpF/WY7TieOXydNsve06jDb5SQ9pVtDFsr
9nJzbrwAbV7GYGoa/2IRFJvsXLOI+FBqmrK9NAv/Owvj5kw62/gaeZgqEXAMSHGG5ogbd7sYytDI
xKv4aFrpYLJKieVV7EOLdsdBP+KuW9JNKFT8IBzL+sxCI7m481SIY6vb6F5KWcMsmbssD8hg/T/2
zmw3ciTN0q8yL8ACF+MGDObC3emr3CXXFiHdEJJSwX0zGkkjn34+z6xqVOY0ugpo9N3cJBBIhTx8
M/uXc77TvzczsqCVAHno7uQNThd7Q/GRAkuBnmfp8ayCaiROy5rcFL1tcIO/UJFiKlFGsXHHnocr
EzX+4nwPH7HGTtvO9/p37Ns8RBKayx1JMM42Z3N7kOgvom5iicPZoA+5X8Q/x2K0+A8fOs55vuQF
ENDVbDa4JYcbgjg0K7tmtNbhBkkwca382U6RBveYvRj/0KwSGTKcFDLG39+2Pc0ydgWJvn9ARmGP
lh/1qfeVO7iVpkC0UP2085pZqj3kFPYPoZNaPGr1ZXd9yAfRLZx7PBZ3OQZFzBfYVucg/tJ9cwh9
RhOY6QGJEmi1QUTYRi3b4cvsNkw46Sf4C4u272u+6BgbsmC6uATSMZsb7E2V0poNkv9kgWm851PR
XaXtkDvldvja+zat39jbjV+jQyBXAVV+w45bE78qg8/SKJovPqUuovrZzzg6cvzr0UyK1F3fjCBW
uE7lyQmQvkNQTX3wvP3ii2iY2UhugFiH6I0k/OSNXgbz1cuVqqPO6whuVH5SRHNYO8heRIKJKO+N
eUE6oyq9ClJ/+qh7wusANGUIVwaIsG9ZnxavlHC8XemHIfLx3jBF8Tib3hOOLHeX5xVAQgdy+gKt
NXXOfTZ5dNIUXvdxgQqPEqt5n5tYbdVgVABgTN4vYMwz8hjmr++O21X8zmz8zbbq4kagFTitUlmd
g6637nqOM75F/cz2lrXVuKLuspH0BwocKhPz4oNAN8JFLEjHCEnFrSlvj5jDDH/Ft84QKwesfLqG
6gk01Wi6CoGMqS5Nns9XInGzJ12OprPxeqy2K9A7xnbo+0ciU7isUeieU7dJN7rhK3aX2Z7lbkLd
9zdCfIbYza0EzPcb5DnOZ/8LD0n3GYRdy5J5McKjjy3iVmC6Nu1K3oQR4k8lVnKSC1Ze78ZvaAYc
fZW5iFWblQMdPVSAjgi/fGSmsLAinzhHclgL4harGebyh010m3EdHVGJ3cClf+Vbu0zAMnwRR2FT
escxl9wEjIDrbl90vJ4b4AlpzNUqqL+a0gmetLbEpul8o+fzNXunQBYctGnotLsAilt+JsWORECO
dmYfYKdeJczaR8uZ/PcOIumu+X3MjQre+BJWbByDxu/qHas9TTpmUjExT62FK6ND5rBDLmA92FmS
VsfgNnaH3t3+CmtTZGvSSMwDsiem9DVYlVXvDLCS9QAtWJ28YLYb748i+/9vxv5FW8fu6F9txur6
u2/Un43Bf/ytf/R1ZPkGcHqoR0MkJOB//kPMHvp/s50b8yfwTOfW2LEI+8eOLPybEwhOMXSLDlZS
HMD/2JEJ578jZkdY+5cIYJPFE80T3FcE3/RP1l97OyiHECRq+B6m0cBSwW4PkkRjxtpnytJtxCIK
rPHsjK3canYDTuS1yvnWuvQpxZYMzihDybNmWxQicYB48kMvpRCvVkgSwmbCCpQEdvJCaKa/zhLP
/TEKoc6dmaiH28YthjmSM/ZoUsM/J3hTwY8DnGmxYabFXjLhOvlo0PeVZoYmlfNpoCeYT2aPonGF
VUDdjXko6heniAf/rl9uBqwBOz33kQAD+Vu+zDht7R5QrQd0K8zb7TL3DKGpdlFtmM6aG2F4m3J3
whfMkMY4F07mLquOqrjdFje2XkKNBOsfAnwRtfjfXiykJKsknWrCV7N89MhdRYvny6Z78gi/OPT0
ETtb46HuwjnKmLqte7PL6NdG297ldvY8F07x4LExyPf8iHNmzB9XG6WdbK9qh1WfFK4TYQ/60IXg
rjHzarolgRi3cZcTEQ1GHNkYcJACQutcBvJG/0jH4Z7HEIEOY85bMiX1Ljk6uGtfF+xPT63vxs8S
LXeA+Fg5BtdZ65YnppzsYaBs5D/HSabRzQeA39j3eQ04mbsB0L/HQXlSrc9rOWCeXtnU6hiZZ1gy
aoCVzSHWppGfectjVyciM3dxgoiACMVipSRaMVtN+zmflhoI8TymaxF3MPDhZe4RQIE7XJwZQn1v
LM9hSWYuvTqYaZYCZlCSxB0M9UuCfp/QyKEWxHZGkyqhEu3s4Rb6ekgTl1qtyks45x9JzxCPd66k
TnNLtPW9IDagFZfFxRWpzbiOvLC2Dtm4PAbk2UVkcwLNL5qJVpq59kpw66F+D8HZDYp2pVwMIHi9
a09RucTjmv0pGleMSoV2kZPZh2SQZ3cOyCqgVvOz5iK6Ba2UW+yEruIjrNBt7RX9C5uuq2Z8spI8
zDZh/s3yeH6zzGnZ+n4GZGWcn9Ds9ez60jRavI5o08rgxHdFsVUswY6hURPD2Ft91BuU9ojOsqMA
KL9Ff5mdEAstB7Pjq2l7pf0SzvZ7rQKxBqHjr0hJRLsMYnLbkPepjq5D4Un58SkRfh/ZUSWnjlhg
9jMV2S7tvGuMcN2LdtiKhdqwMLoNTkiWbJ1BM9xaNIRJmn67S/fT1yTGhHGDCbbDQx4KWQDgF8GE
YGlO7mpXk+GUze2uy5cnlMPgP8Cds0FyuXdlbj3wr89PuTtTwmPJbg+W4wzfLIznTZA6vDh82faU
CST+waysk0Xtm6471JNLhEv5WATZ3WLFu1AO7Jrt5TnD/tiYPRUFfXEfZoeaZQFlKWiZnFc/8dJ1
MIqXvut2wazPuW1gwUVEu5VtqaIxXuDfxOIVajgxz3UFVrUqv0thypVdT94GGf/wlBk1JZeFhpSF
5apTLodgFpxFy8Yqr7RegcK2VnZgi6s5pHVEnmS99kPskEiTe4sAytTb2T0bFYPl3D6Q5ReLgGzV
YYw4ehyXx0FCLtOxk18Amef7AYr0hm+FdYW0fx2JrDQCntTS1BfNEu8D6LXDbCGGE0Vwo3FqW1s8
ZnbnHZuWuR1vmNy2JLS++V360zTIlS5t/YtpgLVPmO6s+6wrV54VzAQkxuFxmBkY9BzrV5Z26AIX
LzwUuf8Ye/I6jcrcckwEp4a5n0+mh6d+cK4MG3v0YzwijkK4bOO971ShdiZv1BaM/nBxEzd9dLQO
2aSYjwsAqo3Iq7c+se11Hg739GPbumMWDmKUcJy6f+w99oTEkYLhNfNt7hQO/7xGfKQiu5Dpw+3Q
xWts+eEuy9UzWdHe1ibe5GkqpnNrQMBn55O/+Eb+4iLpRkEwfsAb+IlQ82APrsfneIA5UeLBTu1p
20/ytujZhXYe8yp24mJbSbebAvlVM2uMXLn0e1PZz23sF3yACzyqFSvfk8ta+oLI/3EI27uyT19Z
2y0rgHCs+9AocNJGNH7vpLUg2sThXdzO0tYIHoLe2fXYPR41bx247DFB9gla7L2IE+tnCSdkIx3/
ZlQnIMX2x7M/j9HYsYgIbLV1x85ma8ketxvZgq1ZyqTrYi6DXamH5ZA2ak+a33HM4mKnSjOj78Tu
Tbey5TIr10sc+jcfEGulRgziC5u84sBujOCCVVZc0woZwOLL7lwO6I/naWwiwgHTz5YY8jVu8zud
0QvWU/liiXEPW/0cjsRsOHkYRjYprePcXzoEz18jcFGAez/pbKH483w8TX73GnBxdhpn52DJytqK
NA7sdeK6y0W7glxKFy/LhmbXOrmZm2xBGpAhMCTOW9wMsMRNizwmQyq6TUaEwCUqp35IjBEkWCNT
b62419psYpvauPnGsqx2Ww/tcGcndbzObLvdhwNWVVwOL6kx3a7nCf0CEbRG4F4m07dfDVbx92bS
jhoBeCmSbDUv+fAIsTg4hH2xHPXovAhmgp9EwxrJPq7qAXWjPznIKEtrArUsgOnuuWfBt6rwiy3+
g5X62VpBuX/s3fqB7B4D95FxvQn07wud/ehRLGwH7TVHtlA/wN+XzzorjrYBr9ni6cFaLrt3jlex
n5DpfOQLYQlo5ySx2ga7WbiiO6+EeRqACwavJXiy/fjGJojEGDMwzsk4Fa9tqIDVjX3wyxvcZDPA
AcGS65QfTeDPT/5ksAcbgjencFtwDJX/6vskmBmxR9fup/lzndQmOIGbkdgHmeo4mg5a3L5EvGH5
yoFjx0Y440AO+ecljG/p6X5D2/45m4b/GIb1+MPpx4g4GGzwZuGCfePKRu9gVesgk9i4l5Ykj9aU
5alflmafs9OiRqiTM/z9vSpQ/xqEIoPbCJvHoGIwyXGbDleDhdgNzNv9MJZw32D1eB4JM95aCHUw
/eN8uqsxGUIJ+OJ0LpkHe+FmkPHwkuXWyYOazIZRzht3Qr0cY9c551nobZTtoGJxcYutjSa3L7Xj
ZLDR3O4uZ6KwKlU/31ViCvdTY+mNn3ZfZVLh4NbYZx7adrSeOCB7HTlMX4KVp0jkRvKS9Fs604LL
qzfqN5YpzinxSCouqQVfzQlNBrjpMoCxJWbnqSKI4LMuXe+T8VkKwk4lIcNhZFVMRaMFyt3WvuVD
LajiKIDHow/2mN2guakdBgw0KreWv5ZDfLyBkysqj3UaZGPCcDe2qik9SQiN4KnG5AlYjJLWmUJr
DYjuVYbLwcPM08Set2PG9BmSf0CCS0vGXZx4h7hu0G5qN1xxUe54545ufgu1ycZ2U8J5W2kxvI8K
rZu9tCgP2pi4+bKJ0dF23IFFs09FjcQ9bhXzU4sgP4VaIJX5eKzNKYqlc8nT3HnJhCd3ZesFJ4x8
aESZlK4LP3yaF6a/YycfJbNysGufrEwpmrCRR3kVv1gJRMayIz7YEIwv0rZlnCpXwZgDkfHmOvK7
cs+8tlpXkknRLcFyjYUdeboYN0HJ4L2RGVTywEPN0OGeXIr0fQoVpocuJDqel7kK2xfd1A2Ty7Al
FK06YZQlY8kKqg3tCuNAZQB6TvyWe7FsoIOIx3BiLOElzldZDy9NO7uYkparIjSLktmdt3oiSkq2
yH0EojOnZdBqSE1IxWLYr4y2IXiUVfWiwc4wTMu57mZmOHjKWFeAUMtT1yhWdt40d0W1vFRdq7d4
5MN1Bpfzt0JaG0sTL7hkfNIR4zNeFAzydBC/+FZ516WDuEgRqvXQ1b8ogHumWn1k5Qv2KoMNhBbj
vU77dLuUQ/UiRZ5tSmK5t52oQxSGFDz2jaAzG3l5LhIOmHkiAzBEqnTxgvjT7GWyCQuSg9Op0Fc0
acY27D1rPZc+lY/VhveQqC81mL6LbaLPaLppvUA8XqXCnC+Iso8G7Lf14jWAmsdxXLFGne7Qg/7W
0HOUlvFmB8tH0iJVs3qY4IqrGFPidiqXQxwUY7SQnVOmv1CbELTmkehIkFS77wr50GXOqdZQBsKU
MClk6ea2bWlxR1s6BNKMO7txrZWT56fAcrhEc/NoFsGLi5Hnhif80P7wFQ/JZ9MUfH4a5zqos9/E
L8hn1IqWKnk3DFK3BlEekDQwrXP8uyUMfgYwEmQYNruCCxLvUNBe4pjNiVGb1h0z6ms+UaEZfU4W
0rD0GEGIDbkUcTNRohkPKNYAHxSVXrgWyBVa3SjT3co02nQ7B0F/kHyC32eJsOaWHejEbCVSB0vy
igxHwsXJLH8r8Q81UZZZ1YVrCwOUbpySIq+RPjxvWV8ndROaGkQvmblX7HJMGugMbWmm66bAb2YD
W1rraXRpdNruZRoCljfAyw9U1gXD4rTeibDGvzcvyWkyB29LyuvzLBcMSk14j1Mzf6gzw/rlZv1w
WtLMO7ZOgMG3nIvj0MTz1p2EfBb13GwCaX/Qx+dnhqc0+YnJni9B79c3yR2gJGc9sHc/W6Ynom7R
DI0xVW3ykY4JtaKxVezdNxLPbezUAJJqR9ycUTRWrEZXGXmaG+YbcPod8z7BtkbmQo6iJy1jAqiU
t/fL+TOohnCFFunDT0peMQrbcz0g4ZL5fHDliLhpGi9W1VBa9KnPfRy+k3tIsHrgO2A3UUcZrVtT
CskFKBK/HtbReuC7k3iako/OfytsTHXwMdYN1tIt697yQO148CuYH2wuxy3HlRtxokMwrdw6KkkZ
yNP2noYqeARcK3a0w0xdHJ2/YUYOqaZZWJ+5rrmJJjqGC1zdU93X4IkIdtjYse+uEA6tjZEWpLHs
7uQDf1l5JCPv+0JYa8nieVWo3jypolPHvnF+dctwnvFhr279hb1kF4vTPdJLQg675G1siBfIwwLu
YlmSCDoZ1srDCok5NTBORB+yPKrsFbivc+L5r2gIelZvFt7lW7BSr/W2tkxAccw8sG3Rz7jpvB3g
Kq6NgEFwlqnvpWmvWJPP8y2KQt7E04kTMWmg17IdDLRGhS6JLb0dl4xsnH5tpppT2TXjfdqUMloK
vLCOJt6Mb+qa1RiUy0FxRrqW3FAEfo5+/pn57iEQ3YNWjT5k/YyYuOtOHNGvbTzWsHx0RLvFJ9lC
TanGflrxbTAvizXYu0BPjFIWLl6hnINsrcc5Nxht38LlCLLsOqsOaXaW+kcnDEYn0zQFW7u0njk7
H20SMHlGpH9AbqL7CqZ1ImkJFUSfZQGexFRgY8UZgj4Y0oBG60/4/+E1T2DKUdHu2OpBe9XO8hJY
4oGVtgI6a9ko9syt6l1WJ1LC3qJYNoDC+sjkYz9/Bnf2HVjdpV/sUxF4Hw40nLb8gES5G1TwS45z
S6ubzVFtLfkaP+amy+u1lbf5ZunGX8hUSXwyivcU/G7UiRuhCg91YUOXBZfNvGTJw2RT18wDmIFT
uuTxe97kDzLlgF73g/T0ujWFf18No30E8+O1K52UGPRHGvOxmyU/xE3ejkUFuKrtohrWmdykCGmn
zjuxjTwhjl17ObP2QeOb2zLJSY5cWe6KnFO/44aeu+HOaAC2id4uwxWgCnnIyi5+CDjVFHtbTNoV
5XGXgtCiKlfPhvCqflshA5m3iNEnuXaslHGbR58wc3zYQ4bmMLQ6oDa8Ri6WTzxixmzeDbBPPjHb
+oW6i1G7MbX4n5FikfF8+SDN73/flgFfFBecc6n6P3/+Y//Hn5PvZvOhPv70h+h3edR1+Jbz43c/
lPxVftHff/Lf/Z//6/vfEllhB/kvRVbnj6z+/pPC6o+/8fdJvOf9LXQ8mDGOjSvxT4hO3/obAiJf
oJayfOt34Mw/BvH+34TLaDyAtW4HN7vKPw/iTdeHreGbVohrhZyAfzz5vwuXeN3+eDH+MyHTX2VM
GGUck98T4nvxWBTw///J9jWHDlP2GaUq5yXIEXc+ow3+F1qp/+chyB/AC2MRKXCzl/3lIeJpKAkD
JYGHEDE+9YChZ5KGPF7S/xC2/VtP5M+P4v75icg41Bob9LL36/feeG/0N1iD/95D/MUix3RVsPni
IYYFitV15h5dPv/rhwDSevst/5xTf7PhBYJ9KH4k2Dv2X16um1w5T2gm9q5Ry68GLtGE33SyI3/i
od24KJk+MNo1Szopzk9Ex72jI84YazfrcdplrZSvpIg41jpb+nwjlX+13Wp0IfLp6S7ERLJtYjyy
jqKax8gB5sy0bzFCGKxZD9Dw+bmfn3qPoISgad8r7OjE5fZR2VjjfqDSRz8D7tlAbQQK30/PZdty
/XdDA7MLxJ4nh/yQmqV/ojnx3ozKB26funN6NjvDOyG5Qe7DGDBKgS3ATagGTWKSKjfosoa7IaRd
wB9TbtI2ZTbnd1+eXflHkBpOFIBz2BBLjoPU7u9EYasXMCXiOsUQvYzBL6PGkflBVLfk3cES274I
WNJy2ZwDE3IdnmG90rYeHx3/ZkMlFv2OawBCI8S4GRFGb53hpfN94GqAozGk1zgfp69QVfN1XEid
WnuxBtM6Il+D1vk9ofH9iQ9J5psqLJcXb/JcZzMt1reU2ijXbi/UL6MTOl3jcFSvoZ0F6VZ7SlxH
1FcIc3mBXWGdm9m1GcqTGr2mCffQrsTqrvRihzCJW5Jg7NZ+CyqTFMPQVT6rpty4gG38Vj1t1zSr
28ZJv4jF/g7r0H3TtpussbxmP1VBuI05d7wkMu0An03ie1GNJBcBBApSbeRoednyJrjEE70OJr+v
0vw7ci6KYxW6/WtmUFHQifqnCqXgua2mOHJciYKPtfmVMMf8kNTOuAklyzqkP+YOzdUCshKHFB6I
OYbUD0NkDZAyObqzsPeoDHkAe7nRs3PwelVQ4E7KR1Dry/Ck2pgflqDeaDIy9m8JIgSzjItjwAIT
jVYzRGMYivsg5OVk+UdyeSVbssA4Oy9qCvP8kNteRbnQZQR/dJlFVSVj6xHNVnKdk5vBjnmZhomZ
uffUOfkuTRJzZwkZf1KCohjSthFf7CmkHitS3ydByarJeo9jcT+n0t5QE3lrakxxxETS3XWGbz1a
ZHYdPMJJH2LDMXboR5wH36qSu0m4r6QR0F8j8EEl4Y7mfiBCwGbfQrASbIRSrwEEx59K30ws7dQo
3NCDsWvmNPgl8iL4ZSQx4VFGj1nEt8LPlMiMKBk6AaKbgJXI6BUDmSa8vR6xWaC8WTRrwJ5Xsh91
GcGWAd3fW/OeuFv7rkyAHJkgU6N4DjCQkJ5r7QK/ljs6nOlnYMcjejE3vZpVZ8IktEtvQ4WZrVkq
jg7rHyv4sopeHTvYeJfB0dOHJLWWBiQJ77W1OM9lCI4cvDo2LN0RDTTZpKs7RAltUVYFD3km6w+s
itNVzrN+0CyJLrrvPAhP/nzuu9A9FWRa7qzOJSJ6Vt5Ti9YJit+8wCQB2AIB3eYBOut2eJV2rK6S
XPsaoEtc4GTyPHcDa5luK8YgLljMEK1XNukTBNr8N6DR/d4aOYQKo+p3fDTcjSZHhs6w7XfI1BMC
lloyVLhVUOyYojuVE3x/ODNd+rzYFaKWhJwpSrM4ZS8D8ofhZL0c+dcmz7bVLEewxd0J0S6oejdm
Qp4DuSGntcrDQ0DFsEXY4m3wrYUHtw+bLWQnRtzmTSCbFhm0Ss/hMxGw195SJajInKU8GMSL8jQ6
jAboRIyImEBc0rbJpGyMFa+DbhbNqgi2RV3K7nPqFA7PZiyuRJ8GuxS0zlpxCrxnWbhEzej7e4Vm
7ds362VLy++e7NqqdxP0kICIr7z96LFtfaKjhBtcAuL+1ROlRhaKnu5RiDMavv24XXsuA0Iq11kn
dFILY+j7acn1PU4otloBQVERn+GFV1fBf7XY0K5+f8hsuaURer1gHjHb4W10rW62UdX/8JksbUY3
5UeFdAymAt58rm8RhjZLm0dR6/gtF2nzim8fh05IRB7j+zjKFstEhA2fYMLUtTb1AOClGT6QratD
AOCvQKuXu5sgLvCpTDcbwyzHS6jYlSHLJXpOMq49ewVCOwsuA1ROq9F7VpLIxIIWmhIKMWJ6zWCs
jnlv6WLlN56CR5ovJAzWty2cqb1lH2aF92QhKv2p+nG5ZqLnrWtv8YluG9Q7f/LwTzKQ5GFxHsVH
vQRsJyWrKyQ6xnObeSQUGpq3PnAWfCa+Iw9D6aS/hRY/XUCofqqk555iqyEQw7sFf3Uk/vLtN4Id
1ShD+dYoXidmz7u67rynsLvxLIXEqIPSbJfcciZJQF32BPmgl859/TB5ZDo6FqGJTdgjDYrBjTly
Fh/koZdR3fIBR/ZFcCCf6LVvkqJEuHP9TRrxcLB7s39mH7e88kFKHjyyDO5VPoTEt2PC9AR5fZls
610gHe+noiBlGpXZ8V05wVGjfavDnR0bcE5wPl8Xwxy/xzo2XhBDxCh5FcZUmGZ/f58KpeNfs8k/
VguHgETRWhfoKsYzWRMcMk4xH/PSHiLD1dlbPfTBNWxGvTXQgP9whln8GKUhfuRuO1+4qbwt7ZWx
mbPM2BitSPd+zD6J4BX52KQViAmJucgoHE2aIK+6cquUiUqA66gwtyZAWi6+Pj+BF7YYI2HnqgcE
pQ0fxC0AZ/PEWKKO6jBX0OGUE7Udw3ktTcGX2A/n42DP5X0cWMnBQpAIU/32WQYYt1xDQ7Dlo984
LUGmL0Ba46gq/QSxDOpTRAZ1cW92eXXwZu39DGNExCo2BVitjMsQrRpv/9It56IneNtCS4kaOHQq
Qm2KlCPQsh5TI/uEN64vHArzwW7j+h676QJunbTGFWTu+dVEU+cSRD8RU47iZutbRUjyH4OOofDz
e4A3KPEcu0ANULknlBb6wWKJw9y81fcoAri6mbupnd81gMH1UvnFxrYkjCwyU8KIu2k8ANNFGReL
vj2jr6gxwvt18ww5sN4OHDjUQLWPOUDYisxggP1y8KD2p+UC7drC9hT/PpeA9LLqitp47k2zkaBF
RipmwUKsBNq7NpOer6ZyGR8xvWQtF4yds2K3X++UVZev5sDHqWoXyuowsz7NRMxnUWFfENNkfs5h
YA8rTUwo+xAiXNOeL2aGoPe46Gm5SuBpR28ScxSoWR7QwxGW50BLY1EReij21Nhw0tW9s1xNduwp
msoSdk7MH55ZfuJphMEx3g1YodcxP/qQO6gsV80C3ry3crHLTGc5IJf0dlOX7W7PCHQTg7kldNOL
tWQ25uysesKvDTYjyOtoaX8nBTdoejCj2u9zfROK2HX35IzOjGY4M05JPD4MOFBYwnY4pnPjO+iU
jysdm+bATqzMYYzzNIoN4BtOToBKchsEcorAgdu7OM5GRBGxOhGBLod12Zl+RIWYHtvFrdYqnR/s
NmtAUHnVl18bX/3i3mtM6lsYQGQxOVZ3QM1qM4rJnqcmRdUUsMvktGLCY4x4ZAWh9tj+tyDdf5K6
JdH739KBsp6o5mACRF84Um3MgLSB2m1FVPqMfVjxsMRdDbYnOLHrs27jc1unyRrkNRKcrGyyVeOM
w24B4/6eDKO7L7RVAr4fwChqhA1PLQovNmuJ2SE2s9MTWKb2oa6L9icQmdtUb0Y7YLTDVzv63pNv
SbSbJUvPwzDOy9HOQhQ4aDX2ZMDjbGmSTjxgMl0e8sSTT22SFdFYDT7Z1lriCsZoGGl0UKSYpimI
myXfsminJTfL7IhTBqO8pdh7yaU6WWzH9tha3FBupiZBIbENGC4Vp77+pLy33jS6hbMVDspcS9tt
rmOXs5OB2jA9xAtUbTWnIcSGtN+qYOCrWFW4/Qtk4qhqJe/iBrXwp0gFG48xXeZ7gYzhWrvEfA/Z
LN88SX3FiiS1L3MQqjcMNj7Eo6z+Ec/+Lb69HpxX83ZDelbFgA7H5V7X9XBKs0Cc06pXP/CCuHsM
s9OxdJPxNBlz8aXgY6TM4XhzGxh+D6PfVr9VvW+iyrPEB2DBBiE4Pp6jVdjiTqrUBYlBg72ax5qx
cNaLIZoNJV6c2q+iInYt0quY/V8aY/4uRj/4aTd+zdJ3CYhTLpet25f5Oh/hrVPjLVyFIG6G1WDo
aePh6D3leZnv83YsgXb4MMhLbtvjTFexaVAGMVsFZQZJYoPw+dkos5+6Jogj4ZRfMbgJNkADaYqt
9gcBy86m8ErEawwTOwwYVMa7JvSqZxDpzZ1aSvsAUp1SKkqqOU7QkxdtMBh7cIBGtadd8oxvMt0H
NMbSPeDiD15xJNcr+s5gRxeDyM3I4pfSMRQuZb98oFTMP7TlNC95V3Q/26HV/q410F2vsrjLCjwx
bswMsqCkIcKqvpIyM9XsWTL9XkgP8fZAuthxtIfvZAqm1cB4h/CsoD45VLZfdUvqEVnrpKUaxWVp
2GmgBzbKnSp8uAq8VXfF2JJ2gMBaXYQdJBfM1czgBQqzKAjc7owSKl73MrcRwvm/KTCjq4E7LVwN
KMVZDqkFll4/PBQmQwaRlOmrlj2AsxmHsVVX8bWH3fbpGO27yPvpXcz6aRnsXmx9jzG9UZNVlncL
J3tLjBhftfIJczLmOjh+8tE1S5aWhE1svXQwt8s4DgytU4FPoRE7wOX+nV14M4eLHDBoVyG9aW4n
n+hwehAJJr5lx8Aclmj/mVaH+yQJq/e48k34C+EPocV0Mplv7/gtNgvYTj2JTPwGAgJ8PKqAzwQx
3xbgIe7Z3pnzcxgu026UPq9YQyo0GyAtma/wojix/8MfU/GcjQ1Or4E4LFuyRUEbNq5npIJbF1aC
clL7gR7klQO5uNft4h27Dm2YmpSHcLSOP5oQqloJK3GPRiG/sN/BmYXaCuEC/vG97mE4IM6oH2sc
XVS4iEKqSh1UMFfXODO8Bx/hLA49z75Y6ej8shKsy00+tZEcsuQI+3G4R2yX3pVu4T6JNg/rZD0v
sTG85bDq47TodxXHbTS2DpYZpc1rHA/evpzaYd0QUb6b8Vg8KU7c246yjUIyL3bEcOHIX9jI+qZ3
dJJm3qlJvqdh7e9zJIDriULwyEFq7CsnHO8o5YgGEVVy6eHaUf829a8B3SHLYdV+Ol3evvWBGsAR
J11afDa/Bwxa7RCfgukWiWJk4BaT3n4e0OWx62S3FYINkQn7L8RheuXIpnW3Xa0XWrNUhpf6/7J3
HsuRK1m2/ZW2mqMMcOhBTUJHkEGVFJk5gTEVlENrfH0vxL3VLwnGC3bWuAd1y6wEPQA4HO7n7L32
UMpH2MHpIjEHWHdhNfXtpuRHUaFVrmHcj2xVykIvD+rYfbdNTg30NhMSD0wOSUU7LEYtjvZJ6JIq
UGk7hWb6gfff/Gwn1nPiszeG4ebv2BXKFeWO75UgcxnfpUcPlO/r0HU7JDuvNkeQPhqvyfugTSot
KmeUiZTG0b4bruyujAxdr1XoFFLitLz1PW3XooL+FVi6eWeqirivevdX0RvKs8+r9wSum2gFs8qK
cOGWPYwgB/2okprZVnX7BntgAYit9hEkoMy9uVwIfV8FFa5qm5ZrIFV0IIa8LeeC5xNpq9B4JeES
3odCMS4kszlJii3n8WR7ebSpOPy25jqNduK0Q5Ky5uhnuzeB4GZ2iVrLN7Ex8Y8wAWkq/Vyu/nwo
xPC265gCzcvcN6xWVk75UePCAsd/7CODT0bUake1buO/ejH/39r+e6QbJm1hi4mrNkVxze6hFpvq
IHWGSulxX8eyjncWneGlx+RdFH6fbLOWyfXn1yc01PjU4XBNzwc1Q08TSgZBYYi5i8LgHxaglwVn
UuOD63tnwXaEyws9ia/xN8BweztHYhb/Mc8VgHFDQK9YeqALlMKJ9rGgoikpf9wR00IFUY7BsZF9
/8H4UyV+PmsEHguodYC+hDqr1A++kRPs6Fc7J1EowKdcoFV0T5fv54wlZjhcpC6mAAF16hXNOfGw
9+qhdklCrGtKt3YXsIvwYfHeSKGOu3EQ/aJt3H6dlWySLw99bv7owkJW5tK8AWj29v66JuQ/X+hw
oqE6rHPdBCoZTYVgW1FlsdB9dmAg5L315WHPvfq6ga/e4Mni05qMI7+1pPTKtTI7ZFiQLvKgJe2T
5VLy8y1mrWszfy8Pd+7d11ljVAPVIoIZ8XY4vyxUTXEGhoPp/liIYsvhH0ekZ6sfrDInS8t8woBG
IH2U5h7wgPkNBTD117O0xqb7Xp3m5uA1P/qaualUUjtSUla3ljOqrwH8r13dUYq/fLnnJi2EO4s+
si4Q3MxfGluvx85XSwgnvnFvYlo95j5L7OVRzt1UHuHUviJoUMxpkkbvoelNWHpOqwBCN1oR7gAE
lsSuD57fuQsyELRPviWdFuP0U36bLnHfpMAGOhZUKL5kCWVfLSf7evlyPhpjtpKGZi0QNzFHNFEf
R0SAhpPcXx7i7ORg/uHSZyqaIDHfXofrRk5Xirrc5exdj36jioPIUhplbRd+Ji+PKZm2SIFK2iwY
DVXQXJhDL/+I968eEB2TFgrvH7GN896jYeaNrmRuAbeolIixa2vZaXFxLRWihcDjpqvL472/rxO0
x3Fd9lECgvjs3cPzoTpDrhekIvdsUKzhHge//cFW4v1c1OmhY3SjtIvxbbLW/T5BXF+rxzKWBbYy
f1KAZEhn8/Yab1f4wVQ8MxIX4WCfw11KWMtsmrhVGAJHgqvN0kYelVJdgTV7zMvo+fJtO/OYTikV
Gs+KlcuYFu7fpryVJ7HulnZGyDZ2GflKRPEyilOYzd7h8kjvMScOpiADDMvfQ82WC2pUlpdgf901
rUvhPjXAcHdYeBY94Urrok3Hp8FkPwZfxiN106C6r5aF9wXUobKuR1GjgLVpEFSU0ZJSpwCeGGN8
MJ0oP9RoxveoqsajJzkHGkVKbKBPt4hzVb2Woo5qmEeyv+myhgr20FhySZkNqoBFCPPlCzVmYaV8
Z/mC09dTeQE03Zx/7OTktHJhXe2AXtYvbpKSStc6D4Nlha/JOFliJPHLpfS+lD0Bn3aM9gj56N6y
knWIFHypTbFjonlKPA5GNTafNEse8g7ypUdhKcniYl3FRBij7rTJTYxALvpdhv24FfaB5Mdm2RuZ
saO33a3q2hF4veKIxADFvo4JrOQB4xTuWa9Xro8U1fbxBbBdcblbYsrNGyv1m41z+oOP1pm5JqYM
IBQspsOWfzbXvKTF8VcO3JdIqa5bUmj3PPV+50clDAosQt3u8pN4v+HRse8YELldZC/ufMNTZAZe
iDzJ8GwQME69NVkXgDqvLT2vt2R/19cBpddHECP+1eWRz7y+7OaIzBVocd6fOUp/aJWgsVKCmYfh
c2t12teCfs8j2ODo5+WhzlwkAg9WI2od/Gu+daQvynlzaNJd0pZ0RcAbIQHMQSYqUVrurSoOnWVF
g31YdIKi/eXBz1wn+yrdohfOyQCdydvlw4599JVkfe4qLwuR5qWPfu8j9Yjwq/7pSMa0cmiozjle
mdCg3ixU1IAqP9MiuROO8zIMabcSTk+aj9T1P56mbDcQTCGM4vShzjHZOaifxm8bdPRag8XWovCq
R7cg4Cwi6Kwff35ZOHymVGWNLvL8s+WHMk8BJ3JZZqLvFBC+E0qcnk6F8bj64B6+fwENFe4AHy7N
pKE9/3yRyqgFVpNwZYrxGOjKSzE6P6Jef/Q764M9yPQuv92fMhTHUotLY803Z1/KhCDPIVUQYui5
XOvUSt2MYBVbIiQe0xbZIq6Iy3fy/IguW1HIgLx088+LkdsOlq94V2jtIXbz12zQHvUyLhYN4UkA
ncT15QHfz324zKpK3gy7DkaczUiTGBarxkC3U5rmMEgiVoz4NrTUD4Z5v7GZhuFoqKOk5mZO//1v
X+jWUfsw5E8jVRfKo2JD18C3pqwvX8z7VYRR0I/DCROqxb7x7Sg4rvo0ikiNL3UqWlR6ljJqftmp
dR8VZA80zrjUh+yDVVK8/1IyKguHTVQ4FIH5q+YlY+1y7It3rgmRpJOYfpZpHo/H3qVLT24owUyI
scUCr2QcLBH7YlmGrLSt+8LfS/rIm45t0TiYxYPbEH/p5zmbg2lbUOBpukIWZz25orN2PtLgD379
2QcD7J0ZpwGonT8YJAkB0du8ulSn03U0uNFB6alzXn4wZ2cZukpKSvDz3m05E6PgM+JncpfWNhiP
rN2psfbo2PVHu5YzL6zpWuxtWYfwx84mgAk7P82LlIWoz3WELF6w7y2131y+mnMrkMUWwMExTJLb
XCM6Rqro0Q/HiIcqnIr2RPY1m3pdVfJbG4EGuTzcuZvHJRl8MsAbgql4O6udOiQ4LOAVHWLvx3Tv
ytC6T0rv5fIw516eid4HoJ36zbtghb6KUY1nvDwEcTp38aDRYvPMHzRbsk3pm873TubRnmph9cGn
6tyah1bVYF+Nk+vdoYfSqRroRhvviM2+rVPllagmcnyecwzqLNcfjHZuwnPsEUz2CWw/v5uSa7St
vIrhR+fxFr43BEURKavLN/MUlDD/dHATbcHniNC/+YHfbQQ5IJTcd07Tqc8hQcUbBcXxwov0VtKb
s7snzGgZ+PC6vS2GNMbfY+vbgGC49TjkpCf5Ub7SCvi4snPQYzRN9NHp9n0iIUpu8mf06c3U4Z7M
XpfSq1SzSxK+Nr1Bm6AuXrXazQgDxpwU2s5Lg/V7aecBTYwUC2TctdUeW/PXAEXHCHzkkGOZ21NF
chfWgJnZDbiOyzfyzLtGT5stqG0DYGF/+HbyS5vfEPZstyF8/MhHrd6oOWJKgn7dbHi9PNaZiaid
NMbmVKhl1/12LKEBIjScmq29p/1QKThAlFBfqwEDke2m0ZpSef3BDuPMS6dpdOzY0fDFelfWb0s5
9KWfcXmR+TkICRsTqHboY5TjQhdD8VSU3ZRNnLa7P79WXNbuVJFigzhfKQ3FRW7oVHDX0YcWFu5o
q5T3VOOnFCn/eXAAwVwe8dyTZMtGGQBSqMtSNru7Ft3GyiiynaLiqwcYhyoBvso9IVrJLrE4SF8e
78yyyQWyh9L5sLFZnH7Pb1uOhHDDIMy4tX3r07kwSoKVi6xY6Shi/5OhXNUl7pYNozP/iOa2EdZJ
yhFNc7P0DjIgRjO7tq7CRtM+WL7OzVGdF2ryIUyV/tkcbZHEgbwuOKskzWMTZD9Ns3iUsBIWoV/c
A2ep//zrwwKhCmHCm2WHOHtsWk+vTVRjuhsFnkDV7h7Kplzl1AE+GOjMwkxJXQV1QuUZG8f0PH97
XvnYoQDzOAJK33zxsQc6Y/H4wZTQ+RuzVfnNGLM5AcsZS53BGAj6tQWYsfxQQdx+EISxLjxJFkHo
q93C7EosyVbkP2VdCYzNpFfbwBmj+NeghiTfe5mBkwHPo2lrPKByF+p1eRgNI7gXrg98bGi9Lx5J
hNukQpzF6RaSR+tDujcdmhRq39/hY0OrC3pNexjdBLFVqlXxJkuqcqu2hedygOr9W+hi7A4zWOEp
8MrboLeDLdT2YS+xM960epAcW3AHO5D5j2EWV0vucAxDg7rpIkAouEOcCFCiG/O11wQmYuG4u84M
3PJdGDWby7f33NzkK25rzBOdPsVsblpQxOvBYm4iE34t+voVtPitoSsbHQ+rR+r6f/Dasedms0f5
nobQbDxMh2mh+0O6gy851ZxuOhHvuzr9YPP6vq1mUCulscXehDKdOxvG6ONAL3s33SEiv8/zsEQz
6Hwv4iea0EcEKdCFxFe/TD84Munnx6VKyx3lcD0/V7h5UsDrNKmJZMP4OeghuZMpodxjdFHlGs0M
Z5zCTLx1HbfFSkJQprmdspAXot2bqPzJqFX2utpA/gcstvQQhjLh8i39TjrYbvTN1KBmdj1SwNge
sX8Dj6f2Yo8rX/M+CfLHls5oFnhLIwMUyZj764jfs6pl/hPPh3YXnYiLfVdscHTxnyejuQyqOlrb
CsCOQjc/ehTn1nSL+AbCjCgz6Np0y35bI0K1MpM0blO4L69YqCcTu7qNNczSl2fyubXot3HmG6M2
bxOZudBKHHPC+1FvWMKfXl8e5NwH0dJtTquw5eAQTz/it4tRC5ETDlSmO5pOznIw4TKpwFDjAE19
NXxgOjs7GPVKziwu7rb5ttcqWYxSybuiBBbE62zctka+QQGKlroOP7h95xYCcuGpYEyWvXebXzkM
uhWhosJ3Xd6LyraWmje8YOv9WYdoFgLrgzupnZsXU8+bAywSAnvepxmrXHJ/2adFhM/h8hLawRnL
bi+oxa8yXQl2Rl7U2Jdd/SEkNnA3+Jga/CyEG+U78cYFDPRkYwnCnuH52OwvP+mzP48FkTIS9Vva
12+fdNd7lUJWS7Lrivyn7vrPgWg/SR0dyX8wDpZVjC6INt5tDqpWGYIcPR6pwzKnmlO/poPSrQgV
++BDem7bSnEK0QbnBzDIs/dQJ1ECxs2Y7Go8I0GFxLVL78vMhF6q3cqseEyk+0Gh4twE/m3I+YY1
GoEQZSb5RsDtt7CFf7qweHzPOpRZ+8GZQz83fzmR0iRj+8hZeHYuqjsIvGNvJywzYvhaB/mvDurM
EiaOs6R86y8VwjQh16vpOoSSsPUVbVJmloj+oPi8EHcSvHgFITqNwLGAqw2fUVCXn/zRhZKQSgnh
pXI2vd05z47JqrkgtxTBlFL10BCn0mYmfqmdwM4C1KrPVVzYzQ1SnJxEj+wnKeZkew96uG6SQXzK
EV3zsRfmB7Pp3F1wJ6cuJQ7m7bwBK2VeVSn+hClRaj/Wo7aoVePFzM0raqYvdQjW4/L0PfeIJ2cW
QhmbYuv8tueR5g8Fm6FdWLgKurimhBDJ6Xelg330yB5Ck355xJN2YrYhRDFDOojgdeGYOXvSvgLe
xHJksrOS0V0GXWN9MgKNjDF9MK8AEcjnXCRAKgyUkye7gBPU8jlpxnoNzMvdKoT0BB/chjP3nc3G
ZIF2MQa+O/K6FoGnAI7kLnZ9coXLwTqmAdvGIcoqwp+1kSyH4NsHN+JMERNVAlWfadUmMFq8XaL8
3hxhJvBGV6OHlFWH0YQgVd9UXjlRpSxIKpaJctKUa9cvg+VATwbnhaGtLv8Q/cxaOfnCkWNoHHOM
eXlfRRphJXWY4FsmcHhx8jWEuhzv0Van5hV3xt7XEWpkLFagASVFZE1J6KOGwIbuOr1TN8PgqZ8D
g403eULqZ7bFKVQbphSOqXiDqM/cIsn/OSDGZslu14YVBWu0wsaqBOm4C6zCXvdBY68c/0pksf4p
1tP+ltcWE9rAi/ASOA3Rtar9RW2G+IOD+bnrpwOGB92eOvTzwhHltkhWtc71y7j/FCBL2/UWJLJQ
U4LN5Xt9biiE12gNcKPz2ZhtQGg6FQXo+WRHRFiwygtncvP1eXxwA+m/XB7r9Nzmb9pU/dU5vfIZ
nB//U8UiuTcJORy0pucsyEoAsDiOhrb18qxdpTBCr7RM9e7qnlQkIRT/XtTQkQxd5ts8Vcv96Qf9
H0z5A5jyhC/n5f8flMCEkvgb/DARKP71jytI6a/VG37DX/+Xv/kNrvFPVBYTcME5tUunTfjfGTns
b/5JK4RK1qQcYy/G+fvfAAdW1v+XLsoW1KE6z4pzKvz+CbAB6jFL028zi7LLVL+kzMORgJLrfA0v
vNqRkd9bV4nIHW1JUVbDsKCRRAf4tVJyTAi2IOepA8ijZ94NIiLNXJYofEsX4TXHDQK6C1VJDlVl
cdJbK2NfGt7OwUJvLRu9ZZ2BSDbmN3HAxtreJGULXO6mVvEnE/Eg7M5YGpWC9Bd2C3zi69Yoqu+x
390TMoYNFgGoTYgNMVgSYeqwqcjGygUhWYoz4mMcT9lZxV9BWig8o3GLGwwAVooFB51DpeJWsU8p
XJJcmuKOQJ34E6IS90tFxGSwLKuimTBAbZSDzCsDb52R76XolpExxGCN6572U7jNgfameLDw7ukZ
EWFxkVpg7ogNU6YAsbAF/DNipd9kzWAuWU9JGotOqWOsDySQAaPMt/GYyH0E0O2rhUT+s6im1DIQ
su53nNbfZT/cOGoZhfA4k2HPP7xj21j6bTiFoKFW09b4ldxlf8pIa6e4tOaUnKaeQtROeWr0QCcI
5hSzRgoIiWudRvhaqozJXaM11XMfJN4eCUaHW8ke7t1KDAfKmcAvh1D0SOs9JdwFMgp/MB/M+yhu
SX4j80S5xbrobHvTKnfVFBHXEbbxGIzExo1TgFw2Gvay7X2K21SBxdEwW/GinJLnOFLrt5nhNys3
l8DPUODu2ymwDvwR2XVhg9VGEyn2yilPsFO8nkQmfKTylHw3TCF4Cp+bjYMjc4sBf9xDZxy/kxqB
m4IwkE8j6vWbZgrVy075esZI1B7YUKvVtE3fGujtsBj9/e81fp82OCqmyPEKhGpic9gvWtjb5SFC
YdClB/aXncxWNqDiyN2IUnlwwLN16qLtKBZCQg08Tf3+fyvq/w6IA5Hm0op6nTVhFb6mtCP+Iuzs
f/zrH3wKp//Xv/H0zj+nAweEBsrH9pTe/D+LKustLiiHjZkz1dROzdO/F1Vd/yciD+TIoOsFu0XQ
N/9eZAV/kI8suwiqtvT3Xe1PFll92gr8tsZSSNcNdPPsSGhEIimZbRWwuXUNmOhyT0QklLYoUrQH
NcBI65C4vMmKyKkXZm6r3yrF9h7twMX5nqQejKjQO1TE0yxtaWPZVq10G592Zq3Gns2BFfvo5MCj
7CA3w3Wm1u5SC/DJa6nS/IxKgcsq8OWzIYp6fbKKE8XgHTPVCPpVKux2NRlJlpqvktlYJxO3p0is
T03a9B8cCmdfGe6AgcNxKi9MGiy6ZW83yBFZQuSo5fmeJKT+zvIwbxOp47LFrKfr4nf/NkXu/rq3
/4UP5I4iQ1396x+zzdlpPL5reBX4mlIAnNXdIcyqvR/H+b5TSkzCvsQj1bXL0MMuf3mk2XljGomm
K+kDmmPij5jvOMfG0tD4WXLfQf9ciSgaCDoyla2je+GnVkhjOwSR93B50DOXR7sX/hFy+qmrPf33
vxW/aKFXXUI40r6xcHij1SgByxGPYK6afpJ5/floNGLZlqAOtd7JanzX6cIUJv0evrsZH9MyGUHO
lFp320j38fJYc+HydD/Rgky1Cjbx0ynm7aWhhpRBEqvhvgh6qS/1gKi5FTvtCZCojYtgCPrbpmz4
/lRxuxslgb3rsMKcdvl3vL/D6HroEBmoLvjnXNkjtcoekgaufIG6jRyYasCd6Hveo2vlmfrBYO/n
kKnS3KO+iHyP7s3sHF0WREzUwK/3uTaO95lTVrDweIPzII+D/XByl9spnuUPxj13kVRQ6WNaFqfQ
uW4w9qOOJAt0CSnGMTKjeJqd3lB0ScMm+rOxoJLx9xFJqSyqqIzmxyWDDHetDSDYh8TNYWIc7HgB
EXm48odOf7r88Gbr7WksGm7cSgdoBGqWt3MoSmpLKYkW2gN36bRVRpjNQYZ6+9FxeyrU/bau/zUO
u3DXYpFhuoq346Agrkor68O9p5ptRNgOUPCFMaRi4bW6+SkIwwRpc1njDx/BTHprgsCC4+Vrnc2d
6TdowC0M3k9kmOp87rTE+oaFWfMbQEOT39bC6YOf6h89gigOGQwWenH68MF6frqFs0tHVsuFo+7n
Gzovv7e+RfiQZ4f7AOPAC7TF5EBLYLjJ2Y9uSz1PcYsq8BZOjTh7CbZtaPedlfY/NDjDJT53NznE
HvEs/nR28Ei6PniIgj9QCJz7nSYPhr0xuwP0ZbNXKzYBw462ouyQ11nfhqExymVbSJdHRLiKxcY4
gs8PvNK2CYnq4qPags9Y6Knn7Zs4M67c2vXQDTv6jatYlb2x2iCLsGy7dru9/CTfz9qpXoU3ixAd
oszmP1V1gVxW2Lr3iQtQYxn7Th8TrVXV68vjzN56ZgwKYR4ZFe6pAD3/NoaK4KYoVbjPugwmSDjC
jUnjzJzyU8xPl8eaL+enwWzkz3wdTaJc54XnwaFDbCBC2RdZiTbP8dqVChwMaaEdbzyR+8u874Yr
reltyG6pv4UOUn9wY9EIT2/i2+lKfBGVYhdJvs7PmX1VZJnDKC6Et7Obrhz2thQsprXb6zmZJ/l4
z3FP/WYGUGjCsAHrMeQBheowjEsA54lqXlV+6x1ccsvvcJVD7qgw/5bAr+smXAqI1EcZTBSPsBAP
o9S9Xy3crWd62+NxlCWOerco4ToUPYijBCxSW6osuFXSiQezgesDxlvd1Rq2+CA1hmal5uEk9IQE
MvgehTxJHuJtAsHzVXqD+m1U2MZxOEcx6fap9ytxFDM/pLQ8x0Xa5h62A82oSPIMqK/q9tQrV4CA
qIu0ECROuJ72nc2V/tTpOkSR3iMtaFnhsvol29roVgn5PcG6cqLg6Ou82YbJ0qKVbfgNyNhE//XN
Xz5CW7FMIcwppIWpjk9P3PWbjRpYxrYzVDZDqd1XPxy7Ees0KuwvTtGVzgMdAOYbb78fb+LMZfg8
L5V7h0bXFPnX2F9G4B+rnvLtEUyaWFcmpjJ/QBqzLsKu6silAcxD0W048p2Rz0UxAI+abi/Ulnot
0kC9z3X82IdstGWw9zTf0g9CTQLI3W6CzQSqP0Gop9Wq0Yarsh4nvbrWK1/JkmBGZmqvqeCIqRU3
Yc69G0wnrJalqgaPxNQYLw3YLLRGvpre6TGYLirc/J2O6PWjVec+HF0bDI5KCxRrRjn4W3cE5reg
4mN+inxdf3LStkTRSrPpkOgi/AZfX2y0kjSQyCwUueClAT8MonC8h93f18s6Lvs7lA39bThweoXz
pYVfJdrjfT9q8hntlYHGepqHSZd5B7jTHX75APXjauw1NjBgm8dN2krmkp3UIwlVA00Bj6PXsDjx
pBJTIdd4TNjnNAGcnmXEBQArAcADWYEJtlarIH8NcPvtIE8ze00Cne5KL+ix8wScGCwzUx6tIOaG
nWA3viJxnjuUvEdyJCkK9beZIgtI9oTR+t2YraHJmctBycp7nyrOXnXK9IpsX2MZJjJcYXlXj5oO
I6opVAuHIaFPfm2vCfiIXwsrjY8Doy09zwSpO9rbGPrXski9fquGkf7FgVG8yDETqWSJk1Lc6CtV
6UewakS0aFR6Nm6fJUtayDJeclfJPQ/b29BPYT1p7gayg76hPZEd0LoRBqyAy4gJd18UCZclY6dc
BnEsyXrAlA8pglRm0/hS2pV+9JPwtuxrhxgOvV+1A7lFfHD0jVmET5aHwwcOkriiGbBUGwLh8zrt
tsSXqUsgvjBLRtWiUEIbNXSDhyoYvrm5eM0b2HKRkuirwTIIwR1bsSdT6jNYBg9zGBL75dDT0vea
XHxNdOMwYgFYtCK8CSwoBLFhPbatd0Vgkv+5pny2DmBcHAKZsAAb0x4pEcONFer6sR6r4l4LZXVQ
WjMmRMm6BsMxkBRlJJFdufG0iPjVTwCQ+Q6WWUQEgtd6pNj7enTQMgNqlaf49nVjSn5QJg2dwskg
xidzNHRyACSqzLoV7lWtacUtGyWDNCDkL2QiqfKJvCb/qRFq92nIprSlrModf5G343BEZqGvJ//Y
xohrXAtJWO5h/ff7ABEcg7KLBgSiPjhm1z3Y3TCs9bFp1tP3x4Rkl5PWFQLLuqtqMitt3jTg2eQ7
i4WIoTKC2d75E640jVMLLqdqhyxFKTR6A2LQwvZde5dHHH0oV8UIzId0444qUYwdWgCSDURyC8Pp
2ZZjsdK6sJ2ys5xo6UvoSavaio1oA70vuVKQz27SKDbv1KYHGWI3/ksd+d2V3vSrOvS6Q9Q1oJrB
Yrtf9aivvIVJ7lu4JLkOKpFbBge9YN++EB090hEYSQ6NPK2jlS2VezmU9joZys9p5hBVlNTtl8ZI
nV81QpyBRqkmHkVi2i9Aptxxq5pTGE7T9ZAeG/ZjaV/s8nF0b3qlsO5LSZAyeKR8qdSFveME7e7c
XoMrmmtN+TNHvLDOu2g4FLV+tCG3HV2v7CTeXAD/ppuyhUntLRRV9156BTgeT/d0Dv9RYFCmKLVH
JVSoPpDLceChup+QgY8rPsLwuVKlNb73o1rd27VC1aBIK7IHCL1wLKaAFZ3yNXxz29mK3FhO3SIk
C42neKiyO3T+ACU9Ldp7USGO3MFwpYM3KVpP27amycR206NF+WDpJa648wtp7gif1a+nYJlFCWvq
k2cW2ipxumwr1THfyLFyXpuaS2KhKZZtRQY11DuCNBaQgQAhtqmQpAfBvfORQDynaq/fNKqT3aqj
x7bf1TMCmirsWOshxsiwIGxPbmWc2l/M2KKIkxX+Va+YTrYCCCr3A3TAnzXH8eta7xoK4UrvkJlB
e5x8kZRvOvFL5RScad5wYqesTE2VA4CWHaQGIbFua8BnUSLvcsusbx2Y8zu9qALSMlyHBMKx3HdO
qiwwihF8VfTeMWqo7Rp+m3yL08K21rhzixdoC8XGsqL4l2smobfMbRLDEUlRS4pk+WxXsGb50+sS
l50EIzsKMm69sX1VScwFv6ZUGDJJHYj5uKr1EmqdOVENmyv0LOFSzQiLN5twHSfie6e4OYXgHBSU
6eqk+8ApOZIunX2zUe/CRENj7oANuSMfdNwOJkh8cqHrOxqQ1bcI4twhKmgwShaBMvbrZQsZKTaf
gDACevtuAc4woCURg/ErUIZiWYeVDHix65RjUq38KqwArBfBQTdhZzZPoFHbb0YZOl/8xi1TlLYu
idG9Ojomn70BZF6ypCKCHAhI+gHAiuuvE6t9GWotvIELXKzgiYI7i4opWLuLtSW7KP9mEION/Kug
qiEKb29mROPwq+p+Z6SRejS6UK4kpk4AX2IYkqVsGnSiLE5wpLSo6Hea19UHAqbyZlVjLGA5I3fi
E0xPoKC9KZq96fZ8RjSqQ8xLQmOXRAgqj6F0VYhnGc+Nj8JWVyft+RgCG+NsNIX3ylWqJNyF0gm/
wo1iKlNRUo+BnYuU7k/Z75Bge88ghfVXReTKL2E13bXnDP6jmcLK1zL+bG/07pOWQnAjjqz86uVG
yHYSZCYB8U9sjFHaEbmEPrp4sPRnn0hx2sEsr4gTmFTJs2oSw6Q6yoPdwsCMgJ8u6VsR2Ud+U5nW
YGtiNVn0bE5Wtk0ykJaScOhwxibTwsiWbh9+i6UIyDTinIzhq874VPp4WRSxaazuZz0Sh8RZnhDB
UribmEb+Mk6sg6gSc6lhmgS50wBhgg2DQUpZ2R7TWYWDfTWYJASM2uuIOghgK5AstOXxIkkGco/q
sP9UWCLArOv4xyhtfyk5FLFiJKLBagH9hxR21xXVrENYonV1VcoDEKMH3uey2ebBBCitNXfBGZ+v
DhshwIeZQXZGWGwSRN/Xat1H17HWb2PLnwhOQb9E3UqMU9ffdpYKC9vorZ1ZQtxTEzJTKqLGZAO3
F3qBd9drxF3UkrhQp65+1qUCFXYSsGlWSEh74X4tByXZlJgmiMWkdjDCAoi66h7r/mtoGbC9g4F9
CmiipDokSvGlS8bbJvYOdWY95aV3ZMmlYCRDYnvL8VdU+M+g2x9skW5zdtPLNJKvrhrSboopUtq1
+00z1Qoa89QOUjTzKZNhSbac+Na7Ghsr4O5EJYq9tADx4ekFUpVf9YENNcy3vict9i+RUNVemAon
Ar9rmpdRH7/3bbi3okZsCluSpDG4g/+i0s1BS146sCRLAkAHCGphFupbbVy3BYS1tkdkVAfXZvEE
frV5LJzCXQdV+MmGRrKDkB4vy6JtPiuidNbEwJAVwxnmumlKZVf20fSaD+rB1EP7M8zZlLzjwnJW
VUD2Xogr4Lbpouk4YbtBv806jS10WEJtHDVrvK5bUyk3QdI/mKhmf6gW4c4HJZcUdKDnVTCvRSs6
/Ypw9sknVUBbv5OinP6eKOLodaDo3FG40Lx676PrcDd2F+ewYqnVRPVCjaS20SracSCvzW5n61Ct
bog4tcNVReoXQVsuRVOr6jhynsitjfC+OH4MkhdKK7MbFdxEI3Y4iGCVlYSNOBnHIp9pDy+K5YU6
09TTGLLG+3Iy2ntKwRljMt1F4djfFHzjnp3CG46KYXJKDuFh1kNhqTeRYobtGt/feA9si2UJxpu+
TLXpdKKFffszGkV3G1mDdk0y3rgh8io+BEBtv/iJQpHbN2zg2JVZYyopOYmA8FTJJ4KVfqyDdjry
ujUwzMDMqxcwF2wdpAIJBdhuuWdvz59WrFRZBxkHdNLDfZDIGrRalQDzr5YkYDMs2f4tjCC/I8tm
GWttuj+hgifO+V7EeKjDSgfsGZgUBWgjH53GpkYwdWpO47W5oayHzCr3ngVzmnNCu8U7k3w+/U9c
It4eVItjf2ajgsIZOe6EHgNHTmrOYH0J/JT2FzgvciNXfzGanTG1PrkxN5POMlCpoC42p0JxLnva
KD1KtyambiyTMFfJkIHJqLj8xIRAqoM1wue1ErN6IaaGCwgjHi3ryHhfUXi5wzOjfU4a6N3sfZGK
eHgJ9qWZ9ndxz353VAIVQmSDJTMfBnSgKtdlJNTCc5NjX9EGebY0h6jYslXjbN800i5Xbex1EBNH
qiIUL1kMGqJcPBXRAJZ8E/6HpyYJ818dlWs383N8a0q4VUGXBY4zXrllWYmFBtqQkgwiBVjK/gjV
Ou4641oWtXpj/jd757EcN5K263s5e3TAJJDA4myqUFWsoqcoitIGIYpiwvuEu/r/AbvnHInSiDGz
/hcd0ZJImESaz7zGGl1cO9FXRQWU4hWOTKfXeWckiE/DJER5eAFulrfAn+Ie+83NMBnr88V19GKg
aU1RhDTrNtfrmOQIJUuLP/KtpqtKDgwbRcqtsOrl8lWWulpLcZ0uF5wro/H6FVtXVcmy9wQzoBcm
1w6G9YKrqq+ygUwF8eCH9Lyp58saLGIpzcfC5FeyUrRHWa7/WvWMloVa97zFf2u+HLjQbkat3g3R
JQeKZbkiDbM+g9nfMe9jjBIuLEmdNXwtPFmGHb0slqColDKbnIWLppNRfaWUWDpYLNrDxx6NsItX
nechjqqvUWxONzP6sPXGiFnCwtH0Jsc+OkW1VX3N0C46Bs2EvO7cDbmJqkSO1j3JAW9YAgjUm0gp
/Ev9VSAiKBP7gryl/dQH6/AWZr56WzFMWFfZd0jqpURaPLjdoRJcLEX9FTdFbj3pbjjl/RwdwYky
IbVvdF+XGZ8Ek4pc3/B7QZtk52y+T9rtsCy0ElKPvv6G92OwRT3cP3RDi3cFDK9D30cs9okVGOkZ
u99V/7lv8RhSFULfDiVwfAbglbQjsovw7xYL5wjbui4dL0JBz+HJezIfNyzZDg8Q2yl+0Bb1Q3ed
BSPYmAu3dikpAOsZthg9kBOOEI5PnlzMJ2WibU4r0qi29GJZ01XrRmFFdrrXJvtjIBgp5SnjfiEh
eJFRzQsH/ToHW3Nm5rl1dEoUOvDEAchTGVL7GExL0j4fBcrvvkeevCXBmB5fVTWnwacL1RGQt5RS
oRbEhBWcjHXaXFjdUF7FY6/vMfrwn+tBRC9JNQUn1M9x9IHoP16LBNrB7EpEKYOSGTAEqKyk+K4A
o2+dNgplRYE7zFHbnf8uP/8vdOwd6BjWOFSd/z1yDMnH8vu3Pvmm+x+RDn//2j9AByx+UBqg7UsP
HSGsVzTDP+gx6fwFXRacMeVtAfjVo1n1L/TYK66Mojc8dR7itfr9D5pMmH9RlfcQaXKBrsJu+I+A
Dn8T3n+ss6/gV4IymtIWELdfulGuPXvorSXDWVUqC4+9BKMIjN63bt8/zl725JtDuqkrAMBgDIJt
lhKDTBNmeL5FrGj2/r0/EK4ZqAteUkG/GHwBfMzwruyGPn5uGuQjKeuRPg5m8uzFe+EUZtioGnV5
ord9HYAtDzygBSA+bgHlmiFoHRSWSRd3ViOnjbK4p6HMYZtauGKaZmOGadY9rt1P7RIUN3Vlbz03
ffKI5DlQ+fHMAg5bDbI91kP7aMHM2i7u4GzSBX3/IpIPxmjeobD9hA58wu/Wj2hCv1SqB3uA+txW
evatFSNlYJe8j1cjSISu0aNnpcGmbzGZeIUpYKFqbye0gsLBkEfiVlxQ+n4XdQzNEEQ71RcOrmLZ
i51h8+15DOVrCGA2XDRHCXUjMvWRV2AYTB8JUDT8I3BtK4Z+LR9xIsaR3XEA2njQEhLvUd3OQ6/x
+NcM1xsfGv76m6kAY5oE9IAXm2MTGbluU9Oi3rk9KvIoEdwGiF3sckRz0bRe3HNXNLiZj4690w1B
iFN7GXLx6iOREqWldS+D2vkyl/BXAZzYWzeaMywCZ5vtJ1ffohwLvb4N7sHi9DunzOtth5bqNi5w
q0AEyt9UtOW2bRp09xFGCxcY3VKOMFBdrhd0C3G1BmHdcdPRlUffMu5fJ0lC1TKcQROGtWQeWLNz
S36EMrNJn9sHp24T2W3p7twOCQ+l0kwcHWCNeytFlKBSxXSSQY/dcb3Oop6fpbd9leCZEzZVh4XS
EKf493gTw8TE0jkmN4XrXjGfX6YgczY0/P0Nx/ATtF6+/cKf0shFYtEyynDs/W4rB6prRcEogWPz
Q1sSbNA6CUAlto+v37tQq/hXzrTqMfvcq5gpIwNSqWp1F9fA70+mpV5Y5Mxqj5/1Y2anL5kq1boW
FKzCj0AqnI3np0+w9Pj+U0Btus6SK81wSSHv54UvPzasEykxgxh9GgmxZHUEsnuUGRf0JF/Y10ym
1TXhdTDKmkWBovRyWWfFU1FhKhWZsjnldudiVsikzTOiv7kMrLsCN9KtTbFwQ/tt2Dp9DTmhsO1d
m1VmWLSCITU5rEcVd+dY0UFSQVfpwmnoyDUIf+0yyaIEKXCRjCkFGU1IRY92NeekD+DbLFQwkSYa
/HG+y2aV70zWiZkPye0QY4G9ooCwPlnOTIuW0iRywuWKWm+lqdCYBZ9bxEF2Uhyjh8l0kFO31mWY
oTHw+m2Ngtc3ovLCG6J1C2EKIJURbJ2RsXmd5YskUalq9Jc6JbIdRaJg7zmUVkaD6fw6AdYZzhLH
ugM+BCr4xDAD61tQiT17/cy9RtGrp76DDzxaZ5hCRV/rxDXOXjuTxOGk09oyzqIAA+fUTZ6Smf9B
U+9FZTwfFU32FYPVXDggqghaiY1aXV7IxJyu3Ang/pg+GSqZN7QWy4soszMU7lkRejGNM+WyTqvF
tS5mIGgoXzPJSozILwxqEdtXJRaZFuCf2RwsqjfJJA5g3QmTjImLWeCrROd4W9mbToj0e7dp7I5K
o9cRyqyh7pQU5pm56gYbuWJTREpvF418OkMSckXavo2dwD8sVjkf6p7NpBYDtjwNrx0NPMKoqa+y
RCosh9jBCvRK/t6b7GDCjHNdtANqH1uDMItrxyRvTInWFbf2nM4HD9HYDbrz67EzMpmaqd53XsL3
q3IzjBuzvJg8MV1pScFTuAzNzAp4HWucfLIwK7ikJiXZi9LLdmLCUAY3SrZAAc2T4nt0Y1sL8vtV
kx/8qHlpJH+NC9qORU+SmrCfCJTdafS133zTcHelYZHON/KhoGuC4Ep8Y4z6SlZEvs6ItdWcwC7d
GDlanqGnZ3NnZyNhXzkZng6XfPmSuXimboBsCW8Hi7/D435p0ydskqfQgmEDDtm0711Fn6rzxzq9
nFWnT8lo8gkdM1J0AJUF+jbF9YPKVtLfxEp4qHh7Vq7kvu2mIYV/3Zu7acaTZLeQEltbr2mMUx3p
r0ZfVc+Qtr6JxKz0RjlT9uI3jrF47BLL0m3Z/kc8bNpqHxTZROmmRS58W9NaDItUDEaoOIpCwAPR
ZQAYwdijQDN2V5kd+5JWh+jgyMEZMR5RxyX+R5Mrv4hinHeo6uTAy5s5a5Ird/Dseads7F3uSk34
EEvvHVjaig94E9eIFeriQZWmRviW4JMHhr2IqtVnEjG3Q7vEL0nG4eKU/r1u8fBwe1adSJjpP4SA
N3/f4Ucc4xvcJPglR8DlWZVlkOtFTvBnhFFAW3IO+lqf4dGzbnaEEE6SPZcjZthwTV7+fLe3yJDX
uwEIA6mJp8AvYA2UXA2RLKU+y2cmyBoJUHEwdsrozL/f63+TgHeSAORK1rnz77OAfU7T6PlnrPPf
v/MvrLP5F5cwgTYQzhPw+9BR/kkBfPkXSYHngrKzLXpKq3jtv7DOeINi8CkCKFkoiDGr/j/WGUYK
2cRKHUTGl1qj+59gnd8ulMCjX7tCnV0MQFG1ewOJU+PaJakrfWbbmj5MTl+bHrsdBxdCO6TU0oXq
n3k6KcPX4sgPY/Wb5fJmAiNoJ8huwHmDawIF/hbm02DmEwzLhAGgtocdCE5vZ2E1F84SStx/cStk
11GcBWbIpvDzysSFA3JBAVZJWC3+ObY1EoHG9Y4OS/POJvC7t2IoYZPCLiSHewNnXPAEq2ch+gOi
48lhcmgwt7habftJ6r95Xf9W5P0NovF1AB3eCSEWJgVo1J/fagLMgBUMA0h1JVi79rclHMKXafBC
VWL9J6GD4wgWZauTcfUOlJo5+OMm+8/NV6VbZrEFsPHnm/dTjFdm3fcHOqQeHa8pxopZNO8oQ/w6
mkiQI2QP0tZDEuktsrdTvtMhEaIPbSC8lrlZdqDvMaMcdmmNDs07L/UGn8lLISHJ2rId0mt05deX
/gGq7TaD7cRWr8G7ez3dr/a7dOwXX1UF1c3inG54vfnzzPx1GEESw3RyVxaZ9QvkEW+MdMSoUB9S
06VmBCyCjxVUuz/f5c3J9PpeiB8F8NfBaYNc+vm9ML7ET6rJ9MFJ1l6WYVxwTFzPFuCaySz+Qzb1
L3d7MzUQDlKNcnN9gLwN0gNALb1qioFpVpPmBMQDWfb05xd8q0z4es+VwQ4vDtkSWHw/v+EcZ55P
tbk/oJgprgU97gdFLe/oYe56piuVhbqhWTn7wABF9+z1pn+qXedMq7Y6oKI/7DRkzE07yvrbNDnG
EeROsMFYsvmwgNHPJQ5SyGEv72xM1m++PyJAr+QABCR+mXF+R+pU9SyjZNQojwhjxL8SO+NhZxhA
cchfm23tV2PoMHo7O5/EF3Oh/aEtv76StEm3CtuZa8t31Dtrwf3to7E/ryvc5b83iyENci9b3Lw/
TH28syMkdehmTNvG96isN6r7OCUOzmqjF+RhlS/lCUXK9qJDNhjEzYRQyQAFD2UV+mEz3WLHqqMw
Kn1CYsxAz5W22yvbW4wjOj1V2JBchSOVVTLINnjQY2I89IMfbQMH+8xWGHIPkxssokN3D2+4EyC7
jkpMrrd95OLYmkNiF9lHTdR1lYmZarizZPvW0QlJXX9NhRTr0ETi8yXIRCYa2RdmPJufDJqGh7TM
jG3kzi/Z7Nz1fp9tAqmyM6Sc+2uuXO7/PFt/3WZ89FwdhKZWwYFfxCsmIJmaCj4fvYuvALuBDfDN
I820e/xu6p3WAKT+izu6K90KctW63/y8PABjDH6wZD1mp9HR6vBKs9S3oMRLyynFNgu8xz/f79d9
G00UdhvYCviA/EKS6FQwlHyb/pDOOZXuQYxHVY14OENmDP98q1+nKUQM+hhIogRoy72VqFQaNP+I
s9Ih8Ad6TEZjgZXW7+me/fYuUF4JUxwUC+SbASzMyCh62iMHw2vNdtPIwDjTjfJv/vwyFgHhm2N1
pZUg5ka0aFEjfnMffPloONdBd5iw/wgrq0v33lTgvtQhNCyiThJSMPFJP9Sp9T+1tjogtZq8ty05
v3kMQhjUZZGxg+XzJpVpAAktyCN1BzHlkmJTkO+jMe33YuyRp3bEIo5WOQW71qy+59Uo72gcjQfl
msMlTk/OyQWk984Utn/7TGgjAkyH4/eLorQShoHKqdMdSqXLo9m6u8CE6bxgvXYVdcDUY6nrz3hQ
GXgRwinVdTJvPXLqEPMyCKJl/j23puEK2CBAyfGLTg172yR9/WEudUKvKgFZpuLxVM75lWH27wUX
v38BZAhRGncE63/99j9EF5HVBsXsjwxqPN+pVtZ7PQr1MWYX29aNTMOoo2dfSK/nxGqL0xwvX/1E
3sNbCY7ArdCAh5lH96gKboFLV/e+WL7jxlqeHJ8a0FirmTot4Csn7fN9mzTv+W1Y62f/IbPmlIU3
98MbvJmdWEvxwNXcHWYjxfhrCcpTD+4zTA0TNGTLJq8hMaepeXQqKocdiN53ZoHz21lAtmvCu4DJ
93a5+zN7yezqbnUx7GvquL77RFh1IwWyMmCnnitawp8QZoy/dThG6kFtcQ+Mw8yJKc2qbm+bXRW2
aAptxsTCiFLaut7G3BC6NGVskSrr+1yiZthGEmxJtnPNtMLsLvhU+yk2IINrXuCXvSrXVF8pVX/w
Zm6khKW39Rh07jvH8K+hm++RDa6UIUhZvyjNucA5soha+gFHnE9ldMB9Pg+NBXs4qn/OO3Hib7Zt
WEkumSfSlcSKbzKKLs+AWrPpHGpVvuA3FnFqU0UW0xK8c6f1Sm9mEndCkAMdK8o0bwP7JoLJISOX
mdSq+8xy1Kc0xy0BrR+yCXfO8nxjeoZ/ijxQ1n/eY39z+sJuW9V/Ifqi4fDmJXsF7yNKTXQO5fwZ
RYWbSTZ3Jn1X6IlPpLzeOwfUWz2QddUgNmNT00N634UF+vO6D3ADQRKcKUsaXt5ph7hnjsCGQxPZ
OsPy3Yxwg0zyKVRzTXAjqPFCD2tDk2jlz6/+28nkUqOiJSlRzX+zrScaIFM8sH5Hv8I5tZYeuBmw
vkZSAaSL05c/3+43h6a3egCtTiUuDhvr4/yw4XlBmmEOPfGR55YmQW1h5gzW7Z0c8bfju/p2MJMY
Xqycfr5N2lk4DQhUzsiRcf4dpjgcyjSg2+Mbx7GDNK0GoUOwpPlujFSB8aeV76bBOAcv/94e+WtS
DnedrJCkHCq7+7b4OM7aXeIOFU1noBIbK6n2XYtV8bBiJQrL2NagHQ6x7EHbZ9p8Z1m9lYd7nWtE
Qww2cTvqUm/mGpZ8ke0gIXOYLRE/1bI1XLo4qr/ukM4qNqNXgVKt9IqYMmZaTpvBA1EdgojIbBCG
Eo4Glqzj5RCjRLWx+x65DVe53fOfZ8ZvNpqViAkT00TyUb4yAX+YGUhsJKgAes0BM8oWkP6CNFEH
no9YPnlnSH5zK5rwQqIpThkOjbOfZ0eSWl3dtBLA0xIVLwJbntulXJ3lQZn9F69FDIqDDOALlGTf
7mo1Xba+9gVGhXbS3qIU6e2rWUbnadtTRfx/hcabX2vNv9nEuBNlEUJEKM9vKxWIvCiE0rhT4uDN
ibpH/aFQjb3jdFs25lSIjaji/5Bbvk6ugEompRakdSAFvFnPCg5VH8Ruc5jttRe7AmySFAReC8X9
nZ0Krh/f5c0JQaRhrmTQVfHmbcTtZwJbj8ViiojWBNoOmq3dJrEYoR1gtJNvvbazQ4+YPN82zjAa
ezJHPe1Qs3OKW3h7LK7EocZ4jNC1frAx843Dtsx8Dcgr90AQRU38tRpd4zLD2KmjW5vTwOlKKwG/
xis5IAFwZA2DwR2t/QhXcT53DbB6SETIBWZTi3ylymLr3tP2YoW5ANa9T61i8nZOUMf2YzBaSfHd
SynNwIohg4kBx7ZOFIKUauOPXV5ZyNuWVNcwD7UKsTPM2joVyzQZh05nQ3eFBqj2L0Wv5+jW66y8
3PNnYwRr3HYZXWwRZGWITKhQl74sXRlq16nSvYYu8wHnTNBSbWkg1txmZQTnp7VblMuTh6KD/wum
S1TpUapR0YPWVZXt5yyZQcfjatJepMDy6ZN4QT3mh64DXxtOgzuDdx8QHTtHwS8yqTsUmM3XhbsG
Vwlolq8SGbV5I6N+2i4+XZgPiF0Y8lD1HYalYySHD2Ui2h675iaQd2ZV+GoH3VjpI0HstG/8KUjo
2SkPClOtlmULoBYHKKAa1S6P1vIfdqXwmprO9T+mcZNvp7yonG0nYlDhaV27NBz1LXXevR7c+lNU
2/ljbvjmXV+CwY2KdDoz5hQCXhMgiTDvy6bbA1ku7yJJEVXEapctZXKwRQYTK8iKvdLDyRnmkZZ4
9zXN8BV3gd+GiNQ7+8JxnpH9HXdDOdNBE608gNI1d4FIvIMIlgpEAeSwtMSxqBP19CRxvg6FnunW
yuHr0njuGbyzBbTjvAHa+YApws4zvObGDYp2Z5llcpM5AP+1mVjnfpHHl87I9yBbwD44iR6mxXEP
rmHdgiKF+DZPEbL1IttOaaYJKjq5zTklwg5vKcCS07HpRQ/Qc8bldMmuM6pL0yjaUzZNdriYGFVN
PfZvaRwBm5NZcT4il5bwZW8iX9wVRjztrNGP93QuF8iA2M5G9mwfFkLXu0jl9RcsQFBzihFOmfvG
g4bRty8eftWwkoY6xHM8B25XuccWo/ONhP93dMzEPnaz9HcUKU62Ne0Tt7b2mTuDvtTNY5lABHbF
h0TPj+4UlbsRriZiedFj4RmqZQUW/nHQstwPBsbwgHzus8AHaBo50BJV5YMuEAbfAalykQZLGJM3
3CWtMdxgLuXfdXriXHS6C8CNcpOvgsGzUX7vmrE+WwVjz5KuKM7Kwh9eRAd9cE7GhQpXNiT9MmNq
0JQLvrpEmq1CjSoJ+vus8uMFnlqQfSrwuZpCCV8p4zBlk0iVHj/XjP0V5ksJ5RFgHH5mHU2tZjjt
GK0jUQLPh2btbmJB7CJMe+buwp/hWnaf5xjSIuw9OxIjdL/Obj8blrM3UwXvzrB55oM07OrbJBcI
fw4cCw0zqpXg6StkUS4MpLvSTSZ96Bj5DKr9RHnW7CjSNslZ2zJSmz4r83Dxi+E+pqp/Y+PPdh8h
RZwcx9Rrdy5UhytrtP09yLFx2UwNxTisj80nz4yIJ6nvwtddzPy85pD91ne+8mjOq2qbjm7iXExT
h/AkgOOXgOK+3hIFFCTfK/Zrmf3pIyDc4qWtW6BMc9FZX8oJxC0pmnsdAJr8nAQ4SXVxNx96IpZ7
fxbp56HjOrOR44Ta281pgbi6TSZ8d2zhdJ+owtEGSbt42feDZiaAW2geY4wvvzW1gNcMfe5RNnZy
lrZRnx+dqc/2yWx2n9yqmckPqxGNtcgt+lAvHYsjtw13m5mgYJTnIVpGwHXUDZgDSQkZWaw+aPcZ
eRNS/yA+8VJM1PDQRKNadr6bWP4GEzf6wwj7gEkpaA0e6xJuJ3PQGE94yMcfoD9jHSNbGBIdw2k8
0F3nFWWdBfG5shce1cuGB/TK9HiJzom6TvwGOAhQ3MsKBNYFfuZc1amTgzAT78PQ2+6yIRJpgEnH
8TWUkfoLpTt7R+HMxVeSpbrDsw74uJ4yRNgnmLgIf6lrlFEHua3d2L1mETUsKr4uRfjmlBWBuIba
Uz+1g2pvxQJFsEsY7yTN5sMyAwuBGZKcGa2Yzw2m5m3ttvUTDLoSMpy31EOYNWkC0MNNztyp4LIG
8HarFc2pBmp3sQxd/dTPdfs4xIzrImXzrYJc0GwWHTOsDU7wJ7Xaguug756DsXOvxdIYqNBWgbqe
kGGriXdhQDwvKUqNEyfw6AjkIkYobRcYu9l1OAarxC1gRKyYyzgt2aF0BBamMq372ppdxNyq6GPt
xQrGtMZfVIFb63W8QNgx8M7YDD5BpKvBv6jeb04zuv6hMvRw3ha8POo500cf1YovpYqSs1eoXW0a
6loHjYc+ju8SgQOQpmPhQHBtswhMcR9QxAkTGBSnuOj5AfA0/kapMe/DdKnBbiysc8pYZYexGkVr
Xw7dM5auLvTqGeGfFgriBjGBWtNzsd0PSREPD6LqtdyOFQ+Zu2Z25/dt/dVJY++DESxNvsF6NL6e
vaK0NrBj2kecHaYb3+v0g1lP2V2yfm67jfwLF6DTXSMGbpQZ8x5BHtOGAlrF16Jj1NAhmG9M1GZf
zAWLOWMSwJQp2kd3NiiSY2PG4LKckStWS3ZHyD59RMS7e0bxSRinpaUkvjOKeH6RNWU+8OFg4DfU
Wzo8NDxjLLeeUYHBhJqIlgHm9NGdiEm5NjjoNfOxGAYPVrZmJi1G07L1eoKZxp4VX+dZWlnbAlec
GwziKOLiHcu3Njs/Ho6eU/nlNuj6l8o3yJkGs0i3TTE2L/BvrAeh6jEcxs76DpBT6y1Lr7llt1he
KnvVlvDsEuZkm7r6u+1rVI6jQTL365ph8TjJu4MJsxDBekLee6iXxl3Qm+xm0hu+T7Xf3PYRvve6
seurfpjrz1MawevufXUdeU1ywP/dDwGsOEf2saDdwVJ3jqWh+k9NkpTmbWv4HXt8lRXusZorBs93
5CU5cbSvddSyiSGqRt20h7PTRI7/BYpsfxUVtToM+eqE5hV8Go7NCwd0n964UiU3nujqPW53HTTv
IdqsOJpeVfxVV9d1GA218+QGyt2LOl/gpc9gg5yp3AK19Q4W47WhoyngQrSsQ1Re5zurgBNKEAID
TaTRg50ruPZG9aEPxOUgV8iMaSbkMm0bjjpIrxrqP6aOh1Na1C23zbxrcyysq1gW7BvOQnvdTIxL
zNXq63J2ow9eZFdHuIVasemirmGVNBsbKGx4BPSnYYZAlLA2L00FMaxUsgRDWM4bQn1CQGzHNpRQ
vwZuDOFFltNdVg3O85CLU5OYFlsavMnF6Zpd6VmA/npxPuHh/ol429zM5lQ9BePaZ6r6fUxl+dhE
laRbhtjb2ZBW8ycUDtSdWcbjXk6YVVR5EwajATUcXe0zf1y+Uv8rPkMOXiRnDoNkG0Kx0ZPhbOU8
ixgb0Kw7ZobpbIbIMK+zAln7TmuUgiPY6CK3i1v+R1KUj4x73UDFdMZA3emOm2g3kjca2ZoNhel5
Q1IqvgYofT94XY+nRyIfptSEOTmomDiQUG5TJHO1qZIxvkx8CjeVZR8jZ7GeYjMa94NvmIceBF3o
J2g1jK+aJNAjN2NGqVDNs3dOcCE+pcI9lO5UQW5P2YCrlOxUeU1wCPIgeBkybX+aamFdBUWwgFoo
xH0dT+l2IoZdCfjrq3UoZrhS3s4DX8kduqnZS+LCTdu3aod5Sv19odVkb2vVJ9DYmAZJCWJxA86x
ZlurZwjYRdqhiJ+2WxoI2KX29lZLj4BeqPRrOk9gSTFA6LMmTzeuMC6qOZ1uF3NV/oZuyVLcJ84C
kpWuHgGZ1FeFcKOPeVYRZohhn7EFApRHv+PON9slRHvVP+9mrFMiM97FLuaxmdO610XtVhXK24FF
0yJfjvNcDZeeC9GcGM3IWHBeearVlF7nqQMXsEkXZD/atiQtxYaZZUQPbYC336ePhS28g2tRgKe0
VnFiLTUlDZ0Y000QOc3FTDF7RRYPSbZBcA6h4zEx71wpTm0qp7NogHbtd9llzlc+78pRsutXOc3R
ET7/2PUX1H2RIOjSM2sygkfUGjbkOV/bqlz9Idxl29SANyH+xqtyRm89TjMkqcqWT9bifY/aqvlC
xJp/ybuiYtPqjI8yd7FHGbTa9VIXt7NHxIIAgkXTO+iXrZoioKOFOZ0NdjEkJ8OpRhEO0uzkmcws
+Gil8KprY1SZ2pSzrK4p34CvtP1UVbQBcPFljrrpl6JIy1u7waXbS6gjb5KZDTSFYvOcd7b5VHZp
/NxECAVsbYMLNqAATi6Gth+A7/njY0vEw3dLSHJwb4BPORiec8xrnxMlmOrPnJbUzpbcsjVFf/6p
ihL7nviYzBTxOXFSGUI6BQTu5053FBG6WRcvmSipKnRLH30xu9R6yuKWkx4rhummg9L/xc5aknAR
JchA10vUPSMRZBSrckggd0vmlh/yZmJj6OJprPZS9UO1F8FIRUNDrwUOCqEZgHSZVx9iD50SYswq
+oKfDL8T1FPehpAXMxj9pck0QvK9z8Kh4yl3qQtcKixBacGhhH9dbNJElN15gjwueaNZDlYMowoN
iz3BK1deDH+qjmKk/BjGIpiNgzGvIUBPhzQCrl4EF2kMfT/02oKgNY88vpKxcNRt80lHX4Z2gBCu
dLKyDZRbvNhac1fdOLMVjsIJvvw9mO6APOwGd1QLPHMH/xDG3zJVG/KJ6uAErto6Dcrs+AusRQHH
EuUHF/xYechhTD6syIKEBDObsL+zqAJd2407WfvehQExo/L2wR1BVPAJ6bdukYPk/TLpUg9pa3iN
5x0ohuEAaVzGlwC/h5fBoza60bZboxtkWPF9Ng/2odRl+amwAnmbSVhZ27r2zXtg5t2MlLmwomuh
eekzezB5RqJynjpBgIUsb55Kg/4fLqtbvglrl9p/PIfUZRjFwej5+QUlkeeE7CXBpomIGH5f9z1J
uzQ/BLptaGAERZJCw0zsaZvj9UG8y+dczkrqf6cx6QxzwzwkonNjgXAgVFCKKPih5+Dom8RF87gU
JNwcwpxfW0ilKDqUEHWKrb1MS34dD8huNGsImcsSJZEcbOBHC0HLXZNX5omedHs2Irx4CyB+Auub
JQ/LEo8fR0R7/26D/S8G9T0MqgBF8UNp+BcNc8AMlI5/ENv9+xf+pWBu/rUejihzwiajMv4P+DTw
/gKUQRXXBqEB7GjtzPyLf+b8xYpHTwF5XpAbr1L5XQWx/v/+H/hnoBpXRTqPwjNYEu8/AZ+ycn+u
8JLZrvBTD7HdYEW5vrZ6f2gCzEXfD6VMCPKaYjo30o58DJbD3YQL2XNRDgsyrT1C1ZwcSm2yOcqu
HKdoP6cQ0WqYSp1xYylpYuNXz8ONcProIVuojJw3yTR9i/skVceqgZayjUrtGFt2ULXXVhTsIlAN
KGT0461uawcZGRggZFuYPD0Pw+xeDI32H9DKSlt2+tYvNj29vTksq6nY9s54jKnvHQd3yHdp7DQa
qZ7AJZErHO8Z7eP8e2nKo+JEukqDaSCKaMQd2GwEczR6by+9sxTXyhgus1xTN53LJP28cGh/FZEa
Pk2qYf2hGPBioGUF50q5ZKftJG84cYMinGanu0ldNV0usgXIGpBgv8jCMG6rEiDMRg6olwzwjI+k
PhRkVOdbyWasHHFhx5jCIZOxoGAxIZeFSIbChA6F3507RPFnSFc4ujl+AVd3bTBtgsLLP8wWJQPt
IliCULk6S8ZcHdhQ/RNytzDlK/xnw6VAiriIFTE5zZUckcY5tjmQOCVJc7FbVWEpquB5Jt+rtwgM
S3Mb54M+94K239pR1px0lEG+6JBb2NhVxWHRTMF5S6kNc6+ZapAZ1P4VWQblYZIrfTfIojlTc1yd
ERJ3T7ER+T08Y9ystoK23ocmX/VXpG+gwTAxOEGOVJFRl/m1JSNpco4sKfbPKCJslSuHR6zGCHg0
DLZzK67kqu01T+sRJYMTruNRT3g6pvDoyva6jDW9iAnO2sbx6iYU40S8ZiZdf+pTvLQ3XjypG7+v
Xyg7zRpznaVJ4J841QvxSy4IzGGkb+AW9d/K1vFgCaHd8ED0nh4Hp2x2SzCna13IG77WKIre4Fo5
hFVduvvAcFq5SR0Ez6wqcNRmAsVwvfSdSh9Q+Yqm4ZYTOqnynbUYQMykNSR3/8PemW1HaqXd9omo
QbPpbiF6hbqQUt0NQyml6GHTs3n6M9Fv17Fd/3Gduq8bjxplZypEwOZr1pqL0OXkrjR9ZRSffLsm
1DaGcynXdhZVooEtQeRYg8Nx3DK6ibvG35RGjaVfgKSa7Mk5eohFf8QePyPqmg27+gfRzfF2qizD
DmGDEVQWVYbcaXVUBiRTEyFEPPJJ9UzYqDMgaWXsYRUOaBnnYAHxMVP3YaTpdFmi+TOiXQaNDq8T
Hr509olDia0Swo5xZfa+AQbbQBdZCxb1/qGYdPu8SBGFSm+xu+iVOjhzw3Uf6AdKpvgghyqv5Q4U
VaPfaHatHGbgAzCfNvJ3abb0oB3bcpuSSsjEz5/OA/3kZmrKfN/Yw9AHTMOaK4e4gZOZDeVFGRUk
t7R27D1Aq/6i+d39kvBg5nX2tXjWD0PjGCi8/NODDLihbUOgwbv6URvM4qaYZjfsKjyA6WwbD/TY
nFpeWRWB3yEz1Z1sDjF4JQEkQI/hAjP6ccjvLFE9+aItwpWHDRTSOmR9fHGcKtmWoBnDqKmqMEv1
EWJaV3iHdnFK3GjOerXr6RG1XLLRR+UfXeRciEedce+ZmXlxGJZsOJ5wvonWPjJdLxnq+ZgdY9EN
17af69tmzuazKu3l2SqEeHFLO9sgiC5wsiTJyR1699F17eFKTk4xc0h1nCkIzjkrUzvSPnRKNfYR
ebzc6oz8gpQm5m4ZORvzWHoHAgjEYdD87AxpxZ+3cRfPEEYX1JyVXobM8tiWp3lzUw5junfb0rvK
WxPTvq9Ay6Tjbo7o722/6bdlN+o5j2GV3FMP59towZMKm6fgaptWxoPqab7/kbLZ4ppbIwEC6cx2
Kom06pzaSXebYbf6HHXcwWOVL3v4LPpW9+RKinSHXdt55UvDIvAu6WNQizFf/0sGr820B+3Gzufq
1hhRmaoi1h9RXhZfnRL9q2vEYmWIVvdYP+OtMhp9V0gxXI9Lj2mXkVceFLmGvMhD1Qs6Ox0eUmHV
Jy/prHer45a2rGY6z2ZDcpshuwPIMeO262yWO30z8FRN6iE2SscjTQuUFajT/qz70Xju7CI66Imd
hWPW5SA8PI7MIr41fNq5lMiIOzSnrhfkI1SlmDN/FYyZAD/6ZDkBfKXzybPyBi9G9COplikJ6Fy7
NyInaCYXbUzP5ph3h84Eoh5gePhZYkQIF0suj9Zo0YlHmUugBZShOHCb7kcTT+Z5SaLpvEz1yOLB
0deE4Sa52M5gPJjxaO6WmgxoYkx6JHuqT55lI7s7a3Hmu6SrV4/betrzRp/fYVIVj1aymnQHx5i3
02TlIV6ThW506Gnl+vt+UF3GWNsy+v5FbxwfbYNysF7qL0qLyc6rWSqkz6gnIkJkYSMNvIly3ctu
lzoh1aKyhnI7GE6zwbJJ+KnU5+XT60dnG+WqIn4k5QhOMNYA22inKIgTNewnvXyc5pmNfD6x0ozT
6MhXWWzoEIp7S6p+Y1fuaYg1uWkoxP9bH/9PTftv6mMkgB515T+lE/9SH1/XFdl/fyqRf/szv5XI
hk7qhLmCwU13tV2tQoTfQ34Mh0CKNVMC5R3WIRM1ze9lso9HS+df4fVjjElB/E+PlhCUyagjEAEx
4XRo8/6zMnmVhf5BCIHQkXp8DZlFvgT67q/yJrnUuclgP7l1pfQNmrVSw5mdmDZuWydXB5fcrmo3
5LjN0yC15HXMfDks0jj5xP3LCtoFWMssiBAL6JtLA+us7lznY2lNf1tWKbQ9wcr/XDcc78/pgomn
7hb9M6MY9ANjyOeBUa7hqk2pjaO1Z+he/3D73mVt2/jjeJqttJ2uW+lU26TnPGQ9CbokByFxTfEC
PnKIMO0o7awPSqZBCyM0NLJqMTeNat/GwWy3ppnA9xxnXYWKYMVf6NgHGwk/2WzschPM6lNlJ6Fw
kvSacMTpOBSDy25pgIZSl7hy2rSa78dG2/O2NkHy+c9TNRMyD5yiDMt4hZsrtWTPs91h8B4suRnU
fE58I20P1MOtwewhB8+F07wAQhm4DOx6BsgIN0zSPGGgkURELiDfPFdZXwbjjuPQPrGH6O46vPLO
1QRl44Mroq7wmGdR+0gVuhz7lrwkceW28Zxvs9YIpJicWe5bT+J+NzGdXNeZKFJREIOmEMRUO2fd
vhrhJNhU88pPqS2bOQQswZb7ig1d1fpLaHTMxDj9knzIkpEXcDub49Eoc8Mfrwr2WikOptnASpgf
Y09zXbmRKD9fOaCNS9cxeCoaX5s//cqV2ZePSuoLWQcbshs8VnZpPFAJGjunT12mi0g13Rd0IIOA
qOuPZ4pYWDrVILlQLK3IyCuG7JgKv7K2bZHfG0YNJm6dajAUmG7R34xUx2nGbTnnoP5kztbNNIgu
zRhBoSti8wi/ew898dZI5XzpKcRZBTDX3aR+CycQilR88rzeJX/K4mqHZubxkqtWDkFhKftIRGW7
w5zfvdemLD7MvmEv7uedYwctEGk6OCrsICZPD/hF5xunzuonZppxwXoBkRhYx+EtyQSD0aUW9h21
SWozoZMxgcdCv4ozUe7KmbCQkbJs4/LjrgvHkvDpjPm+qnuD4L2cVwhTHxclnTcNQW7qEJGMuGGz
YHbjxqMSOo4UrzdpH2VmMPeFOEN6WE5VtOjQQnS1wQ3yzmfMdp5eGruhYPGYoAXaDMI5o6XrXpI5
j96SFsE3Jeq4l+w2t3i7qtNguPIHA/Yb3jP2/Xpn30bwBDeublVbpzGul8xVQZLKPvQsae+8VCIH
EpbUv9Ah6be1nccvMdqEq7YRRGePeXHoCnQ4KnXifZaN+T5KAdxGvJo/zQmJo3Ra/wFdPqGe5A6c
vdx9WkwdSlPWhK4WwSJeRvss00Y7ZFk3PdtNTTGR5TNlTWqZryVyIkRMaqnjYCp064LXmXSpqrO+
NNdL6LW5Grt8yfrj0Bcf6B1hbaQRxm1tUI1PAeOIB2nRfAGKHusP8Q25zESsswpr7Z99yQay8ruO
v0Nqx8JjTUBPjSlyYH056U6N8IVu28uybBuNGVFWVewdZpuI9ElCQaDCmDNmhjEsA4qL9Mrwk+Gx
T8hHL7g+jywjEN5k9cUz1dmfEi2088gHCJVIj1qzcU8ewiU/8GFYfM6UqHd+4aWHMaqrTzgP/qbQ
lUm0RrnKflQt1kWSAYYuu0Cs8o5r9YFwXdkPhlbT1xiTMg/+YEXh1C8/PD0zNsz5Y/ZFLs76rBg5
2QfdeoMUQ2pqMmikXBjwyGb0iq82iOINJqzlAl4K/7vbTs95gmjetrL62ixk3gWjO3+wNxm3o2n1
cCpI/M7tBq0bwHyYoab1YlbMLhYj9W/H2VvuVGXXO/AD/Z3ZtvKK5HP9wTXaJQ+7ps2h3oGf33ZE
zr17cmg3Yh7qC0KCugcPklhhkg1aIIw+/mI0ox8qxkGvFjoZbbNwa20Xjpww6dUIogBjBvMXTn5v
WjPivNG5NpslBqWqWTsRr91p48srb7KTU+238q4xknHTAyrhyvqJ+oVqr38gmb5hr4ubjdG2Kpog
MboyjOYGC6sxmkfaYDVgM21+lWVqbY259hlBm/X1nMks1KymPS9VPd0X4BFh5frXzWgy+XFVmkRH
+vj8OtGxFBtmk7H6GM3HrCvktSs99aBPRjcjOk38i/Bn6JRePx/rOUpFUKPmCcck1W8BJObPpV83
z5Bk2rtqKKInmUfp1TA3c5BM3vIDhYRaPSAZ0vlRbSN0VjSQgGE3gt+2pjkw9f7IfglqW+wOP4TQ
GWyk2CM2WmqzP7fpulnD63dN58bW1vWi+gSjQPRhmZPuwLSlhLHeog7xamFxHfvpRcyuHdhj4uzV
XILmzppoORmp4XyY/P2MWCKEauBQp9DJdP9ZLXZ30MXCi96r9AFGftylOyfNHfAmUj4iA0SApKG1
z4OYmCex8ab5PBA7scMzwtr/u+L77/D43xTHjH1XC8f/uzg+0oRVqAD/PED+/kO/EwzcfyBSwXpt
EJgFqGytc38fIhtMinHhrIYsDMzfcIPfq2NzHSKjFca14vIhBCPs34bIlvOP1fKIENsndZqQF/M/
qY7xDv+5OsY2zejYxwXvE9YGMW0VSv9hiJw6qYCe2iWnuTFc5pyy5kZlYHglG1frAjUbAr1l5j/I
vEHmsgrMo1AfPRu7RdfXzaE1oGOGXl04J0IWRbSlvlymoNf1Ga6uKMXe4L2p3ed+1gIoFUi+kD7E
oFYIpSGHiRf7uZhKrwmKCGFoMEDJFCui3Tn7meMSlD21hEobSy8YjNWcagXFJcwiLPMgiQiA6LoI
4K3wtOanzzzqwyvWk8uDUx0vvLsZbxd9x9AUJeDGiCdhnn2z5wBjOns9kYkVlONw6ZCl7dwOJ01A
tQXUx3aM9EEScXY/J3p/08IrvJQZp/vWnWuNR9ibYzuobD0mNSWTl8KWI7qNqWFwWCsyHxz/ZMqW
d15CkmRKsOIKnal3dmVTfXUJq9V+Asq1mW0W5IJ24LlYG+3UaosHSlMgN4l4i1Gz3DJ+8zfIJK27
wczWil2JTWKYd4mzdHTFDmk+1BhMlrTiznK14gawzMXWpy60C4iggZzd5ANxh9wLRkwhDLb8yihL
1BxM/S5ja7lc9iSNr9m4ipspqSw+27AMZ33aNgyTbyLZll/Z6Pg70GmkktqYGGOUlBfT8T/sKKo3
RoTGwdGShp03/2DD/ewLQGetW1ahLOzTOJE/4SI/fMjazrowM5yvLOlOd0gf0bblyc8MdsC7XTvT
Zonnq0K31cZm9R44rCSC1pHa/cj+4KFo8zKs8qK7ASObhD1XBG5RDsA/62+0OSfmkif2Rz4vUSA6
c75RCFA3crahJtl8Ug0dCVO9KH5cPJfFaeE1rKKzqvb5a7OMultK48oCkXRS+vBZ8N/fxoMo7t2x
Yl+MQti/uEhs7z3G90RdRVkUrELrG6FZfZjJUdvnqFn2C/D4i25yR7vO0J/NXIgrBUdYtpbY8a7s
rmvoFq9j62LZYNIMCjtLjA2SSl6rljWKTZPn034g5XqnNUz6IYqcCJy5HkciV4LFYfrJWC2j+pq1
AzM7ptEd9yDVCqrLIdL60Fn6J43MgKRbLhhG9F3kXolx5a811YuahuwusdpbDW6soWDV+oW4MGYr
tpUnPzoJZb/M6ie1Gv/AnL2Vblvs2JUyYipTEwwexUW1flPqE4Y8aAIDP+Ey6M9i8OeQsWl0kNOo
XU+ez8ZoICqGqd0rh2F3a8py3mldW8NMie2jajrxJFCnIbt2u00Z4YTULJPHSju5GOcJhzFfUTg1
28Et232B2hRNxGnp03MPpyoAmrZugW6qqEsD4fgBoskSD31WMt2S6S6fmA+LPOsu5HcV90S9xkds
gOiAl9w6YsCe78u5WPZVnyPGl7KF3z0716IdUYewrmoVhLcN9cd0P4n+aTCUdtAaBWpNGEnFA1Z3
gsKtyjRR+JvGaM0M4uxklWf20zdUoj/rpra3jrP4j5ml5A4OR456MY3ulOWltwxR3yshxdFuSuSZ
qfHuyJH2OWn1/q1r+ZVRtMpNKwvzivFbucODyC2tx0VIvHCBPDgp7hTHLpncnHdQd9DJuJV6WwYf
h1LE+Twykz+nalZvvprRM5Wp3jwg8HuodAftpleVtzXqCxT8fjHIu9iOjKMlJ8pWaQpXBoU9gmBd
svooc8pv5tE91AJZ+RcSbr5ICZzCGO7ubkq8Av0bKzOg2w6xMEw1SgJHRIqRDf7XYBOhIlNH2xkL
imLP7MudYrDCI15Rrc7DE9hW8pwOaqz6E3jIZODdojUfOSN5ui+RYUuZk8l0bvPWQ8sJ/cs75ANN
4HkWrXM/88J+YEvBIwI+2fOPbT/aLx3d3ClZCPwBfGvR2XD3pwxWmjgJDS1yBUpX6V4ajA7mhrzb
9lSD3Tk1KtJ2vZ9V8SFq+qNKrfg2KYbiAU0q670WdOU+YTM5hT5j3lesSx2lvygPBtOjd7LbdT9A
Po4tNmaTc46tllWi+71WXCboGqP0eD6scRwDTAzaveRo/6rIroKvI5hs9GPX3SlG2HShKB7YpkLx
jANkkharmXkZnvV179m0evrKOzmGrVkO1926H41G2//SyaZHsF9E1kVDj/Gs5exUS5arOMoKSnT2
rfb36jX9XsMO60Y2Xnezdj0ey3Vby/KTxa36XuKSpJW2uJMT72lYt7yF0xWfWqZnkLcHEwuTI9Pp
PmqE88R7xN/K732xUib1LfMT0q1zI4mP7bpdztPUFxxGcfSEBWdcPaSsdEqVaHfp93ra/N5Uf++s
C8nmYfxeZZt+uRz9ock/Kdbzi5wQ9hAjZ4aQvKJjbuTlxsgTHlZI083t8r287qbOUwGhMhFhRCTg
XssimV5tQr9/RV7SvLHCH3dE4/lY2ghEYLXbQKdvjWy8wxHEDMbqWu1D6AriC1oyPL2oRQ+Di7T6
4GqTfPPjufJCRW44mZastzdZmrHZ9N0ye4b+LETg1VZP3xZRyWuz1dwQnFUceeZQnwymzlJEibkJ
+OT+1nJb/TXy+0hsq1TPQduNmr0fCpFeIl/q+8ZSLmDEoQILAvx+z/GcQfpDLh+u8VxnNfXNyUh6
Z+NIoZPYtK6qTPbYbiGX1QBPsphuN/QZQBexHfkiMDp5bwxdv+ls2z8X2jggeI0wuM5uJo+dS2pU
UBZV+0qoQe8GaTx0RogttX4BaiqrbY+KiWSzrFl+4bGyriN9khuoRz9FnPg/3KQq3+u4q3cAIkeS
RTKXFaca81oLMUVxItqz0o8pTsdrn1ztt9FuiwNpoBg+zdhekzMsZf10pza56iPDevL7JEnZ/lkz
07R27AIo/PUBBQ3/M1+G3Dug/lMXL4+aMZzNxHgffYCqLH/lG/FG/b1NzCF7v9nUXwc2KrBm9Wng
XiKQLfAq1/j0G/rPNXwp1k5enUUvuFKqH7D5nI4JRzJfDd2g9mOmaYg9266BOWDlxyzO7xhspi9N
5d7EZH3XCUE8KD23sGaTsFK9fy96X4e5KOIN6WykE9i+NG9RyWmBhxRj3zgUFgGYf/ET3oqJu7iW
BOwIxeApKydk6YZmGbDTu1RHAhrHN11PvNWEnfFoMr/YL8LuN4u0Ckjc+nA2tGTrDG35K8nMdeM+
OC52OjA0wdiBVM+dvv3B8j76Sf57tBtrYKAB3yYwQ9myakOCwPCTMguDS2TrMkhbxng4hkT2KXWf
cUm7/kNqScHRYjGJxRL4XKAOeUxtPSGaDJxna0TDuZWzn3GDO+sesvShnlMjlhMjSWTo3a5qm+Hg
pT4rRybG+UsHGaUN2HiNyAhSu4+2UprOlqZ5uco1Q54mtgZnfsPibIo0/YiWtN+Vad9jGWnGXexb
1bEpYoDw+fIsFVqNEIpc+x4zUrqzmkb7ZZBOcfxvl/z/E2pu6pAb/65Lvn4n6+W9wuL8f2VWv/2h
37pk116Dy6FNAhZgW0RX+88u2fVpoHXcwBB/aJFNRFi/NcmWDwQcqDApNjhmWBaxePq9SXb/sWYq
g7ewXeBQTGj/oyb5Ly0yWyrH03Ve1rhpzX9hTDGAydoyyZcDEFecEtEoqnM8x+pHCQ4ljGPAY3+4
PP+LOfkvvv91Y+ZCNtdtNmqEvP/Vck1GWNLDFVUHBPLtvc7WKETGnu7//qf8RT62/hRvHU0IYfO0
mH+FGfR2p4+NncwHJmDpfjKZxeZ1S244BQpk3angxdBitmwy7dJNGHH+/scz//iX62rAsFjzfGmV
uLZ/8doPg/LAqbn9gdlBMROWR0GIXlQ/jML2WNwn7QkRBd4PjIUQnSSJamtiWQroucNF/kDomxEz
/PPUdUceJeM6A3uSt0wYcc2c/7aoFbJXq9CWkeY4Q0Zh42VGb+Mp9cWqPL9YmYcNkEnsAW0pumXX
aYhns5uXCG3Sfo0KxVsXGzRUqxCO5tYEg6U3M55lC69Jy87r0ZzH+Q5nSMSp1Ml3j8mnHna4fL+S
1TRH1zg+FQN+ri77RgfjrmsjPAGYiczqnER6/ZakeFZIpucPTnPqn9E00606mHN8ZFo9UmOp10cu
FdLSGJe+EWInFdae1T+/pu6ufO4FGTXWFfDDM1sgps7VuRY+zQnJD4wAXAz1oF0Yb4zuRJ/aI2Do
nITIVmtOD+STgEiLKJKxFDT3ZLNEp2Vw5z17jwLTK1Bqw+rHJzwOePGyxXng28FU1qFlrUw0uAz6
mw+FvD6MUUyF6VSpH0kf1a+DvvDNNLLSD84E+5n3OCEpfeWfHUNLD4g71Nc0SPVDb/kj6JG659U1
fo7mGEtN3BuPA4F0z1kPw3mua/9clh5XxM8aAVilBMmN6IzlD6pcue1kVIRTNZpb4vMoDxkWBwOR
qGFm1u2HgKbLy8swgL5l5hIftBnEbCWG5gOkmMJo1qu9kw7Fsfb4cpWLZ2keMpr+zqraaqtT7x5l
B9i8X1a7ooDcrRlRfomRRuwcaskbpkk2+Zfx+CvXFaQ2yJW7stB1Dg2jfkvnZnyK/Hq59hsWKJIy
ZS/LlTA98xvjZpE3Ub4+7Fpj335T+wWVy5aVKeR8n33OmOfcimNSjb9IwlZ7JCXiNhZ8E98eN1HJ
dcnM0G1D7DDXFa3Qu1tARp6nKCOYcSYuhrIkii6YTZsP29eXa3xr6oc5YQkiRTHfFG2T78jd6z/1
zDEeU8IzNkkMjJ02icS7mO8xG9ZLvd6iRUV+0epB2C3ffPtm4ZvAZqD2aDvUV5uPAKViNzoVXf46
aeCYk7RFu+l9EbKljwH2EHReIO/MY9LZbzpRYy/s6oen2OTexMGTYyTXifsRongTTL1/oWeV5G7b
3JTsa8M54YtyXK3f0XbIW1la4tbvJ/sWw7/xWKWdfB1sp37TiJDDAgm1vDWj+s1ic3aVWZr9MHtr
2KeWkbHiVVP9HntuV4WppTSEoVj2v385L+Eh6OpOu8xKVtTFCOAYa6juWXZaflEsL3FxxFwfAyHe
aS6yMnQmPT30GDoM3DiQTO05JQgc6Y7HXYt8aA2sbV6MNEfuryvX2qLzbW56x4w989nLfWql17Gu
pv4jbQfxmhpVmcd43ZdKHHBOa9UWgPI0XKtmiuzTFFuDuFg5oV+NmNUPwyO7CF0OoxvDnttN0yzO
jvvQJh4NvB17rrnnaBqqm6EmE7TnDjsJLDS93iH11IuLZg83qBrKnZewDF0ISMLURs5ja8fkRUY3
hKMRMevyEOGnTY6lmf/obGFsWbgMIHjUz9QjfViMw2eemOVRq+IPNYgE/YSD/cQY5Lkux2nLWIHN
fBT3n0aKMyxOuyvEWdGumFrjNC+5v2EyhQfftamYZZzeQE4jYsuXowpb0pCczDtpOQrStMBHHkg/
ao7C1IuNiXEypKW0mXTkI+FvRfEVQxcBBc56d09/qkJfVBeFgHprlpp/lSWxvO6cbNo5CQ9sk5XG
VaqieTv4XnxcFF+kaYz6USeuExw7CUayt7xtPUFBI2qQx7Iysn2iu6sxptSvcGv74DGNB6tEMumg
tzrjp7PQLHDtGa9Nk4MAxdeWAKXkKoIq+vFgypTUdWMinDkie60jla8y9eEYY3oiTdFn32PjaNyo
qPvA4ANo1Y555/EC93ZjwmuOkr3fZpBhLqB+jMDoc8Ac45Cw/GKCEvje/OYB/AsQfc1X1RyPgVfk
+auv4bYLndlRwHBHMuVch4QG3/aS0B2FxR7Fau6pzogohJDhHiXnK80lhwjTt1zS+0ueq2tBSsYV
GcpsPE3dPJqzJLkgSXiqOlQKeUOrxh1IcqR9Yvc9/1gmCJhtRpvkddVhKjbWqNWEPjrLu2QAfDRV
uTzKTEJXMjr/MC+2fyyHSN2lubVsxmhYfdRShI5ZlNzu+QimIM63HdDme7eDB1pHyoDV3sIp06W3
a7Sx3GprPPVkW2oDxyt7cR3Mbp6upp2I1BiAMoWEkhR4ouLyvjA03uVECx3T1CLAEkY/9uTYfyq8
2MApwx2P8zU5Ak2Ktv4UiWsMjIKg1Em7ECzu3RjNok7otcciQPKU0Hxj6/kl4uYmiRb3zCLTdEIx
gRhixMZ+ohQJqp9uMY7Y/0lfTROnvYLsZb0ObFFE4NqTmwXmVHRXiSLBl1yXTP8ly3WaL9zKmUER
6eNxafDGy1Jr9zD87VeUJynh2HmanUUfdx+llTnETXdiXGJEOkZsv/qjrh9QwzBB1WtMXgwqqnzn
Jvb4EwNvHYKuW+sC2dzPyC7IURmreuuNZXqlzQUOvUi5GaI+s0yOrTW2Z7/pahG2M8l6iOfxqDMj
iTrUthjmwS+khyWp5E+TARhh4+SOr98NE8a1RMoyi/fQmkie2V3FsobgbK+S/ScD0wnL0WSCWtHz
Dm2R5BT+qgoSLqTSooskNZlngKj1sxvp8FLjNebBTVIk0hhJbxHJaBekAJJfN7USRF9p7m1i3bPx
NSuSwwXSop+zHBaJ75AvyVh4O6uBqvB/iq8mNY3HzFDdp8zcjAwTRrfUySU41GBm0rWlDHUe5hyV
d7AWjNXWHAEdZIkJGMF1qnPRkssh9I7c+XriMG4z3GcwYCBvJHbHy90va8D+sT88pSbTxrik0mBj
JG/i5ftT+M2LpTmrq71p1kOZmeZXn1GTpL5LeeI3jXHHMVh9Ypavx40WYzPsKBNPDnrwKPhOHyGS
W+0TFNdP7Mz57gycwlWol63ax6Wjrsgt4vcfxmnzzQeoKbZeiZdkGqjW8pfQo1e3n4ujCaolQGOG
a72c8dGjTtuzdqm3VYZow0inDqesjSoqqBlJHHPTb+7/von4K++TtgGUEglR9Et4sjmB/ry+RIKX
13Gs9YcYRMIJ2yvcO7dzK2xXTXtPHDXlvYVTEnWAfOtUi1VvqrjYA9zFf9PQGCsJ6w9Cw+/Psn4S
nEJQf1n2/vmzDLVVl0zB+oNIqfzZvgz2LTDKFW0Ai0AJCsLE58r2MYl0LlBs7BoglMlZfIujihuz
ggvRgcq5qibZvAyDELcj3rQfExX37t9cOJrjf/mwnmGtwk1AVOw4/vxhPRe10ahZ3UGDgLWOg5wH
JXnQdCNLbrWBu45XETcYmyrjMQdDstF5T62p2fV7JqmbXaR713//ob5bzj9fwRUNK4ieAH8Ljm69
wn9YRscMdk0/jbsDo2myM3xCHTedNzQIn7Vx37ZDsuFoXrbKsnjxRAMVVCZpXt1kfUyholyySTQn
q3CWwxDZ9adMC/fec2K59Xvg05GGsZZ1ka1t/v6T2//LjYhe1WN4QVONy+uv6Ee07JYs1NQe8FGw
20amkW3R+qldTVQ91xLsip9Y7tdoqvGQgpveaYb57mUSoSUqktSmXNJsVpODLOvrsTWRGkpZXaeL
lV/pemm9mSJP5msZI6y6apPEQ+dEMo9OiMUunXmgS46SQ+yn9q1uwOZv55J6tcBOSgFJVOkMfksk
VPPM2iYCnzhhUItpF+gjzoNmu+oLlJRur6ldzBmtjjMWQzV171QXxwEXxhGSBDU7zTLZN8wAyV9B
UsAMEHksKs+1Vp+rpbmvimY9U/y1bM8p6H2yOINvjoqwVgb3HAHfsAzvnA1EqI4GI4d4hLARL1qM
u9w2izew07lzAg/hjueV/MJFSllaaXPXz1sSXhI9HKRFkhYa/wwgZGibvdaJDb9QZT4hBwLC0Vgy
P7rOUsTHnJJmg6+B/yOioI82OmsNJ4xSfHxjYFNxX30zNMjYwV0lyBu5tPpKM4kIjxwhmwCUnzmE
E/BGlPLubLCfVBT5tNP6ge6bI5bVzzMYIVb7FY6eztaw6pQ+QJm5pXHzMJD+VNkAUTvt0z02Np6n
fOKOJK203ySVMzz1afHmsg0Ol9mQr95UwF9qVTrSVMKg8XNC31FYcPF56WiXlnX50eDFcZ/jydhH
OQiu0LMB8PQkq7/PilBMgV+Jer/Am8Bjm++s3mvv6ES9s2LNGwwTTb9TgEGpWIw9Q0y2jvrMadSv
vV2VwNJPyn6c8IMVMwSkYhrY2sXlsQUpds4ql5itOHXvS6sdnnSDrCmzMut3uyMjQhd0WNKge4YZ
Bwog6MGiPrOrn+hFCigdbopFLBKcJqA7CJfxejqjSKCDCGt74RnpiDM3UODyL3t9gV1T4R4nq2sV
Q1Fv2pi/DlXCO7GRDVM5c+KVM/vrK/Q7Sc1WGByIt21eMG95Z2NizNJJojliQ7anVLlgVGIuXMsL
dF+xUA1rrxqfkEjS3k8q3XvrBAhzqbwpc+ZDbkqb7E3V8kXCMCii1FvkK1ahu3F24ewMPe22bmMS
AfgRlFPihIbgL63QvN1/f+pZ+AyxcJZxY9TF+h1YEwyY9VGd1/NdZ9u/IalcvtnNPOzmtsycINMJ
GsPCw2RkbV5TgB3VJplFc69XLd9MnVGKfL+LZUVmxTrrQT4N4x+HeDsx17EcLtU6lKgLV10tsaOu
odB55//D3pnsRo5l2fZXCjUuBnjZXXJQExppnczUy+WuCSHv2F72/de/RYVnVWTkqwzkPJGIBCLg
cplMNPLcffZe++MyZGHLIBET8TrOg7ZcPygtZrc0Dx+KD9k0MBaTJA0kUE4axSkY2l56ZBlFYTuo
yMsQYef5kAfooeJtsBpOtgiOvPWbkLem7rLPawShKUl+tu66XFc+buVuXmKGkWlGC3Nj1KsPRg44
KVBiDMAYPl1GsgEAyH0zjIhzJblzP5704jSv/EQ6HQaIOCsfwQpI4LMROQnyX67bu3qg9BurEXIG
wt0Ulph8d/Gs7Dsjd+wnBh69Rfgau1eszCiCq5U3n1eTlBi9RlPzLc5QXDq9X14orEK3MdripG0A
IbK43NY40dOCvCk1Wx22DzZmwzGtKX+TMhB7Grhhobm1pHzoNx8PyTlHuy2rxDppuvZD19dtXJYa
v75CMSw1nU7G7+PSTJEu6w0NVFZAgnR4hZe6MqiLsy334vZd87kSaGhUXaOpAdArLxNpybvR4qTF
TqXn5q6Rea8Kr3qbgbNBlmy8yyS5z+Ic5i0EPtl+08utSC3PBxF2HJ9CPN5IFfTp0lWj7pt2uw13
UdXdsFpFkfRSycyLH3ilxLVZblKCO8/Jpnozl2xPAQ5ob8LlkrDWofs+AG55TwRQLTnUyEbtdv3k
FgcA7kRkl/hxWMwVp4/x1vVQSOO8zB/VNKIiWTwmHSnwfW7PBmrN2jNN80Q3uOWjOyGisg2FmxVr
No+KCeBO4zGGUI1lPH+U7XmK6LxTMQlbHId3iZMBonKIKKcDv0gPgfi0FHp5WU2q4myDIVZtvwM2
ivWXDqdZvW9X2iLUhH0TvMn4aZkYk+scfU6vCuNZI/BxiLiPfa46t/4C4WIj5XHb/5AExx7R0jWo
t4WGxR54ZvzsuJuQHtG6fM+OkiukmhlOeg47H9m83jRRQauCD8Wij9XbBx2N9sPxk5lGHBV6BmfT
AXpoIC6HPOy5eD5uszMGjwPK0XJDYDJ+5VS/YDU31Hae6GZUqNac71tEmxecPJTssulcdmM38mbq
3N6Skc9R7pk8tZyx5oxH912t6dHjDOP2jUidSk8lXW/nqS4QEbdbJbU9W4ehmd+tLq5rGKBwnmKt
C82GmLafIJnwmWxRp8uebme5sZpYuA0/Nk7hoeel+yUDnrlj9c94WVT11061jBxNtxYnGI8cYuo0
uTNk+TaONu/aKjXzZMCXwt6b8x70hc5paJyaz0wlbCKHmWJnmlIrj7mFPlO6D3H9+xMF8p+qKmKC
hBscjAO/8MXN12tuIKl//OvHB3MBdSJ8TQztNxvz+SOoTetUrv18PxuguRSBIKrsKz7QKVNlLG1u
MqPNlY2DA0bVaqfrtXZWTmSTXPZzl/+ExFs5IQlEfr5NKJaA4iyDkynba7VbgP2NxEjW4YCQwE88
nWSRTcfBtb6s7UYO2jYxGBtAWdl44AnHDu65j/rqdzrsvw29f2HoNU0e5H+Y7P8h7fb8g17irvvx
44+7yl9f9TdHr/iNreI/IiGAOwikL0y5go4F/v9/F5XQIlzBDhHl0RK62GgRf1tUWlQSmxy/JO1a
LoWP1r+yqLTkn091Lh1FtElZgO4dlpV/rrSSS2tqyWSXPLLyTtQHTHM80EIcShMjmGJz5G+n6elC
Czk2PpBvAa568yDjSB4bhXKFuNup0KBd47bDyfM853oe0gJRogU40Pmn1gxV7MyfFVnNLeBpm+9e
XIqTUeusgTx7QmqJrZDE0/cB0YY8fhcfbPLLgePmzY59SbJb1344LChOvgSlX/mQgWBTJURJitLF
GJst1Werbtz3su3UCeMY41FKu3gnZaBz6ySYmzJqgdM7lktaPBsJMzCHWMQtH+NJRY/80ByMUVvP
dLp7SRAbjvM1YphLfFCJOP9UG8fXql36lzzrWTZmq/44TK0RlBwYx0F4Vx1GQOCqOH4jvMHDxszH
4yoHsItpQ4gHAN6hlRGqZUoBTGsuD1VdUWRcGgTQNJL46zBSuA78IC7zwK7m/F5zI5IXEbdOsUxu
WOCJ8Ye8sZ/aLWE0NZa+w/psYXueu9PQrVANaDM5c+zTWKDAt8tJbOwSLVuDLtOra+MkMgkbeHvo
udPwTPLLCg14Jpc4UvbBqoXaGw1V6vrarQ/1ZjmVqRb5rPienVnN35Z8cMJuyhjEZU4en6IEf1qc
Yu/QEBRo9bw8Wmkmvw7RjH1medNV2h1EbWZHOGfGwTS86NPIRLvPsghyR0qa8josRnYFS8Tzwa1x
aKMWqhDw7hikieseO6dt941jkPfeniZkQw3ch33ht0vrfXXbcvoZT4u3X/VypmsKcGrI58Z6sJap
Ky5LVr8kg8heQCgt75pD/59frrZ+1ap8vIGphtKkdH7JqcdYXSM7b+5hOEtrThUCKY87uKLVtZjE
SzJrNTwL02qOsJvzh7mi59NlMrozVOvdWA3eaHqgLdzFqdCUJG0/pAtpdjJZvkfXFIntYZ7ODsfv
rDRGz1954u4557nsCfAVYs411HHBmch8CG7J53CqE8QzBhWArxiNIGtiGXRCpf5srOoebOLRsxuM
oUPZXFvHeIdxJ6NLYxZzwlmqeHXITT+qyj5Q7iq0U5cOVmQcit7MKL0avan0vrEeadIwjpb1bh1n
opWD4SqaisxovZDQA0/UDy92PZv3LaakdgiLXD7Ti5OFXss8iLvUO0+VNBAio65Ygjpx6scarFU2
7VIw08faknn7YoBlxpsGCLPESY8DvZJnYo9upwWADsiwcaPkfVcjEyBxrNJpwyqO9C8gH1g+67UW
3zaLVPJVJ7PbtGFnL+KBQpwh+g4uDt96uno+dzjyRZZmhfpQPXHl2rnveorOGpgtghj/WDAG6/gz
v5KWw5PLAY41uV0Vk0ZZ+EDqbxxacGcRNkjrOsXK+6SW2n7PIepzpeiLiE9Y5Tjil8003zO1WN8X
ODj5wYADUh/l0sgyGEmgMfiLCPBNaed8SzSF1vFJTDLfxCu+9rzb0OfY3pirKEQGn5hHlHEYXoem
rOI0AzmI9b26k+5iwGZZhiYx+5u8mGw9qKpRI2k0yzgE7unczaMz73FX8690Omc+u7ceNRHo6nMx
IVW0Ds5pRoO20Xer8qZDZpnOFSMf2MUUFLpFoCCw84JAkjGY7LqEkRxKObqHiuDdfWkUlzUmrOK3
wq4uc2InN1FdS04IvcUwtdW0+uWYslQbKGD2+8wxzq5sD7aG55DPasb9K3bSsI3pR9zr5PCe8BZC
JDBYW5DIsDXf0cryViaE1dxROmw1m/GLDegXG6bp3eB5pke4aUWQz1Z86Nt+hYOwDgUjcbcu35ql
+cozqr0F5uXsJxkBKh1T5AFDb/QnmPbRftYz98W24u4BsSri4VByNI1ldwe+l2JdeFznsdSjb3jo
bKzYIuhY85y4dUZH4Hj651yKNOiU534ZRQMUrSccwbahmW/AR65XyAYQY5uZKW5asrfEMMWZ8CVS
DJiNXithv6NJZLCMElH7GYnWEBL1ek9jRxZyfj10RVm/UDGEZ9gZh4NAAznYo7IbPxPTBI9N4wRW
4NOQlgcYhOyxy7mKWzznWjsgIoCTl+//NNNG6BsbUT8mc3ePJ5JJeIXSwcI2Pjj8AHu4niyXBGln
bo2r9RlptOVZiLPwfcRefRVyFT8IiZM8wfocEtIWRwd17JUFD2qcV8VBzYFyDx8R0RBb922uT80n
cgfNdQASeW/bwrtgyCt3rGyyCyJkigs1oQgKoQblrXCOhOXecKOmFzCbySvZHf02igQ1dFnnMAls
os3gVvquUqZ+282oSruUT/69nWExwXLVvkPf3zVbqT0+6P6h7SAasyd3nZPyOu8hx6hyI8g6f526
GKvprHSKzyv9lOjxa9SWiC2l0hkeJLUc2oKcChDQ9XWhfZ7LSCflXTXXuSRabmpdiqjRxk0wo9gG
GPjxkcyif9GMoaconaQdaqWcQ0+byB6Ns+PtGhSUHcSmBUZVbPRwbd3NUQuYRcT8bTqxQhMD8NCO
fQDO0H43Nj/HbCUZjHbs0TzdWrph+VQ5SyJxp2duzCMvVrjEnzuHtcnva5F/z/d/Md+zzTAw0/3f
gb3bqu2T/wjewfa9/3HE//WFv0Z88G42dDagDBTigK0QWOd+hfY+aBcsJiCu2exIPpyKfwvtfSAt
SO1ZuNpwUki2F7/GfMv+7aOMmBIVw92civ8a0kL+vXXPwrYHjg6HGTVcNhlB809bLzTKunNmCRWG
fqZ4pQeRfEEUsHTHQt9dcbvgvqcyHgySa2eND91u/aLxScXDkIpjN9baJeK1h0sDoDVeGuIi1Uoi
CZxZ0prD2W0mCRHXc26qodSemhLqQ1XG2k2PcQ0EA7SykfHuBd9MX/pDlWnMhQ02i47outOx9+Pv
E0yfTVr63hiZh6zxKKPka9Cg4mOeQoHE4X+m3wrMURM9TGtzh6U8wNWJhUjV4th0tekjMoLvJVso
LNovBwwhSdx8H2wxUSBRdzs1tjgIzHK5Rkz04dTrtGzo3xKNgpKm6LQQ35PYL/rK/bdqsJ4wt2ql
Xb6iDGT4xXLW4gV1jnN71+YLDSJx3r+3Rm/iRFTurrYx+ZvK4fsrMuy8U1bQl653XLohfZRxUgH6
YlENS9/Dz7dsufd6PIJJuGsXD/gj42KomlT4g+Fh59Zrk+yxbQZxSuqfsMYMbb3oznkqr4nwIl+Y
6tHDjEeTjzww6zBvTaiFhYEN3kM5BrigB0akHzSYC1ROLZ/sHi/MCAkhJILeA1dnZ1YsQ7xrbY3m
AHf4qjqC6/OszjXi7Q2RxGVngr6oVrnX0qLe22tTBixcNNBT3EAb2zl6kXfuucHu3NzA9r1GGjmw
tPJNsCLk0Unnm6DC9ihkhK1GtZyMKsmeZQawo2OnEkg5NftuFlCeOm0Julm3AoImVJO58WEe6ABp
IIGEnsje6rmGOKiR1i8jwH02p64B36lvgslLTIooPQR+7ABamGfNc9U5n9x5vWTGJKnFday9Rkwi
FPqaHGSt3lcItqxgrUOGgWY3ZRO2PS/Tzo3h/bBWDQ/c6NkB18RzQZrcmbgk6HJ48Kqs2g9xvhA5
wMaV0+Y9umLdWR1DiejtU2Nk4m0BdspZD4+Sln9dyWyQRHLrkLjHcrRL9uPrWro+0A0PSmnWBDKu
rWOywmSwaBbZ6QX/DYr5Z63rVZDLOQrInbM7qpbmIFx+g5UJt9nJVLuPzOylNZz4SgJK7U33a+x1
+nmOsYTYtaM9F5ZQHa7LxApkkaaPasQLUnaODh5icxVC/XjejlABoeT8cZWuFXTdeu16MnxAQ6aQ
ccLBtcdhxDZ0GZYzVtre0PT71GnXUF9zFQrI7js2wUaQcMTwK5k5JwHDfpfGLlYlI2bVNBo3YFIp
BzOS+mUrz9kPZOxYxGXYiWJvCuyJSJtuV3h27Ux/WSIgDb3G9k2NKLx9UsudN6wERde8fMo1c7mP
6kE/i76boPA6AGso1MqJMdQubsxeObuhKPPQXNBTeanDRbI25w9qF4LaxaHKnVvNyr+mo0NEt3SL
09hI8N3uqAUS79m1Xjv7KBNI1ey9fwJNdoE8VPiRxtXwM6d/0t30NPCkJppAHhq+2yO11U046SYy
sUdMZ50KB0Pi3PtG430DrPFIru4+EsM9Ll/qdbJUYMzUfihrXfb4PW7aXl7SiT/PsuAwUcSE57Qs
oRBrrAhbqJ1LRHQlQVUCGJi+NxX0idhdnzrAi0c5cpzgkKb5pEj6HebfJTTSitKoEqiNHjvtdTHk
flDGu8fKkwVTZpIK7OynyKBzWUkP0IIG/RFzGnujHyNxKV+uS3Rrt5l50AsoMhEesH1W0CKfLyBp
gBtvzQ7KPSYmWJPCeHOc7pLFVnZiLvtEAyfEDPA4u2IxndPA8P3seSO5D5Z7HCR+OAkj7hil/Q6C
9bMhhhtp9e1t7RrnlF5OH4p3cS0YoOhZuy+SiD2rmbjQ+JqfrPh1iDVWhLFlqA6WBRiOXmFW6XRn
XthAthxvmOxsE0xIAVK8MxMSja73jL0CH3kpblYnG/Zs2Zt976I6kHhi8FrX52a00nsY+JdM8BCa
tWjGpQUPKhcxZZ+Dbfu6skm5c2JzkGFvCKWeaMtA8R3pP4l7grwFZ8UgUY3zpcjnz1M0DBwR5fdq
MFC/4wI/kdFPLMFnbc8yzt5JNXp3fTHe6zHLzsaythc+Xeumi3a9DVNKRY9Vtlbh5KT7uUmp3nBY
UIhEex28moAXfCETygz3wmHAY7a23GtS6guiyDly/03PCW2eh5haBzJGtKoMLT5EKC1Apkg57mM5
mXvIJOZuRgw6xDJ7ncbUPgG4fF767qbLm5b0TvzT1Gp5Lsoi2msSc5xVO2JvV1QKCUvpZ7fedBWL
Jzn5z2jfOm0V4LuCE/iVCGDZv1jgeMDxgUlqvPI4Q+W3NsB/Q+/2px4TvdyAF7DQCSxz9Sn3LrJb
b6p9mZDP4UNWZVgEzCNR8xRuk6zRbF7MATYmdkeqD6nACe2u4u5NbRVMEyh6JZ6wR3zO0mm/VCO2
g/KM66yTHmWlJEPI5WdFSiyJUGm7tu3vPpV/j9d/MV7TAihQnP/v8fr0/T2p/jhX//qKX3O1EIKc
j8n/hAXydSO7/c9cLeRvhomCbjEH8Qv6H/Hc+iegOPGb52Fegj5HMNGW+r+U8nE3qMYfLVE0e+Pe
4WWhyAuGavdP7Z6cjBvWLpFzC+5bO2HJmpubkuoISolcsdDpgU6nYMWdZyxwxROretv7Cl7jR0KV
7BO6GFKrqMxnxxHzK3fs9IZ9Abf9wnCxBwKj5cNJts6DQWCuS//IoMBhNomnqXnRMaVpHBDTwlQ3
uYfOOo5Flt1KI/EaFlqFu6fZpTypaKFXj+3oTqFeBaUqrIA2bHufpER8wswbHvLa64np6lN0Kcy6
viAB9gdkiIZhu52+rwIrverd7xYTxZcCse+g17gOWpXrO8tWDl0u3TtnVAYCGrRoWpMG0ct1ISmk
15W1h+in3ZJ1j2bGvHGfsFRgJmg9wigtH95BqHFvdwVVX0Y6ZXdakhivI7A4a+C8TUl7jaE20R8X
Grkf+4HRc+z11wK39Mtsz8sdt0+T0LmHH8V1whGiXWSO6sHKtOZoDa1x2yrVngYXihOP2vSiNpwd
3pz06mnFu9eDn+W9rkPGpPwGHq13KCpt/NrlMjotkW3uoSmTfS64j64bKs/E1dzgP26ro2ekP3A6
tTh50/mzLbB7+Ih3MfEVSDyNKtw3wxhAjkok89mtXlWqXhuNb102NbWRyTRSiKvZoWlijqVWXDKs
AcDwJZmUzY0y2sI3U089yXWmpzfSk/q0XZEvzdg5e2pCEHoICedHaQxNykgge179KAM855ADdaph
kGRpgIGVy3Pr0SLxfL8s3XoXTXiiGDWbS2IacFtSfbb5LswsFAxZBxgvtAoSDUmfCCkVF1sBLEwW
x7xCXKUinajl/dQ27b7suvlb71oFzj8dnsWQa/VPCGCk9uPJEgcls+mC8551vl12l/4DkDg7U/wd
iyt4upq6lkT0JRSVoZY3ovYAO6e91G9JBOk+VCq0IJYkKOENOG6eGTQkmfOCqNuYi0HxV94sFNmQ
jTXiZMTUjokm/0A2VgCYb0YF1sHva4xeu3HjHXmAj9KGFyUbpz4jH3YvMYAT7PjwgH9WA09X1y08
/Ds8+jkSfXfYF/iY0jMszizu6VbS2I0RVScpVpv1Xm4AJnJpuQ+a46bewEzKpc2iiG396+iIYs8R
2vmGxXc9rx8wJ2fjOkHVgpQnYD1hADchxEasqmBD7YeeOi2AJaChyAogyrobMMp1ckLSKiKgu9B+
eS83qtTK45OkH4Xg/WxCh0TEesQGbx9crFefKBGroKWVCVngKGeT5MWYr2uT4kN0QDxmiI++A62W
Uo/C42jMGcxfN8aVWEeGvz5awnQjYI0zLCyW6GKf2DrLEW/hV9Jb0TXZmFkO8QIRue1zmmvOo2cO
x7Y017tpAPEA9/UMo4dBhWlxPpGon6jecap7Wky1UEzsEn23BtaFIF5fIQsbz8aG8ko3qJfm5PRb
TC0Isg/cV6l78mnOGmPnVd0O551+VWDB9I0PFluQwtj2ZOxLXCRD8u7YwkpS1BtWbMTVEsTmpONz
F9/FZDu3tdWUJwOz6kl1g+OnAiwZ+ia7Nn7JB0I/SRCl9bMma87oC3S2p3WDmrEswmWgyeWInY/M
wNKwjWk38hmBU9AQqZ0f5DDXQRpxI9eNtb9Jk2F+KQvd2hNqi3eOC0lNp4zCrza6mrdx1iKaoL6Y
lZ4cl43AhkHeC1urX7QAw6/zhYcgxg7PI4WcNZpP7tHcLY41/Mwirbq17LR67BqkGmQW/Eaw3+JV
xSFBPGIt1QiDeuw4OdRkL76QYusvrSoeu6oiXOU55c7cQHJ0Q/X36waXmzbMnL4B5zrU/8bvB9IZ
FseGg7I4lBkmZ8Qu58g+yMT6ES/A68h6fhtgKO1y7pmFH+VTsmsdW7skmtVg5banV+LcIPA2GJ6z
YfF6s3K+DG7CZwOee7DanLuINs1XQO8aNywONMRhrLd8Q+y5G2xPRGV5WPVKvE8qtjjYrS/RBuYz
NkSfPTrQ+nQWPk9pKuag1lcXIbh4XKH7MT3oLIBM4YS5vtH/yB96gUzHhwksJqq2TUH1oDjGbLzA
rOiW0tdAKH/irNScPQwp59jd+IJcjt6R+6a263r90mE1eWQJcQ95mNKrggJG9mP5zubae87w1WxN
jz4fCaxcnsA8uMbJyXO1x3wBHDRPbYUmYkbxju5V95jOzoDdpy/CDhbyTnejC20p+aFyuuEUsbzg
SEJX11TTG8YHipPDhlrkkEG2Yy5oEXUjdYntltv3FE3vuNbqA/kI52ZlyP0mZFF85eAIPrtrHzrS
bE+ra73oi9Xd5kSgLtNERqclQ3xwBzmEjS3HF1ZRw5mKrPds40EmGcXaTZ5WhxEO33EAqgVASou7
c2qQ4LLS2Hok7Ffdrw1WcJcn1wj544FeMuMLx43pQkvSmPimiMZXQapiWwHYF1Wn2Rms674y0QFR
Se+oe/00a5Pl6+yAw5Q9JDjdsXgmU1UfENybu9rticih9e31Jvrh5jG3wDhJDm7n0cdCvOLYVcV6
SSxruqk3xObokVGR3VjhlqQEjHD4+pO+3udEQXM38kw+Afyz973I+x2vj1KCzLyyUyvDOhFvUYdl
TVUWLY51BXgM2+PsQGqPhPVSbBjQZgOCWlo7HuAkwLrfcKEtsFsOnmn7NmsllRDe4IXVaIwnOXHY
5BD0NgnuKwh3Yh+Dms+tWIWUU7xjpF8w8eKwlxBqzh74dZnHBSG3G1lRMQLgQbFVKgg4JS7wQeJj
xUumOeUTQ1V+UzYbBtXeiKhYA4GjVhsn1UNXuqX8ba8c+KnuRlKdNqZqCcvxAIIVPlBixBeJoyoE
RTQc42hjsY5gX+8bdr+nxCrEfnYBSi5ZhqXDmt4wi2RQWlq7PkyTWO9qYka73CaFV61tuQd+Ob+j
7ICA7TYabJRvYNi8iJvSdzZR1K7W+VuZJ/Wbs4w7fePIqtgj1GLEP9Wgmn2mcFHvllJrT0unuzuV
5doRt1ju7GSTK+AQVl5e69nI4ZhYDs2aqkl2VLh9p9DOoHhpBWemHDp3SK3SLZdnd8y9u54Ayx4a
EAaRqOYJOkXivG54XB7CdYDjQMcDq+k/0fJtv984ukM/VUHl9HFIuXRLamdg/Qxz16by1fShWs43
UdQh3ZYGlT/8qt9wLsdHbOtRKD+QvTHa07mFlbaL6X4Imt+5vhvit0n01tuLgQNouuoPEuergaMi
zmh87cW3uZbFHe3U3BBGkn0mlQX7qFxRLZ7cOWLjRiugm1Tf0kEhBPj0G3jqWc5JnlvnyHbT/IZI
mVc9T8vIu0ZD1syyy/dKJmUfM6tYSXcXQo67kh4j2CJpLoMliQFXgstlFxAv84+aBtPvk8crZEaw
P/M1pGPjKSIyP9bY4yMoQ2J0yZF1+M2H0W2uTc2fRnitvph88giZtnu+I7XfnodWGy/GgaRIXflx
PZff20inbSKd3ZNDvR2fYNYMt3Jwnle6TuG12M53q6jB4LJnBXhqe1Nor1772KrGRH9jJaARO33Q
MQwHROsWAv7JNBytgugmdwPcfPgqYPIzwhhTp+j1TPOj0yKeUnNj3OhlR0WbznoeAokZggLEpeAs
yvSlxvfT87p6mdPReu3o4gKElrIm8TuhGT6OeDj4vHOPE3Xmu7ToF6o7ors4I6zh64XHNpY6wGDM
QNPvwOPp16WODZL0XRe0eDQaHwOEM9B4Urt3Lk/hjFbqZoBUBhDQ7+pSnWeVZc+xW/Rf+s0z2nrd
eLuUa/xET0S3d7c3O8J1eNC8ntOXTZjuVovGqaWZbB4hudT6acm65imKlN4HKZr7YcBbcsq7tnzs
YwhGcSOaT23Sis+idil/ruJPkZL6xTLQTWjE0olMGDXNpqUHz2UY9RvpqfppTGb4plFUl/I6zIn1
UCbNu1xhUfv1OmNm0RJ93blUR6eglmKLckqKye7yYileM73GkJNNEeUYnojZgwoDlvOItaodKIbQ
yNsDEYvpBItrGLRxuc/ajA/hzFYcsF9vLyCmUelQ3RroW4k9fV2Z+lCcNYzkbTUv9w1xJXwmXpE+
tjGllHqzUmRLlShebVcTIVgG7zThMiZgvGYXOxnTkzI9eUtpHgfY2eFi0rWvhVutLzg0IojLELCo
vVi4aeh2vrzi8EXlEuOEqSKT6522VGsACi069MZYPJbbnGSuXFftSruIIFp8xsmVErIEbwXMqjqW
WSTomBTU6fE2MsgKu73YJsM1FaNbddwah4CSJqTALs0UXu5+ctWdgEtngnBzOIw1sCIJY1UdcuiQ
OB0cMNj563dtKfXpXnhadnSSioqQctSW155ExPxMNIrQk6/1HHj7+0HvoDmGw0BQrca01s7TDW9J
69I3HTekEsxOVEPu/xc+6S6xem2+hbaIoUg2z0Wh5k9/kH/uf49u/Uc5qPsK4Fv33//550wc0BSb
VDlpLqYy1J3N+vjHRFfdzFNWmGK6xSdsB5pHR4tALZUzmXDXDaL4zVAmKCXjbOb2XrNabIAidGV0
JYTJpqkP+VEP3prRdvxXABREpb/Tez5em2PownIkFsxtc/zH16bE2OARMaZbiH+3smZWjI7Ebf75
O/D/+ybCsixwLgQE5Z/fADvrZw6940QdiO5v/zgAGUtZ7T++zb8lyb+QJA3bMf6pJHmPo7fjuf5e
pn+/8f/9C38pk9L6jcgIzl1OD7hmP9y7vzb+rv4bBhchsKFAM7WRg/5XmzR+4z9tbCAMQFsbG3t6
Hmdb19sGJxK2QVaBkOVHD9y/Yuw1nH/A9BKHJFgqKGKRQmAl/vtrtVBmt6paZ88IvHUJBlGlIrCL
rW4gArKNbyjjNgt6plX7Cb+V5xtd254stxL6fm3aKaMvTKcds6Gv1ubMb7Pu7fJ4CFrvWz320d3k
kPxFVNQDKx1mKlYVeB0ko64LCTxbEMULVsEkRoUGbGbBPGkk0RYIyJIVDIpRfWrJ156XrEluhWvp
IQ9cDnUGmpNvkQYKW544uKMq1TzFeTuXcHQ8krkCseedhnGOrrngieZXjunwfKmhb7AfJ6qblMcU
vM0PTYj427Rq6XXmaz7bS5UNgad51iWhfo4JUpIZo3nCI5I92DEQGG2y7zlpFDej6VFWViX9lRJq
vApRtlJSGpEWrvpxDt0pYgEmsUpz3mN4nDeFTWtJSBRKwUv16ojbcmGbL27L2yw0iUmZY5t+Lp14
CEvpWOxDmzgk4ez5FliA87R66r7XTGffOyvzzFqgkgxue0dUlbmfzqXyTBa2hiO8RjuO2HKPFKf3
O1Y4VyB0sR4u0pkSv81rnGZwhl8FcuBlqKzPtDv1T6LrSvfg0se10S6yuCZP4uaHsh3MT3PBZEkw
0j1QUZ0BY12j6GpVmB04ilD5WZXr1bbH7lHC2sG5R4n82YQ9/7Pj6BFaSjzK8Z4Ddxl05GkPFALc
W8OQVqyqDfNWAHKh666OX1ogfHdjxxnCU06oUYq9w/mLNJX06mCWc3H2ija6sMsqH2y9t665Zbym
k+UEeUWSY3GGZV82cfS0DHYTOpqtjhP1VcgCPeJDlj1CeNDvBq2TQTRb0ymmujTPoG4okAm7ZNAr
Yp0Vko03VtEx8yJ7Pzgq/+lN0zd6CrV9ZVnASpO+EI9c5LHfYVo/YVNUeDg9M0Q4nygIMCwW8fZD
xdW2Y19+U9EF6kOkdgIt6T6visPTOkttn1AJ6duLy6vsEnsXD8AgxSDSczEm2mdLyvgEW7J5tJFB
rwu8h7N0t7Y3LVnCdmOFFVab3JojaOGSy3by4W0YBxqW0cXKJN34uFG+qx08Fi7YlkdYjlvCJrUq
vH6WWmLx4kbFnO7p35jY9dpitZwhyKYkTtzHyZkBau8WzXOHJ8PI7enJxhBgWz6m4kR8os48zhh2
svTGaXX50LtJlLzO1qp6H091Ye45oZEHJNez8P3H9BbHm/HqmdBd/SLbcroti9o2tASD2ecZyF52
gmHFWF9Ua8ZPk2FfLw9txeH5aUxTa3rq83SwSebF8FIJ/QIW+JLnfbuWAcWEpdwCaZ2xW2rHA+fR
GTN3tiGN4y8KgGqxg4dMXjnXKsXlibtGD/8fe2e2HDeSZdsvggxwzNeuXbOOOYJkcCbFfIFRooTB
MTsmx9f3AjN1S2JWZ3a9p1mNKZExAHA/fs7ea096tqhGmSIso26cnfGGKXAQYLVGthuDMsNK079j
c/zfGTp8R2EPF4Q27CntSpuiv4xkBz+19CKgjWaFrnWVmH0XPZTo4fXabGyYHIJTZ8SDRULWPzv1
/wYTaOGN/6l0+pP15r/y1y+vxS979O8/8scWHTifYEMzOfQ411uA7Cklf2zRwSd2RcH2GPAE8p8o
735AAiELUnWxqZuIhT1/4dv/2KLNT0KQqspW55GHZMOn+3//9+v0f+Jv1R+Vrfrw/3+udJcN+Bd0
gQvJf3kX1AII/D46bxAVCEfZjnEIDQNFKZIgXH6hox5++k7+TUH9oZxEDbxUKHD6eTUzEOIDIWG2
VKuHeTAOasaFKatCb+zeDK6xT0JC++vXWmrzDx+JuseGNMxJyXPcxWz0E42Ba5GpcLCjgyYp89r0
2iVt3bJPzgy/ovYKhlV//YIcCP70kmzPnuVSk1M3+SYD4p9fcpLKbSy/pQ7XLal1UVN1l1Xbc6Sq
DIwPzDjG8MkMkEbuzD4eoPQTxgy0rRoJrm7cuF+7A5IIjIHYNGtIp4ewAnqGdq4lupwGHn5RFe6b
KA7344xLF9yJWGNPXHLgLXg/MmdeaLTdo9URJh8OGEKNqEjPxIQAn4ozt9zYeDv3GOiLI6QKvW06
VdwKw5m/kXg0PyXSaZ/8Or4ye53SSs9LUAU5VmhhyyvHYXhKaovd3wpFrPlsz9X1TB7TozDTDD1M
lO/I9SsZPMBEWtaxg1nBrG/mRtD2NysOynrcWsnEmtvZ6sK3uupMIBh5C7m0X808phOLqg0srTEe
GuK345UzhZGHAVVUX4liLOhcFxOCtzkhlqwZg3jVBs7OVKJ9YeITjnIzJa2vmpVPAP2oXgAyuFpd
JmWd7Xz8TCVp39znazOp6CCYdlF+6Vu/fsn6OHgmJF3chbEZknluqvAtCxRtECtkIoc/WleMY8jj
2rVDAO3ZDOyEJPd86baUTn6N2yGo154TV5d+P/YXui/HJ3Qm6PEgE26EyLn3sjlGn51m7nVqW3do
0U3iZzJ9lzQhXibI3S+wuYZdNZkdDRVKClJPveKNoXGyT8rkq24JSozp8FzE7JP1yprdpNgqvpyk
jPKrJi/mZ4cR6q1dpjO5rhEeIoSM8uhhLjEwf2WUgkZl3DvYX4+o2ZzDMJZ4YHUqLwFA9G+x8rov
0tJZvp2B9pTA/dPwxFegNknkfW06EIUW7gZmSNA0/PzNtKeRaYRD/E+HKEnGj6Ey0NhHdb43SDUn
M7KAkjaNzMAEJrEQcMXKr7uLzGgdGytCTOgj6YuvJE/TVzP832xmKZuk8vR28kGBRWMuLonBunEn
mrsrBDIOtzZPD6EIwxXtVoQD1vBtYvy2c1ujwydbzl86PFZrrqz7pZ6kvMa/IjZy7rq7xu0MLL7B
HZCpFKfq/NnoWw4ic4JnWs/qbPgzUOLQG+/LMiQemEi1nWa8Vo7Fs29HlTiAXRoHZ9XFQ6K/lgTb
kJ4Jor7aeL2c0AkB5RPZalYZdru4kLDzBWOKtc4bb74EjaGnYx6asS6ADzQmNn3DiOcnSbVKPuYk
ejXGfBEV7UlNefrg/KG4JzMkGMYHn4RMtKfE92xcvQx5yKajxnMb08PiHjCZGofZ8z9PtJ+DnY+5
nHw0ZG9I07CWBDuVqbSBg1x0Hub1cY7vBgnWYGfX6UDeWAOnZlUVeNluYs+IMbvUXqOSizAyBmZI
KhrdF1ETgYxlqFwmwGM7heIp60fD3TUTSpc3mr5cqKRLOuOEJi/u23tZRGWBTjQEpWi4tbwPB5iN
rVmyDFeF7x4GkyAHHx8UeRi2YO4x9p59ciewziv8ZssgwUjCvdvZ9mkUTImsaXIPojBIQJmkTkFH
zqGFl7LCy6Sa5R8jhqE2Zzj/1RMliJ0S/PzOkbZ9rChDiQt2yiVxLXeOtTLLU0qDdNsV/VyuiyaK
eNiDsbpA9wYi2x98a2d5KLzzNsXUh0gFvaoZEOmksUYbuKt+e0elNPhr7mdlcqBzS6OvN8MwFreT
7dTfHA8MAm8kjXdSONVFzeiNTHCyajld6rE6BrRpr5GSeK85omvGU/lg7SLlF7fGKH25lpA4yrUB
pz7hy+iK7yJo8yfb7Ejzk5k3b8BRV/dxAQ1gpSgj4I8gKO15bvPN+1b3T7/mb/o17OsBDZS/kJCV
b+mHvNE/fuZfdaAPeND2HSotB9bWz2Ug8CUM0DRK3pOR+KMf3gzrk++G5JP6vksF6Sz9kx9loP8J
8rS5/NgfOUz/URn4UUW21C0W72JpFbGZ/6lC64n2SWfcpcfInqeN3eT5K9Y3ipk+NWmgQKWg/6mV
nteqXxggMhYWi3NbXM0ePJy1ZSFvjsx0ePORUl3P1Ca/hSaOaMaOElQhP0WIfRUBPEf2+FvhRlB7
PEtct+nodZjRWvsKjVcwrwkhZgypwtzbp15wT9JkftdO/XBtDq9F1QJYJ4XoCTs1GkoQScZ6HnJ8
atKsp1f0W8W0ShHvz/R8MJ9tJkyk08rufACLrGeSxHjJYMRuF+KERhYO81GnRwIBJ3DxedhfMW6K
7F1vRjPzwZZo1i08Np/8IZox1ioLkB838D+QUnEQvbQzLIpso36Kh6skGhLZj6y+1qquXyrcdude
abBPNuRDtPDjV2bS5YvTpcCHSb4ASzLK5lbXWfwqEoBHKchfYiSRAvcFRUUvzPWUBuN5dqfqxrU1
wXRjMKF/1RBu9qxm8hzYFEZObs+7JW1Yq+qIjaFH/UWm0FD27cpz9H4UqX9jNQpqamYXgINzJF1T
QcS8azE/67Lu3sarvEkVjTNn1DaIJ7y7qxKm7sntcPxyMugvgmkk4HhWVnMaZmK3V6BKw5ihVeNf
klwpSEk2NEtTUff3mI3R8/XWOK96OVifU19Gnzvs2cd6pG3CHmtcjjP7ZVdSGFQYE6BI4/edY6t/
ztk+8AyERXs5Rm1zwUh0+B4iw8LLqTsDPknOLBykeb6tkR9l8PFChroWY8Qrso8IXA3Zk1+bpZyJ
1dS4+zgtGEGIbFS/ZVmeU82g3IZV0djxDdaY0kKHrdO7pJb2s8DjdhvOLq9mm357zykp22F+dS4s
kYFAwSKaHMhNoqbTVb0R3dAcRm0NdzEtvbVXZNML6Nj2ZJtF+A3pkN/uPBPBCD4ZcFh45pvwjpSw
eUTDEVfG5yy2vZsEqTLqLdz2eI/ULL86NcaKVY/amKiHuYBriuQAnFH5wHWUj8iWkht/ytSVsjTZ
7K0Ywq1VjWjpotJBtwSsaMPtWj0ENu2ouO0qtTEa/tyqYocIQ6fHGgD77wwTi+wpfD085TgPrYyT
YB6Hi8dJYvE0a8qu1OS/KpibHfmy4aAzD/FOOJn5ZWmiI6KtqoxuPhQjkrhomCGy6HGw9QmfbnZo
Ru/Gwr+xwYY9r0HHoLNzCBGdcp6erZr6/IWNVK+sPCJqw+/ReK5lLSp0UzgC+t6l4tUp3bUOn/g6
wTpzdupiuuwQUO4hvbsrMMfU21Izq4oGuQ3g5OAksvVdhIkHGQKy1McpWrKNvL4zsxs/Bd4Sbpx6
7s17Z1ZjAUkJ0qV7Fha5pWPfPjl5Mt4aMqChOy1xSja5SkNceleAOJEhLaFL+RK/VPeFviXSShzB
hjU4uIlpArKc38KcQAg30sgkxIksdjvMt37NhYSssSqW0CeLpnOB27Jf4qBMcqGG7MTAk99kG82+
X6KjQjKkvCVMysUOlGUknjUURrQaQNS+R081ynlK0C4foyWYyuJr2dFWUNcpqVXhEl81zjayDw7a
VyQeR6gqWK11bz6XVlcz9SUCS+q3Vg0X3cx3GHXmRZYK0rKsUJocsJLH6T1Ki0ytANsAFWX91eWK
bQmHuzPBH2wiCrjYbq+9MctuOjK6GFQy5tYX/hLeVZgVXTW7wHjuY61YUr7MUQ4b8R79hUgtwNeC
LR7dE83pQS0hYcSFYT5TiOPVRbckiekwGPZiSRezlEYO5hBBsMEilJza2HdSPl49vzAMVlfhNOJF
ogoV3EYXHlf70oxbgSxryTWDZLM3qM/2DrEoa6xi85kTO1FoqiLVPVjy0RqtwztGpgxukVTlt3JJ
UvPC9s2vaJzLNMarUYQNbWPGoDjtJmtZZjEkrgJuvwffbCnPsahvmiW7bV5S3GIv1ud8SXbTg9U+
zswv1vCg1Blq5C0nl4ZHArxIOwyK2C1y4pDGFfdDHkW3ZNWT073U3C7G/43NZQoJqtlIQepcPkWv
iTKbW7Ek0oklmy5tlX3nLXl1/ZJc19neiTqyXAOEZ+U3zGd3ybmjokbBndE3Dj3eqZD+13Girx4Y
IY7hftI7W8/hrqcP8N1TUXmex63q5/4Srz0he21P3h5rjHGZERSNBgFzCd3jJN8AHpAXtk9an7vk
9sFHSb4672F+iCXV2pf9HTdhfg6Bdd9k7jLQXnIA0yUR0LLMG98Bh7hk4x2LJTcwD+xwCf0lS3C0
fnOHljAVy5D3Bed1uGe+eO6QVOzUeyAhy+ESTojcDIadX+6gzBNQ49oeHk/yDI2BZENXjfpQBul0
9Dq2yEnO3tHIYbX+Uyf/HoLyd3WyjQH5r+rkw+v4mqa/eC1+/5E/ymREpJ+CJfnEh8DDY+JRdf/R
LiV145OgCMbkEDjuMpf//3WyYKJpW74IsS/DXxXBvyaaVvCJjA5aCIKdGk38f9YudZdG5b+aiziU
abEs3UxGnQFZFcHSCfypuWh6ULgzhnT3igIPxf5cYBoeLOr59bxAS2snbm+TNAea70vxkCTSuGO6
pvc8LZDB8pSuERZOuHs0zUY2aWvdhQayf8AdL8o0+T2cvQGTLmfum6ydao6jtcvJlQDwXe9glqgt
kHdYHqebJIQ7l2ZS76lhsUtm9nwIwUmAHzH6b+VszBTLzuhcG5x6cSjkuP4TwG6Qj2r96pPjkG7i
hK+NdgS4EGZ27bzzc7M5uRosIpPC7LWLR40sXFsbEWT6Rbdzuw7rWPprlojuG4G+LLUAZwhcMq3b
OPFurc5IMUflSjz2YBHk74/WLx3snzvW7y7xD5fAW7rJ5NqYYcBO9+slKGAN4eJQ3v1MRX50bcZO
tZiQuCw9U7QxolnSvkQR3lR+LS7LUfDRai+gD5tKk7CpJNNbDlzVMQR2dDVHbnIWvVPB8pfGc9m4
6i7RBsDWNMuuemquZBUwinvK8yjYxwmt1V7Z1XUQtI9dbrsHt0bFH49oxhOx9xO6h43XfPnpIfk3
/fP3PNtfPjQRHMsNjJzHdBy4ib9+6BpDOSCaurxHeRm9gHefbuKqQi4lnOnGYNOh+LBZNbOxw7Vb
FoIROFEJygYzOPWT+aWWCzQTztV0HZeOhJZj47XU/C/mRuKbqCvrAhj1eJ30nnVpQ/G4cYPoKXYm
AVs/zZ9kSUqKJ+kJAwUu94nRkhiKs2OjgRdsZ7PgnraB0lyYs/0GGPYSLJV1QLftHgDJq27lYLBN
Jy23kwsdlEF5snPTl7wOs5PjVOPXNKngq3T2+LVmYHf0dd4e2o5tOUoQdddDv+vScbrjoZRnfzB4
mJRMD9J+g++UccqJGHxvZDa7FwE61nUaBVO/SclnWCzA4d6cWwFGYAGrl+V0N5VcpeXokV0Vid0A
2svFs+7K+luQNwgsy7FV+L7dsIHfTw+oTJQ6hFOdXuRdZ15FOKNvgtIarlyJNgFATJ8X2yaZs4Nu
kyxcz04s7oy0m65VZ/GFCro/6QyRFdAMz6Yh59uCof6zkyjyf2MZXzpUxDhjp+nvpDy/rlkImRCw
edhebCQdXMvww0AEgxPn+ME37vCBzrdd2JcIH1T+pKcR1Kbfh2sSBbh32mr+OgpO4KpTtQYorJM3
1MbTeXE2nprObJ594ko2bPQE+gU1s1SAiA2j60dOrOFaDq0LBG2wy33Otb+s4BBT1UKdZfI/bXVR
ibvJbCVxAJSN1KALuzWJ0jXLld4NjiuWBbVCpOrWnbWlXSu2qdkT35yRVXRuZTXfvt+20MqxqqdA
YdvGtS6tuoq+g6I0PwdGoZ45pYMGNubmnKqUwqkgkiDZ4G1Kv5Sm3OO+MYp1D7SJRlvfe0spKP2t
DBLkj2ZT6e1fP7of6eB8/YsXC7S25wkX+sbi3/tpyxgbS9HlbaM70WKB33RMAle6bYz7bA75BBbc
qbXXKAO5foo23Z3qsAa/TGDfPjBTthebZxBXWt5Ep4Bomlc5eLiiwmas43WNie2ldTQfxhS5dWzS
3vhdo/U/Lrj/7gMwS+NtITpDhfdxoFbOUuEtif07+OTddsqs6dyQbQkPLcqB0pasM9ECokJXxBJT
Jq6x9YKyfjUj072wRi/6zrNnszDr6tWefNpG4yRPiaj7aIdDMHogGResblLGefA3o7n3/fhf6+Zy
7zPdZL6Ji9BHKvfxvXOsS1E+ju4dEa5Av0dCt79zN0PgaxU9VGuGhQm3brrOyUned0XAJxBl6R0D
muKnqgjw8YeiPebu2B4rvzEeOvBF+3CkhbNum74EKqrSS7hP082I9ARcoRrV94FtgkuUOl9om/dH
OB4BvpRmnm56wBjlnrYyVpgMNu0kUIR2fR89E/mYHYzACE606YlGCnyybxTEdcQZ0wvQ33nfjkN0
TOn9b+fSJ7yzE2L6ZsWK9UoUDnAmVQtrCzE83NmV/GIV7UEldtmgfq7rY+4M0Qv4a/RVI7vG+6OH
2iRG/Gwk6HQl/7AvJRFaUyvuyE7W/abI7GEdiiZ5M4n32GVmEr1w5w3fnLxYVpDlqyEZ89SnaHMc
E5UTFBRWvjptSUzBd/pg1rh9Vk7jpZ9JFiX+pagIyEqmoxwFGRp0LZDLM+hJJtpPrp9P58xi/PQ3
NwJFIo/ZL3cCSEZqBrQxmG4pBz+UDazVRQ9zqrlLcqsjx8jkAVu9r835ODWEtaHbB8jPB6C3F+8o
xepXT3TzLRnuFR2YQgHianxiabP81KS5GunBmalcD8wGF0F3uQOBujyulm9+0UCfH1n+uy+C4c63
nnQ6Y8NhqwCdlwSYZkrKsSvCgt0tOme6lZOzxJfnds4sNbdA1uO5LUiXjI1po+faP05O8QjyAR2X
j54ce5ZI92HjMfHjwRo3qif1G9MLS6QkI5PAgOowWbPaO0uqALCNpeRcriv9he5ZTfLgGhLK7CTS
eRva+tmqa4bEFWMf3k9SkGnCAxHGKGP8TCjCapi/faW9XWw4p8pTRYDLYQ5zIA2ePTd7Rr1JdYXd
wCHBpZfJE/tA+qQMWm2gltGmr6qUYFmA8+EMGKLx4kNC3TKtC5vVYKUS9P2cPi0Sf8elwGmn6sSY
ha1KFd6mRXdD0zbpu20Hh8vk40qWvLxSfFFqXCZXUdfzGOiEUNF14CnH2eTEDj/EcaewLjnsOrOV
2V8S4uI0sz2vlhfEly/lT6hv4y6tDOaejfmlAPAbrztgWRvNym6ujXK2MDWN8qS5EQCsjVV1YTg6
qdbICuzPVgUvnPupn2+xrkQ9gr5sumupLQ/MhOiOQjCZvwtPBsegnw0MNoX0IARFaOXNlpM1UF1i
vJSXgstr8czgyeQuTBuqzBU47E0XuojTXMR8m9Se8++0d+8w2OXp2qVshd0joZDloyzOvl8kNwIH
5ZrNIOSbCfV8+76d/TMB+puTLdyqvzzYQqKv2te3XzACv//Mj5OtKRaKADMWWg6wr5Zzy4+TrQkt
wPWwfDEzCoHUUsH9awIEUBSJLnhcC/GQ4MD5YwLkwRGwCKL0fNddNLbhfzQB+iDVNbEScagC6Rvw
ck748YSxRLWbgFuNi6CLmgw7EJxe3X9uB/LG2lNmkvvbQN7GU5ztfdUhI7ikoQnyCT4lx3UMTpVG
qndywiiQ9lVpcCD3NAL/JDYzVG/MT9W+B1s7RXtJpw0PvBuPA4EohB9nUU9U+cxrPZouHl92jLhH
RptcWuAHKdCYesCSSQIyy2nkkEF9Yimy+7UkjSAlPS6KBvNFlG205Md1bL73WTOjEtpyFhj92yCZ
+iS8TtNuO3ZwWmDpBcSd8QCVS/J83844knyymOQ6BrgV1L9vP/88NX/z1LDX0or5n8em69c8/V61
H0Tuv//Uj+fGcj5BtXBcbv6lfl7U6j+eG+F8chanBrK6wOP54JH68dzwsFk+p2LT4UYV79q6H8+N
+ETuLhyNgBbOMnL9jwR0HxN0zOXRFEjbPc7naM6cDx0h4JRV3fT9dC5H+uxsXghL8ZEuY3t/HG6R
8ugT5xemo6YpcVBVzvAoHUZSrM5l8/zTt/dv+gTWn2AgiPbNUPjQEcg3Rlb462EDYUMtw6QfzqIp
rXMsyZdf9Xg2IRoPOPpxUzr9iw9Ij25PEXQNgVPvqNlZ+Q4yNb98CzneXvM7kn4jSDN7nF0wIoA4
3OibpdGV/t3pghH2L3UZ399iZGHdW1gowfvp46fjkUOgCtdWd2d7cmNo29OcPw5LI27X+bpCSKwn
K9ukPjqO2fdgWWpp2nsAerSk2gE34dL2t9YpXTJCC9JqWHVFgkQJU6iMt3GVJTeyD0/Q5BK1WSbq
T3TA3xm205ZBsXeFX3Yo9n99Hf58GVh9TE4cgNWhMX706LCSxKNR5+pcdlH4VMUB4F4HskONx6rn
pDAx/KojK//81y+73Gs/17g+WnqLWTS4VYShKEt/vfquOcVOjf/5XAazdbZk0p9LBQk6iJKnv36l
jz2F5ZVCnNC+E7Az+R+bcDXh7tgzkuoc1Kbz2oxVm+8jAorFStbJ1mxIv13bpg6qdWbDUvu7m+bj
ZsWnRLHqooNFHcvq8OE29307xSCKwBETrvtaZD10ZPbnfE+wnNpCeqpW2uTS78e8AZPRyMr/Rg6l
Oo6hdi4nz27NNfrFSq4zoBuPdlsLlGeB1t9qY6g3pjEXQFBAYrQHdvO5/7vTyJ8vFKc3lg0mfThj
oOX+eqFMtPKl60bGldVHxWvadopAQ0N2IHptrcv4RDC0/BIHYX05zU2yg48xQT2wBv97h0oNRzLn
8bVTZcO3tLX9t8GtE//015fY+dDsppeOUIWbCJMZaytP54fGkdcGqdkmnX2VOU0dhSQaoXuAyDHZ
4a5D97Zup8a8haMIuyZJEn/dWuUeRWa9z51arCWNtLs6d1Fk+ARcPo8ZRz+tGCDXblM/evAbyFQp
IxSjWUbB29mo8aNMleexNtR1Y8D9jVHhQTyZEZGtxZAUB9eDXCey+AbmA8KOvPeJn42ahw5FmL3x
BlrnVqoFa4PTz8BtxiC7zBM3eInM3jklJB4gMJgouEczccjhYeaPpa9lKjnqYN5YtOc2czYh4Gi6
+940sD2ORecjx8ITC7dcPDSJNco9STgWztRERl9C22wJBWYG+Ftf+AUwOSWOsirro9WE+Vs6YF5e
1XYh79MwmkCeN058aqO2X2u+hz2BS+F1MxYTuou22VnWZA0kzOKlWQ9jDORnwLG0LZTdErIWYsQh
oodhWdUd2GrEuC5JPF4FnZ9/hi+cXIg2rO9du3P3PQRJsVNeMb8GXoVd3CQvYAdxkRA3rEivQuXj
dxXDvlnPosODBGV0iHdTl1U8HOO41USwBru2gkJCX7Y4lPxVdBUOIDVvKAZ/laksM9Z+BNTSr9wJ
BFuXR2ubY0+xbz0OzU6vzdvRthyEJS3ZXRl3UrezuzFU+wnK1KUn5zmPbvux6YqCGX+uy/YNXY0Q
84sajYkDDdQMlvLqK6mqWWe3q55uSW2eO9kVcjqFaTPvhxAfBA3MFAFcJvLq3lwSWDJtUyH2XAMG
r42JIWpOYOJsSjh0CcmgcsS8I8fYXLc5nPTrBCGlXx2k9sdko6GfdJee6mzuqDHCTD+ue/bCnWck
WXQNO9v2gCsFIJZQdUhV7BivtCGAcDavaDsNqYc6MLRCd6Ujs3TWFXnR6D7DHtP6mPt0i1VEVbBb
CJx4lGeXFbMU0unXRdIaObEQOlY3iqzpAgh9Gnw3+gFo+cas4GKlTtAHZxdITHQqbb/zXbxWE4wD
fVAmq1tCikDiF9tIDXOzC1tVpjude4U+mIo01LUrNMdHf3J1vm/TJjUYBONxMupitmiVerLY8G/T
uM4zEyxT35Xlc4anrDjabQgeRCaddzf3nW3vMqMS1kWCyR2xNGi8pNtH7cCkgs3YPmXxLJhb1byD
bdXl9IIDa5o57ma6Hq+KABPR1uBRaTeRZfWnFmRavokjG4efv9DcV6mPsw3sCLOtb2jFQ28DuzdH
Q0HuaXO0zNQ5xCiLcL5IpDyYy9NoM/eRdFfG2NbhTRaNmbO2YS2RWFxnnG8YvDk7q45il7cb+vUW
9cxcHSGRwa6XoZOMq+XvrayQMTq3T2w3a2RPJB53U2r8Rt57RdMj5TkSBK0ityaHd3AM+0Hno+jP
Xh3qCs93011xumBLipUvl1zuwubbApVllS+MwMvk1Oginxheu3N6YXVx9+Bkwn11p4hmaGBx8+76
ciJiW3l0KbHJWRkB6TY9Jhzt0Ta10uYlRxjNXB8H4L1yvfFL3Sb2YfDHONoG0sUZTnotv8fNq2za
Eb1mneeptp1b1bnWA4M6/sYIl59OoqWBhw+iyNJDOwkxHkufhLPr1PDDp9Jslpszyxq193OVqJtJ
O12A5Yio9lUylryxSrHoXrCDhU8g6ri7C1bJdhNY4VQdOxVGgmlmL+WdCGD+083Kxv6qm3A/Md9h
lkKLwwPuOxa8dFWRF0hntOjmvSn95cMvb53EyeV91YUFbajkU/SNu/SNZSXndSjRM61h9sj0tiS8
K0KlQFUQ82esqaIrk+vGcnTLkKpOiFtIUC/3V4WR1At1rG8m4PzMnLd6aMSyaPAwrflELCBTaC11
clcWT5Gww1OARyxgJMjgZwmE814hPvI2phY5v91NJkI/ytzsoqpLmd0Twj7uVWla5yaMmxfUoYyd
EhItxakKwHRcRAiXh41u/WakwNULRI6vdW36jf4qc+neTL0yq0Nj6kE+j14RqwP8reI7Ao1lDUmb
PNlwDggWerxO1A6HS/hMIlaxKxgQNASesszpdkzu0gp4ZljIBbIhWgFqOXcdtqNEhE9tZgzxFl4z
j8lsIFU6OoS5NQDndKlPOJB5NsZlxd5mLqOV3YSbZ8smMzYXVttjPMPP2Q3stDbyOL8FnoV7PHww
NGX6aYbsZ711qtRkDC4SvWM6Cn7VVFgJsOIRfcwRhlnC2V6G4H2hRXVXk/bz+ww9EOQldXCKaXAP
84igfi1NSyG7ymVVXREd7VwanQmGLGnKYriI9Vgn68CFG/RAJaLezLBkGWHpVABuEprzBLBBrGAX
0M09JBgrXTp4djDQH2TO/Vh3thHyy1TUbhPfkPHJiOrxC10M+uu5D+z/mIaMuidlRHTk+0al23Tu
uUlRTWX2zSTz2T0XXk3js6lRo1wtsH4kV1Q3ajsmNVdtDEokcO3sF6wdRE1vrckm7n6AGtbu54BG
CCyeCdGljrSp1lGtvOZ5JGzkIUNxu8Qhp+ET93qhbkqUiyywgjHqLigSLMhT/yKCfgR4LuXgP7qC
lJDNiPfWuaLxEQx3pDyH0Fhj7uhtTUex2XFwgHSY4kXEw9LWiX0jUPZ5x8WjzeeaICxdydaoSZhT
Sy4y1VjfXTEQ5/23yHt39LTRS42TCemjQfeJR9ZbMMRR4v8DMf3fKWtCl0PO/9xJ+a9WvpbqVf0i
rXn/mT/6KEH4yXNIB6Caf1fI/GREDMEIWBABSCGglUiHhTP6H30Um0wBfkRwREFB87tu/UcfxabF
wjgF+TnGvoU+8J/0H91FT//z4RV5F/+ywZlaADd4p0uj4KdGwEJR4dTQQxbLAzgirjGcyfVArxEl
04kHlcffIDh0XY2jfnMr5V+60mkAoVvWeAdHzlz1sMVeKa3MK0mH80zvA6opR4t45dUeSWDK8c9J
js5NZ0P6gLQ030tSSo8Eg1m/VXVEuBXx6CfaKttOM5bHg5MdJk4HHE4yzuyI2Ov5q1lL0CmAcAQW
LinuW5XKU1jm5UXk2/m+J7XRnrryqnJFuqb2LDZGViQna1BsXmlBEVgYHqxxI/ZPzM1rUHX5dA2c
PmdNC8JLTe458BdvEreT0YdnEJCE3usUcI+tjQHOit3shG/le6sS8eelTMHbLm8s4G1XkbAeZpMC
xPKYRJSNEwLRbmr7O8fK5SSjsdRZQymQGLbdTagtNMkZNYbtuOjf2zzt925u1m+g2Jqd3dqgi1Nq
mJKsqcfGydi7JsKl9qhMs0PIUW4zOmMBMVKjY7JE/1wRdn/d9Shnuyqdv4Z61J8Xb/9tLAN9sHW2
xONk0y0Kq5QhhUh3TeT2F+aEZKaw+2kzlLG/q4d82PuW5GOgh6BzUuaHASEPB3mnZ0xkr9LWJQ4g
BBlYxhzLkOv0Kcx7aVaY/93oqpD1gmoxjjDI5SZuKuxxQ9vsm2Zwv8dhBtkI7eJF5wGiJrApOgIt
Km4s6E5iB6+G8bRWkbG156y/qB2dPcU6DV+AdZJ+nkLsjGpsYjWd6ocwctKr2fTMK5xW5EniKUuf
o84BPd6bOXodp4ZZiEQDHG5lHtwp9zMQZLZ9O2MauIpjZ95pHzQeOq/Av2OzQvJSQqHmyGQPzMpT
8yZE5Xqq4s6L1tns5F+BaNfnyPPyg556+8LrsNwVtZcCM/TTzw3AuHMZ1+5tEeTzYaK8OrN52Rdi
dKtD21fxdedU6iFDGLyeCkJHC6M/1mU0woIr3YDeYS1ewAWiwiUW6phaOSlDWQ7XsYCQuRudxL3O
6/FCJBB8hqppD4bZbfsk7l6TPjD1Sv83e+exJLfRZeFXmReAAt5sC+XbezY3iKaDNwmTSOTTzwdK
mhCbGmo06z+0YYSCrCqYzJv3nvMdVQI36pLgTTjzV0+AzUmXTpLyUXunViTuPuDgtCXN2H523PLz
AhYgjY3UtV+DsHlspaOfEdgtoBYb867NfIaXuC2Ms2cM5hpqB1wzk5ZnxbPhize2ahTdaYlSxHWc
6DPSH6KjJH8p1Xn1RBdjzbw2+p0py/qCtGt2YEToJ38CiQ80tn4InGH8xOxG9mRgWY9j26Bnm/0z
avpD04R+jK8OIG5eFeWdY1nVvZdURx/QwdlPdHNyy7rdDow9NxOLJT3eKD8F1KZoUMmFYFqi2DJV
cd8NpvtVI0IGFleQJ5iBay06r/wQmIZ6CprOuOvsuo25oYG56TMk5sK3ulumoZwZfXEhekkwWxTt
vbGoD8kwm1dhGFUHUd0h8pEfjARAVek71l1hps6xsULKh2o25XVjyv6zMy58E9fczqYKDq01U/JX
1mRQ6DjhB/qtGCKgVlb5hmTQdtfoJb3RRKofDEiXdF4Xjx7P92whBjE4e0CzTo0meUi3E8IqcPpP
KT4O3ANlhE6oJ64Iqi+qQ2ae+qI1lLgiLoPcCxKOCruEiJ+mNHnyKsLL5xMMFq2hSJWRw7UCk1qZ
g7lrzUJg2yBEqVrjlJI2i+68NWJpGDwFECM1xrt8dYQETEG9phve/IJ4psL0wluT5scYd2t8k1yD
nMBTwvGFa+3vaqeNnqM18kmv4U+YiWEykwcV6dE/siPqGGSZvB5Sl1k9DMLLoQD1Agw1uqwnt79F
li6uoFWLZyPJq+uhJJGYJkHK3IxoKk2rd+cNxFWVnGiO/hphRexju89UYX/VQTpdzR5RV64j1s1l
DcDCOZI/jbT4qg3GUgQca1TWtIZmQZOjMrYI0rLWSK2ZcRt4DWK2zIlLj95Gb5dlJBAZrwbatzWZ
S60hXQ7QYx40a44jw/XIn2JEfVhSZzo0uRpPZaS7p2pKDjkQRSIUCAJDz+fuOilxSC/fk8KmNTQM
8dbeX2PELOITz7DSyo+zIA8ZfmGI9pXtFv+PuhjWMDIat+SSAeiPSBn3823dzOYHIhaSIytThtHI
3i5ruJmeCuMzbhDz3K3RZzWq1RtrjUPz1mA0zNTDXbXM4VM6wyK2TGE+wEYjS41kUCNeFsPfO1nQ
X/eL+NRAT/5sfs9hI/iLTLZqjWdTzmxtKeud1Zhy4RGVLsdN0+fMXaZ29mrO9w0ZEKxouXkHtKBn
7y+K9HHyKESwLYlqiRsnGu9EKqpjm/FKbwAhliX23h7ANvMI8S3qu/Ikq4zmPvEBl4hOdwuzyVtJ
Y+c4etOr15OgyFrLlJOSfPpUjv6rl2dIo6ZvRBa8hq26byyNkVTPHZ8nSKmH3b7rRf4ImKc709YN
HiU5Pc8loTCf6X+olz7hL8qGc/sbzJOxL8/ocTnDnkloEBL0tq+E9q8otZrU39B/MT3Ohu3o7vw2
zy4VA+jtNKspvBWjWPwPAwotQiKd8FjJmRuHs9WGH8AJL0aHcphAYusD4+H2inQ9o33tWECpvSIJ
BAkAkcD2UJ9Dg6p/mAt7S5FXXli0Z89TnwevHk3Oj+Ya6HpLoGF1EWSe1T9OiGySQ6U5LGFOGGbd
ElM0esUXJrWD8eSJRHkAA2TSgFDISyRDQe5sG8NcDn3UNnvpDy8YoedNr9Jqay7cSUKsXxQK1qOf
k86y1OOEzaBR+6gKKCer7Jz37uUETgvZhcFgqUzZZQyUpEdqkadGZ9Uu8+3gzA5iPGRGnl7icrfi
tLGWa4lf+7rnbp71CLQgy+c3t4yWc0+Cy2ZwDbLyGkVAyrSWW45GrocKoL/IMRYm+5Kx1RbSz3gM
K4fUVRHmBzikZkyqzF2tGUsVwkhPKEbH05Qkybmv7fw8mukl2O6KToDVYeny8falgfg4OT7p83Tu
DrmQ+b6gt0L8k5ns+rwikiNxiQlps5KNjGNjjFMnPE5osCAt2PXBQ5P3zZ0Syuiu7HKFIhiNyxcG
6n74AoaqCYbPk7sOVZ4SAb+HwDt0JnX1n3H4/+kQZ8Nj+6WK5Cr/nOXpW/PXU9wff+nPY5z9m4vo
I0D5gTMYtwXHqD/G4ZHJNJyG2neDAoAkn6nSn+Pw8DfcvSY64MjxTYwVfIs/jnGuBUMOjgxZSkCi
ENZ7/+YY934ATU4cmifOiZiVEaqbq2jmh1OcolQgwcy6aDpX0jeTWCnVsfcIYk8ys/FrHk6UwHCl
LWN+ylVDLxCUVMfhKiLjFCB2w/BmIcZYKjxvvl7QYrucOS5SW9AWj5KGliHJbv3wDzPb9Zv9ZXiK
kZcvTB2+DqHJ733/zcNhmtmodH9BVpm6t7LGiL0Zq8Ui1xgAY0E08pcD+u3v//QPTob3R14+0uXQ
G7icd5lxc81+vFjEmDmdQT2OTy26bMfAABwv4eiRjeqiRWMfJT3C6s3uNZqhzql4cmXgHrG2ymTv
pZnVnpIgZ5avJXzmFQ3FDm+P/ipNzznVteuwOXNA7lS2RTPVTZr2ohgsWlspgk25sUpU8+BtBSMI
lgrGEenccK0NX6r7SnMIgYbrvSGLZ30uyGxmwcgSOoV9kND0BTRL+/n3DrLPHSHeYxymiWEZ0u7F
z+3H3nJ4CGan8t56B/DD4hr0nvTYWdd9iH07DtIc0+acRzQYgdeoW8ZyVb8ljNt+pExc22rfJwBD
X4hXiGT4HnySeugO56HaOZ7dvdpypgHst6hUbxAH8o2iBccMzK1MPaEQzyhdhcHB2C4ya7iwWzew
r3U5gw3xg8XvPiDepx0/Et/5RtObVrdhB568hyBtPxoOkQEvHVML46Njj1y5HPEk/tWxpbHdd6Bp
YolFHTCfD05wU3WrUpGjAN8OrzBjSwa4yBEMs0CJkEgLVwGCGBTp7uzw+4uy8d4KGvbP0+JHz/J7
8m80W329Jcv5LuOMomNzEFykfKGSwM09jsMHmu6yO4I0YjrEdaRN7eUOlyU3GHgDSBmFfkCuyG2V
jNGxdtAtzs56vSXBenEikTPjmTunvYiEgZQCcLCB9w9qxRXRLvrOCE30sYXi5XVSHFlbMhGtcQfH
iZewiix+ZO8HxC0CFK92brIizTxhAYKf1fLoj/Z4bXiRCiBmJy4HBG9q39Ji9K4WWubPBliN61l2
1S3OR6zvs5sfW4MQ3zi3m+CtSUv50jkmQwsmLC3TJfwuEjbvSiGa1w5KlZTL2Va+h0+nZUTBMXAY
79CyGv7Wo9mr1xgMLu+cA9++MUdFggouBBz6cT0Jx9IYkMNMO9jaXcP+zPSVe5c7nTt/WwoKnlf+
WBffOoXjJK9JTC78iolZm/KMDHZDF5qK0HoE5M/tqUpD+CQ2zNxbuCo0eMnQxf4vbV4ueOa8lACc
mfsNptENHwbssfdobXgRDB1wgXO7s/0D1pr2wgNHgytXDf2RLlAL3jGxkWo7njhSMtGkdZqJSx+0
q93EV9hdNhZvW7RTivlcDIOL9vAEgf+i4fTYPzJeNYxnYwq0uBzxQ/a3i4LNvycDjeVX14SWP+Wu
WZf3iSz6o6qNXsSJBJWipcsCoZeaa9kjlM2JN5nppEdRyoXoTLTldJMZYMEq5O3pRGA78fcHuVQG
N641It5jH44ytUfv8q+o2WENbdzWfsSlgJAZc1fmf1CEPdo3RUIGThymNH0+B9Tu14zqibAJq5rP
pAtfkCmXpD1zBaufUyCCUzp+cZJwLF+oMgcLgVOivf6mBafPsUSlDF9haxNWt7NLi3+J1mNxxl3M
PR+r3rouOJOpl3BKRPkVOikczA3mcgZnNZRz+6Zm/9EcPCfaBaeksUMsVW3r0+DObNzBQAwBr2+o
Es2PueLQkedpeN04ZvTBk1MSEyP6EMhUzbFVt9PTOjLcleOQbXkwSA2ZSGFwKkDzTpKQC1bncmaK
TFrTlqmtd8Rb7M+XrUtdmL+kmTsNe7fzfIKsW4JAECx27anrQvN58NBZOLX50WBYipsJNnS5YMbP
MwI0jlZpp5+qIQm+qpQEg4Y8Z3Ld/Mtp7sWyK6te3fltkH70HNnsajapbdsMzn0okuaj5RLgaDdm
msSBrkmZG4P+NkqhGQUdg9aNTenOeSCtnuyCYL3IHMa9Nmh0GFKpuOmZ9EoGUDey0hwWXDntJtzE
dyzr3ccC782DdKvbGQF4ceixsO9Jz1Ybs2ibg2SG+5AOfvU01y4H6p7h8yXOCmuLbFyfKyMq97g+
CIsWEKw2VcCgIZdO+8im031oPPw+20IPzZ6+T/tC72i9tHUeIblmIBv7AVq9zlcOGUkSb3YSDN/y
PuihZrvgUHWR0mqx7WuPua27zThELdD2KQe2A16FCzHULcE2AgU+7ElYG5my96lHwyVpu4NJZPu2
5zd+KMq+YxZjS//UkNIgsT8F07Ugr+YhIp0eWbtm9m9EqAQKQ4f7hYnJtZGN4oIFmzF90yyn2bCi
kx6JvVyg4uL2YMIppqU4ZkRmPspc6i9krRcXdOiJa2x6kKq/rlDeydioT1BS8R8KryiCM7OqwP7a
kif4OiyqLjmrseuPJaSx2JwdNiGCJkK4n7K9YO7XH3/9qWvV82MhhvuSOYSN13cdPKyDgr98qpvo
LMhoj5wFUvzXnJg+EXejzZT615/zToT1/df5AZ8CCw74ofmu+pKQxqYhQkHhlqvGABMlazZw8ldG
8CwY//7DUBdCB6RADn+SV1u8wzC1sKATigSOoc3c05BxkjNyQjl+/VE/F7IhxliuG20L1IDv2d0i
RdRgKNM/E7tFI5gJx8GboyqGc9teDEEb/sNT8jeftxq1LR4TlLh4a368X1ZICm1TATvV9Giff9+C
msxkxyBri2pkyBcu769/4zv9IfduBUkiWmcoxc17X6wvwFTGqB8JTfDpbJKSYFL8sKCyAzcIB5KN
iyrTiY1a8mfTKNg+fv0Ffn5IQ8K2uc6wmdAlm+9+dNu4woRX7J8hv/bHeUZvpCywYf+PTwksNLI+
WG5OJj9e2grMO9ywwT+nY9Yflxw8ZBAu8z9czL/7LRwocUYxHOTFe/cpPhongRvIP0diCLd+HlSx
rejP//q3/M1jwmQRYSoO+pDj5rsrVgrYZl1OZq2dQLBEdctDIZcZHcCSjNb12KEp+Icj3c/rF2s6
a9g68wQz8N7T0OQyWeibu2ejTfwP1hSmZ21KSpGpAj7ehAuzbB9CefIPF/TnlWWVMzMI+C7D/emN
iGyGNrrz7HM58XYnLevk6MsQYaEfXv76qv7NT+ThwGlCDR5w5Ld/fEIQVvZ8VG2fv1PoltpqL/Qw
dq/gkVix1xOcWp+aX3/o3/0+YO4hjhTP9yGG/fihkuxch9Qu68xMoj82tevQq2fmwkHnH9/0tTXx
bjuI6E54axgBQuOf37Qs7EPMeuZZ90NEYoxVe+RLBGZ1T/hxf90WVdZskoUyWc3UdTO11nAthVTJ
3jUGl8NF671VqT18sbLBoerUTZXdhiUKjX+4LH/3TWl9ADyHoUaDZn3P/rJxNbk353hIeMJXrRcz
4hy+qDLYL2WB8GdTRJT1v74T1s/vLvEMvFVsz7TqUBX/+Jkp0WR2wh53ZthJrauAk3YI1dT4BeY7
W2bWJevzTrrzNaJs8Sqlt0r88kjdi8EWjI7SCQUIVVJ+GBcLMdGvv+DfXRNWSp4Vy+HevZf3m2IA
KgV74VzrkKIbjvdHKzWc81BhyGYkav5TG+enZ9OnCc7bQCuHR9R9/4EiH9aif9Fn6Sbu2wDbFM6b
aHhMFVk2/7aE4MPoG+FkIn6V7eDdmhZqG5ynoBGsmFPfFk0ZXZoDsPONZ3ackn59KX+61euHQR2h
gb7ueN67tw5CvUUCkbkwc/Q4WEIn4sniReSU+OsP+u6F/aEC81ku1+LB48dhKHn3IFdORhIcTCEq
iB61n8kZDmJROIzlE1l/erjoCkknxE0BW6L8ROBddYHTkz+3boOtUPfI1+kTGDOHpZggoe5VB31/
NA2fVhZdL1LTqrX7MQOp08Dp0uV2bNoIQNuvf8nPD4O3KtdpmEaeA1D73duRNxBZg3oYzrZewu2M
jOGiRlp/SM3lX1dduPd4BnCb07BlXPruURhT0x6lynpinHznhACQ3y9aQXPeVu2F26h/7B+u2/Jf
7pLLtraa9cibBKtv/nSXGl07FslU7tkXyv2Kukeeexe7yfeGiB8MdHWErrynVsHw+PV1td8/Irin
bByRTJJRkTpUQs6P645bJSOkfHLzmEmW4EwJB/TLAZ+Qnhx7BfmFn3yLBDAGH4M1XEdpyxvo9Gl+
tEdmwBvbRi5pTjVdRPALLFGiD9aDBTMjFIgBz1Ff+wNBUfz7twFzVwJ32zn3AJWnJWzmMnTaO68Y
9HO/Pl6VwWZwYBhmdWesQYg6bX9AVYpmcYqHpKTvxySWjZ6hCbq6EF5LeeWZ69DKtMr6bqbbcN37
o0HafO7ftotFCmELzWpDF5u8J+SYtnlJW5oE2CHwpggNZ99djiXsgTioOj1v20VoDtA6P8P4s2KX
4I0JopkF4rnZTCL3RnrfppyBIOiiaXlnSC/Q8dRZlfVl7kO0d4VR8L5AGVmboUtaZre4n/hzYAgU
yn5Li/IQ9VGSHX1ZcipqhOb/ahH8UXzKMqHzgimbzUbgOnjNmspbvtEtzyF2WmnPwX3pVVSeCD1X
953S+IWdGmvrZZkyOrwbnIEbAk6Mt7u16q68b7XJftFPo4WM1vSJsDPt8DL1/ba8Dzpr+KIGk18x
O8AMvpKGMrlAOay1FTVX3GZl5vxFfjrC5pmv+9BZkRvtSrtwLyVXU9LRmOjN5eVYMmXuyDPd0geh
czXqjEZ4iGKJ5FRn1c5P5P1an/TsNCehisl4UG3OR4sSEuU2QmNPCyerHFTLoGq88d4iSh0iDI9L
hoIiBK2EyJkxK+5q9yRljy57O40rQJTg5Xnr2yzhHvTJ7tyQe+xDkJvz4BJogjWfMmUgKR6xZuTX
+IzoaYXdhAoVNRR/tvOILmM6YbB/tBoPwRQGVx6wBmubfW3kPXvD9zqAnj1Pn059Wg2Z39I3s/AV
LijHTBUSe7u06ls06uQ21FLd/t6C86qJL+NkyvpdIJ7Dw0l2wzTMHbSn9bUCaFHxhPLOzIFThG+N
l9N6+64XxUyS5Ue6vfTm7dFlGe99j6dIhD4nswxzDr6aYe2ZO8UwfVpyQIF7ldOH/300A4rrjfTp
tZBACkQ/rg3ct9oq1k5sT3seqTzHH2WZdOC/b3+BP9FkzOhdoc8LmEegycpVsW/DEmV0HaW8pnVn
MGmoFpcL6ybSxURADHd+NzSCL2KZ9E72HfyJe5z3Qn2cEMGje6sCD/l4CHRyukJFZa3SPnwVU4+h
/yvjZx7ZIkRDeLdYHV3gDP3w7PD+zUHNfswYgEjnjHYFzwosLjDPmTs6wQuFeUnEigces4M/hFuH
6LUk0TW9eaPyinPVoyXeLhVNyT0dNB3Skijc5Fyb37mXdMjHkAaZniRyi+/L7H9sw/9gG3YsTjN/
2ZF+St14WOOq/mv7Vrbj219npX/8xT9mpZH/m0vh6XuIruheQqj4n1mpZbq/UdnQJ+RMSg9orQz+
nJV6v3FaxFfPoD+knKem+HNUyuw19EjHohCDRkfT49+MStmpf9zAAZhxqKcnZGGhtE06xj/uofRM
sYcmwrhwXUvecWxmcOD2QNvRRUAKnYatqaV971Q+6cmtq3eWXKLT2jXfpmU7Py6lX1+w3tWxJcbw
iAZEehjoiiZGu1/E4Ewzms7pfdo5R7ccIWm5fRW7bvM8T+XtbJMIiP0pRHW/5tv5gEqJmY1wqkDi
HNySrAMBmeVhbJCvdJ3NeMhJ62t3lsMj0hjyAIPR3RJEShaAMQG/d56KtvjmdCOug2S6W3D13het
7x3E7LkYL4qpvs8LPZ0Ru4qLJciQ5Ciy7g/o/YgRqhp1ucw+iNFUIbMs9Hh2yYnaM1JksgD9yd8C
mTPZpimpNrO7JFt6zUQuB0o4GYbPZjlqszd3ZucmkDmFd2n2iFoqoCeYxaGTRRbCUEbTiYKMCwGK
HPfRxsxUQhAQCI1Gs4MJEGEmABdDOZuW8yafRZyWTh9zs+oLPbrlPvAMpLtFgeuhTeoNgolur+yU
bDDVUDDF3qBwElX6QXiN2ILRekZoa9PO9nyML4F8bVDuQuIjDtxcnDa57vrFNsFMZzjIYmFklnkh
ES/rhwYFbjmRf96GBm4QxdABst5k6P1EcYQXrmkHxoMepvINIe1i3KChWe6F04SUXJFpYDUQ2CRJ
XxHzoSZc7choUx0QMzbIGeFk3qi6Ge+NYDRH7HdGnY2bUCM8RU4D4SEoMcoCfMrLHcQy6HqjjFhN
C9jO1wbixs7YEvKgUmqljtF5f8VpnF232pQttAmwvI4cgijupAL6fQ6SZvShdtuJBx8FEE0J6LjN
kdsyYWoJ17xLxrI+NMB0gxT52jqN3FPtrLo1V3f9eB/hMlr8pxnlm/lgyAUq3s6ICsiLMczmiVY8
sr9QoTgs/RZXw9XMEaATe9wczRQjVbNQKHfqDuKPxm5YNMLe27mF4bE0UrXN6cQlsYGsLmLaKg1i
Uby83NoYNZYN4Cd1VVogp0ghFV+oFNZ6T9jJPf0EcHSsJMgnycvOnhOvgcZiFBiI4rpbzBstZ1/u
KyOYcbuKrIVUzVSD1DkrO9I7NXCQBE4az+G0PPSYJmDdoPl8KVFGluxdvvMR+DS84bROb0S2iBtf
5OFulB2McAxlMzg+cui1OYATQjiwAy6kCaNpulvG8s1zpIQiYg4DFBZNdI0V5jarP9lFkZwoURJo
V4FBU2UYgxIZlvK2loFeYGNaTcAt12W9KbCUAmjGLLTLmPXcTzJobrE/podAuAAnpXcTFTJ9TKpO
XXRVZ3sbRE369T8b4v8lhQp23wqW+N/tH49fgdv/sBP+/jf+3AkdbBy0pfCb+gEzHZcT/Z8QDdP/
jV742lzmmPzdxvHnToj5w42gbqwzEo6XSGP+Zyu0vd/CdU+lP7CSY2j8/5ut0GJ//XEvBNDmudBZ
A5v2Bu0b+70jfjQMIpJb84S0tH+Rhku+cbV8DpVdXWPMErsMZuFG1euxYw6vUIfLD74sxENHqI0w
++GMfiLbiDCAQ9ZOxmlJHD85yJX/MGHNfpuCoMW83Jri6IYJtm40QCn+qcBbnDvXJculXgH+VnDS
Vo+1M0Jc0T4NFXZADOilbnHmlSMJeWHXm6SMc5IjExsijhxrl4KxLNy91qkZyE039714qkLoXljf
m7qyzlmkfM5kNlPuXZCZ7rDPKtfuzqOb5kDjKJ1D8mCUDXx6BydLW+egXexnFw+wQHLaWtBLmR2q
8BDaCDhOpBqi5WPYmwfFI+EpmIPhToE3Iz/Ha98KYk++pH6xHjbsAS/jDlaDSfx2OAS5+aD0Gic0
8hWGQ6la+4IYMj1wwIqyi6SwEH7OWIqHPSe0Qu40rptwy5TnWKcM5FSTc5KtGmc8FoYKd7MZeq+L
JLAvdNLsCHTxIa3IysaIVlwJu2mPhT0/F23uHIpx5ujOIeBI3ZFx5q/T7AUVIofYBR9OEKorkAvI
PabpZUjBVk/VcEu8QYa2SUa4+FL/M/wgVJ/T/AqHd4htSJClck6pKp8hnDREZlk4eEL3U5q3/Y6s
8ulBhxN9MtKIkLLaz4bTtLSPO1yZAemVIQlcdI/upc6fiQqFI5mPF2je5w2+tmudCRQs0/ja1sO5
lm1zLMe8265aVM7O9mYgA/Cio7rY90LfZmmN9tkunzumUdupN9pdWcuvfg40vvY51c1R629wieAG
hvjH7phsy2UqD650yWzR8sYuAKpKKRWEMoatlFrZZTJV/VU4wkylSW6eQPXn+0ZpbzMZKR6CQYSf
8smWIFG8/FOYCcUoYFmIRfAMKr/F3TRF+jUhv+iG7JgHb8zVQ1Mv1YFaB1ojI5ljg1R7zfnglNku
nrFpPFirlKMn1oVsD6Iv2qe158ZeZkQH6c9fW6+sT6T8kGPJ2oGSFvwfZqj8U+u4bSw9jIVp2qeo
Auph27bA3ymelthDnUNnVOJ3xBWwCW31aKHMxnZUPnO8PmndzJt66ACUj8aLh28ecKEqzpnwotjo
3PwbsN/+46QDahIyQ8rZhRwnhe9u4AyUl7UsJ6R0I2/81GPxdFxtfGtJRHM2MqSHBgiWAK9tX0i9
IBBWxhFt9HRPcMMcPFRuyW5p2tg8BAOq644GGBRFttkkQCNA8TAVj9/9BKNp6fSQF619bqa0r7F2
jnwaD1apN8k8fqbP7sRmIuVtMZdWLCWPRRrhtNiESi1fRMeiuoNbv5ynMW9oiM3LHB0AGuQqNhYf
KJ7g25abdpjHb5YQRKATdd/tfTVNGfqkIeJdI++CzdwU3XxtY3d9HTyeFqpKN9N7S9bmRdZE9WHO
ySbLUL8dTJuqQ5QzYN3Ch1Pcskqo2Y5bMzV2KEAmjNFgt8xOOLsk0utgIIGFGeoPihbrc5B36roq
jDdeqRdb5+YGsUm7q8V4Hg3h0tnHEdBX+J4bI/+SDGG/RdaUP9d9UbX477z8yqYKJZp3QoGjrdq6
Bfr5JCobpN4qPgCdXbVnKwIPEeB7klPe3burFBtYUvBm1x6s6jISMfB9oK4IaHiNZ5zqjNcQeS/0
vK78BNPKmIzDlpSK8boasnbHv9OgRVp14+tbW7qJj+Za4sQXaMcM3NNY2uVtlZEikC/DcbZM5PwJ
3Sf2Eh0Cb/Cbu9lZXukde0dX1tHn3h7uArVyAobSkUcnHD/49K2wkVNvE1Jwciv0cuWEUHYzWt34
LSHPdVcYo0E2nJeR7zZZ28bU0Q64Lq6aFCBH4lqsB+Fync9heaMNU15hOCNbb5mCbc5Ie6MGqlQZ
2NOONk56yCIXvcxsh3FUFHBzrf4AdKhnDR6voolVS+P426xTyhj1W3OiUwlsf+69TYpdcmJysSkR
Du5aty7RrbfRUSh1MBYRnXpTImCyFEZuP6o/kzUvdyZpJ/FkGca2G0qyYekZYhYL7eExyoto65B9
sOWwGIFgEifCjVEHGt03JYKnOg/anY7miSyJjo7/grXGAPi8yxqV7aepVmejFF9kqa+qMZkuLLUS
I2dPxJUdNDc2lcklCau4kcyl2AOvNE+aQfbRID2TJucamdI0Ocox4P8GBB/CZkhigzzKeif8jxo3
JBSEwNpl5fjRbsvyApIiAbgLh9zEmZcNPUfrkmdgOAy5SwBgWX6b/Craq05/TDv+1VLjv9sUC7ZC
OCAJKcgFS38ZpZ/qDnONWY39bVLaSYwlbbie3VCyuZOZ5Jvpa2t537pIfAUXC9fTo2CQyn2pAVbG
eOnEc7XqynTv9khG1fith/AeQ1UptxAOONgOc3bbelVxF9ltdzJDW1/SreIyBCWsGYCQLKYtq3Yu
X8KlZcMYnQfAyA2yawr+QoWs635efbKb0Y7XJMPT5Nb+vpAB7pbIaPZDgTzLtux5Ny7axSW3fBoy
QtgkXRCcRnyHOStBlxF5/TyYNhYhZ2i5oBpG/iZDSkWuYtnx9eVYFq+89uV4Nc5N+Cjwv21mEFAP
/ZSc/AolnFFF6d0EdObWG5PiNSj8B6bLMwye9Nq12+HoMKB3YpUVq3cq4UJneeY+Qb+cY+X5wD3H
cOfqBOOtwPvBnZbzstWCs1nuywirRmt/8QCrejDJMerYndXeSEuPR1Or4AjtJPw4l4P5Sp/2c9El
4402HaPYSZnJY9GNzo1X+3Jngf9pWFk7GiZetsSRLel1JJ7HE2HW9yKMvPt5MQczZtXEIortyY5J
86i+DT3YufVFTbmniIGAUAW9f+g6y+OVafwR9+UAdD6eGO/h5nAeunyZYs7el3DfC4w4EXGfqThX
c5bobdFmEGZS50vlk4JD3KD92UoLo4Yt7nMsRDmkTt3cwg/Oy4xMcTwh6rOJJnPbtdPwoFH5kfQ4
BFfEPFeHqPFvtY9JuQ3GYCvZDtSRIQexINKXwZckDaDT2ENwE41e/uJ1vQucKve2fT1XO8TFXdy1
na62vYAr045Oe987bp9jxjKHa1XaBD6aCbaaYOwmDHB9ONa0Z4blhrgNIChWX+yTYB73yIjIMOB7
HUYaOYeClLH6IADUvrCalS9scdMHiLzmA6jI5GgWQX4yvZmKNxH+WTTQdhE5M9HZLP5M7oxNZO2F
NOA3RZrhW2SA/yEXeSbti8Pz2RbkPzOgtMqVsNuhRyWhnHNyfzdqNb6YoZ6+APCXx5A0ows4VOON
C+P/CTp+X/L+tcW4dUjULmuPuTrVlX5GdlS35LF4w/yY0tiLYs5JU7TVUef4ZMZ3i9zlBe8Dujx3
lWcnFR2LJNT+h7RE0L6VoWJnDSc34kXsFX2X3qdh5Jaujzm6zF4BuGAraoPpAXcUU7wBL8IV3bH8
Nam9Zo+RsHZJPVTVaZoac814SsON65ZGuBlqwirNRCV3cDPpR9Usr30dPcCwaijCxPSpqZuWgPCg
2ONKTJENUpJWjVxbR4ilHi3muRtGqfZhDuvyssC7RgjmmG1bfHBxZ+hq2Hh95+1n2g53lev1/dbT
dMGw1Jc7WVjTJQFvEwk9RXOcApXe2p2TLPdhUPTtjQL87G2jVJnCL2PUDDbFAoLNaBnCzTTZNsAO
ys08JJylDMTsPrRjylyRZWyhKdQPxyLKaqzUBXHCFxj9jJg+mLWrGOH0pONkrKMKUTKlk+8cx8z3
Xuwwr6ctc7IuOPYl7+InTDDJFk1Ykl6SC4Xbj0e4L3YYw9Yh0CQ7mkEBZvNs7NtLSWLZEZmgda8E
2OiadKiDJnZqK5lJnsXcd6eeZ5JBkpNfQvTO48Segm/A9N3PZlPScOnBuxUHVXePQ0kG6quFFjCu
3Wi+Gnkf4X9o7W39IQy/0ppKj/5UU4Jb/83emS3XrVtp+InYxQkc+q73rHmwLA83LNmywZkgCY5P
3x9sJ7HktFy576rknNhS9iZBEFj41z/o1NoivQ8fiSi3Cchhdd7HfVkcerdfn2wK64tpwY6r5Hzc
hMpGzesP56vb6julMvUxnf3qfpocWHmK5h/24GonUof8cSet8FUrek03MqE6wFDoOBejgxd33lz7
fms6cI7/vqeKxG15JsuASLC9ZK+jOIc4jOk3au8yPLNUPe4aDu73gIXxoaM1+CT82T9VkF83ScHK
BIMz2oRZkx4z6Y3YUovo0oOTz+Pt0+lLGVvjsXT9G28mOMOuu5uRKwENtN2tct3l1DplSyk1yEvY
p9EMbuVPe+ZNe1AxCsF2wdcZr3+k/06epcjfKiJS4T5xGrGKz4DYmHHGYXWyMtInSNPELm0Kaux7
St1vIQ0Sc5DDRmgSvwLVC60b7a3LvZrS04CRy9VcwBgWksY1FbhV7sslTb8pFfhX8LYzFtpWnpLG
4t3tWfgHlZP1mpbbtYOd34G4s+lMyx25C/H1OJNAmBN1dyrwzt27JUJ2u2+Id7ed24hYQHyi+7mh
HyyfsNIi0a5ZdEFh10bX6As6lPp2sSchzd/kJSJzGRtIe+rhtBBpXX1CWfCp9cDv0jE64ubg2LRW
x2d7ZmOFCb2eLSbizOHgCXNa6GEz47e/XQoP9CGUwS5YSXyMvXQP/zrFA3/+CMH8IpXI9Nf2uc7L
jziCm/k22M0eQ7ACc2rPw+mfXnOJsd15nqGNKPoZexpJBhM18w/zbHJx9x19x0H6c3vZBHnNbOnD
Iy3DcOsiDLgspSxuwR9sezf46BX3o0Kw3mvqbRrESOAN/DNHvUK10pJOTMrtSeaR/W2qOaLlOh9P
la+H3WS17l2uwZsL1X3V6azPMdghrTYqwnNaPLs0XRRQZ9CyAVvFuRtW491aYPYus/YL5zVKsaUm
UNZf8+qsHlDybCU2bB9GnfQb8J4rD3XFI6XUQ2a1ZMN2OrxIA2/atvNK4digb57WlvgdWqC7ehw+
x057NeHktUlz97G2WPLy0fexaOqi7SS86ANN3WqDBrymf01CgEtaygMm46S9rYV7US/pZWbVn3AD
6E9Ln77rAuc7HDDqv4XqCIuH+l3auJ+81CnP4PD7z1iaQGiQnbdTVvU4h5H3XamKdoHExEBvQD0o
vmeFXfoaVPcRIm+5ITfX2WkVJZ9Hm6DGzUxrHIBime5bB+v7DQkNBN8AQEwH0ftEBiE0cTjjzAL3
FC++r1mwsHT0RBNwe0k4bKIuJWp5MQoVu+jOUfSQ5JvJmaNOsuNRqfAKEyq0AVgJ4p5XWI2RE2TO
JnDXst6PUen0+8FOFWF8QXTG/+BHRR19d6V77+cNi0eUpeexsvFkF2yuDqExSaGG9kj4ptxjhELG
SAiVQJTz+Yo9HK+689ixJW0x/1ebwTVYoKrldokHvAudAFsVQQZfQgfg6AoqYczPWBKCuRunU94M
p3BsP8toPZ+Z8MQ4KfuskNZVEvfUOgif9nkbnuPcoQ+ousI9hnTluRLAfy1dvm1NqQ8ZesYxxm8v
OznexXn/bFfY+Q3JIvbxXN+RrFLvAGbCM+J5XBjNOsX+Ar8G5BfWDc26D7RriMNLLLWbuiDbShh0
x9RWCMOayjnNOYezTgz9WQ0XCeRCNxu7EM9qSuK7wcJCDCs8slaa5XMhHZAzvXgH+jvZBlfFL4kY
nXdTJIpdMC9Tt80RyX8TfTi+Y+2DJBuIbhti63retYBRNt1FJ7H8q7KLLHCWLHP3nV0UKBPrKzwg
saxaPR8D4WyKh30onQqvSDstzlv2Rydem0ORLeqpd5rmExQ0r9oV1rp+pQ2ZkCS7FNYT4efdDRxP
65Sz4XUbLwznU1TkHS0pjkj4EeUpzFZ8NAm73nvVsnyhzuLVkgo/1dyJbhrURlerToevVhZ8l52z
oF1Krf68BYa+W2dahCILCSdXmT29R1A93Lpu6q/X3Rw1ajOF6DxAQY3/pPbUbl1xJnOazAlxRszm
nXKzGmfddVGHTNE+9TFPv3awpRm3gs3glCXjwyLFeyoE8a5NZHOQ7aJPvAcL/rS9w+EqepzgTG1U
WrvvpF2qLVkdN5HTJ0/VjPg0r5Jo60A+z3ZYrxTWxeRS1FyWWFxsWj2mF9QQej7IgNjHDlOa4dzH
wmXdBHQx86NMptmARCWGEWBh1DRV4CABWnPKu6lRgvZw0z12ysdVpCVddZOio8NDyQbjI4822S6s
C5+CZo69a3hX9sPIB2CX0g7rh6HQJO3BEgI0AqBONxJrtytvUMNlyOxpt7aa9HFq6+xyVaRl7tiw
YlRgg6RiwjVl47i60mzzphJilflEIkL42e9StPnFkOuTiiBrtPiFULRGfoSRi1WOW9r58zsxKA34
ZBcqwLLVjngSVvwIW0Q+i1TmclfLhFYemNpyvxTjXOBDXGWQpGa8o8Oeg/fsskVTglaEdHvq+0R5
jY1Je7dgL4W7Q4AnRYHaXqhhIjU2ae9mObofMMCp553wWbDXTji3fdtgAIvdZ3TfQx6h4u1kc1uu
1vjB8rPh3EtbcBmyyaMrNJP6Q6Es+9pGcHd0UZOS6zr23l1PXtB9bCUcXzoniS8sK3W/YM1ZnOs+
Gt+5rgcYOruQ4jZNzbK6qURUwz3q03SXCTrA0Kx8dqxhAhXceF0s82sQfs1+EndeeZE77iIOOpgE
T7rK94nuJO4gRX+74oaVb4JFuXsPGOrBXkN5nvsslXQzl+8lLoufEsSqBNIHOtqBdHTXaRxnGPPn
WfthIDfyMFnsurJBtTkxpXYcdrK9LSHtKWuK7A3Q6EWH4e3ZOGEPpHDOu1ROjWSrCB37slmb6b3O
ayRjwZxVu9SaCBmBwMhyovHBKVp1LbAAOVWpI/f4mKojBkv+1lMY2G6sbtJXiAO9j6C3FpvYpB5s
6rtLgk+mw6Cp/oEzQ1AaK71f0nzcRlCPAO2bfCtVX10NOv5qobXeszglpyAVekdotHMVj7waXu6m
+6w1qXtOdFvPwXw2LWI8D6xwnUgaK3e+5tQxUDFuwZu78x5f1ysLxeklEp8vdTQ7e6QH9iGPlieJ
U+nW9WG7JlEOrOgkFVhZtzxamZccQqKV9srFH8Zioh/TUfXoiRcMhPsGzKYpajy1Y5yJU292doFD
mK0WDbUsmUqfstInp1WnK6Fjc7CykfXDbRQiPKXQK8tdLdyxvJ9Fmu2WlM0mx0cXhSBhKpdWCDNB
0L4BY4URsTTpAU7lSojeek2KDH9vJ9AB5+VmIiRt447FY9y7Hz3JYi2sep/53mqMkp/iGi5yLGl4
TFMqd71V2rs6tJqD6xT+afKroy/z+zVSHBUQwm/jwV6N7c8NJGP4Vnn7QfVtfhtIEiAs90RhpY/j
6o+fLUK/tq5nfYSoTBDtSoU8o4c8qpGNeo6GpyrO27tpaO+Gxi2Xjd1EbO2OOQimpXUTkeuyxaww
PWsxf4HGZz37VjhcNW7dYb04+xt0m9iBEoXxUU84WMtqvqShPp915S9b/v/ncf2FxwXLCs7T/921
/p/yqS9eELh+/j9+da3pR/8XHWFemSj07N/5W2x7ULt47qSlILfA1uKf9K3Q+S/PiMMgYkc/I0T/
2bQW/Ig2OD/1PPIRkI79J01rkzf6G//aXI7jOiz4mKtyn9FrDVoUjktVDTh6pShw8u9ltSYe1lrk
TbZ6p3XuLo95CUv/0C9eWW37fhHiKzRwVZPALWCOHJTlQ0nGEMbitSQ7yCYwLyoLY1tgV9BHtp2v
gjXYZAlbkAU6i3X4uPXKYaGHkuUDVFd8+lXI6dRmzX2f6gEWZJmjjY52/kJ2NJzSAUrM0es544jN
nOUi7nAEw9UwOdRjbiB5ThYJ9cZvD/L2T3ML5yW5DQQSSYopz/mvoN3/enQAYLAo71fxTfXTGBO4
IsMUeXKHQ1txFUsR85Uzlk/V9zbosuUBlh571tZNB8S4FCqTnN+/fUk/pB//IsxzSSEqNxEiURQB
GswfSqPf9DnkWMEf6Dv5DBFIFFc0FGVxvvoDFq4QaIJsQomNSxUmBkWqomFT5MSvmspVNcVTA5bZ
QmzDmBJOqD1iRLdfE7mCLZWwkfu9pme0PqZdkOBGGKxFG1yvK3yhdE9ATo//FlvjQM/i7Zt6KQrB
IItBxvAFHSLyg4B34SWHMEkLTKmLsv5mY1ECoF5nVnOPPUKz3r79RYaA8dvg8UWehwiLjDIHnRHf
9/KLOM218RrMyTPuLy7BOgoLBt/euDZv+IzVmH8z9Y0wPLxAlBaua44Mx/siE3X+/e0reSnqMLfs
IQ5m1RfICLEtfaVOcTy5YOaeB88jXcbgWtDAIVOgw/8/9M4RjgPP/WWQjUzk5b2zmPhO7DEJ2TfC
V4NMqV/iliTc55mwvcz/hnt6mHLaVwNzQTatue1yCYa/SnmdP+81dtAmoy1yGfr4tcAoJ+O1oK1b
PfdArVV4Amip35eu5mXe6pBKV93M8ZrY1WWT4Z1n78WYFutj3ocKNjOWckDByOqTKr6DrwgxiCZV
7ZaXxSg7DDmHyfcxcnj7+fwxJYUXRMIR6MaJkICT8HKmWOi7wqYMva/l0HYNtc5CqAZtumhFjfmX
J/PndzHxA/MfmtzsFEYj89sr7XVl38V50X+d7ZimJlCWcThOgJWZEm/f1h+TQNB0hywMeQSr2h9x
YL9/lRNj+D67dv21RmbC4HYYEeTfR2exxMemqQKKsgSKiP6bmPSVxI/5LmJuEDUbSWBGXGQu7Ld7
TCzHnlUnrC+rsBwXq/NQZANh6pFKYWc6HmefkpO3X4RPS1rKmej5riMFAp9Z/AcesopOUL1Jo3nV
X3AzI9vLQzKwXIhq8dH7/mWUotdTlgsMTXYIqxKewPAhX14uoV6qq4au+ZJGmcurSA2s19seKIXn
sy62XMZj3HMcuLbI4mN+9DWUZGtbB+DwoLeFL5evPEvsVwIwQT4hS/yCunt0CDz5/nMB9hPF6oJl
kcS/TsYxuV9jFRY89BFkl6dTdzpgG4aPC3q3SavELNEW5ya+0CXcIbojPUPPn9aFmYwF0rzSvNzB
iPRY5O01C9r84PotJxDi7adsvgX0zatvwTQ4AFUeiOCKSCOJxcc6g/fx2HGy4BqxUoxrIgDrwflI
Ba9yjpbBXK6PK1qD8WHs2mC873P+ZiLwNOedIDmFQ3azcwnA5KsryuJiITVHWSwqCW0pbgYPzByY
cknroIZUi8sevxk4YNoprc+QhMSjQHum7zSwBZvZgj6GJbjv/Fwu+xxDgPHBAovh11dOanybJWEu
XXtxQYgAfnRiPCX+2GZXpY8q+jg5/VxfQBtZhvNhJitXbecoMe9yNmbOchGNgPcF/T4SmXEIjhKX
RQROt+45sdBmAwn6dQMi53QyberQjoN8ZwOSMKDCrpl+kKTNglmSf2kRndzjn1Tts1AR87HtFVDP
Pz6jxXUQKleW4Jy4Zco1IBteugrGYPAyYO3TrFIWYqjU3JP8Oap+UUyMnECmwy9MkwZ9qstusMqt
k0KMrvaeFVK1LSoJGBa1hC23x9JlpksTa3YtjwwXJk2eBHl1D5evCcMDzQIzXZTIXd6psY5jZo10
YTBhRzwDvBh81knCA3kOSNTOLX/Olq8t7vWMYTOPSEq2gvXeSd5FpR0wJms4YAlxBs1k5Igo19rU
blCuPX62cNQ0N5HHGJZctR6BIXLfWMRjp5vQHVkF9t1KE5qGLJm2XEnntT5/kpHXeuN53I8+n9Is
jc+rQEB4xJ8sqUNW4w5DSC4Jeov5omnIzbX4MWZhARYpdNe/LlELN3DnrUHgn8jc++FWVWWRqdtI
2yuy6540Q/ExG3zj9RB7C4nym9yPzRi3Y8UIDvNEMMtm5UjKJ5WUgP4p10Bv4YEWgZmiprQeH1RU
88/WoSsDSI2lYXBN6bhSZSAx5D0nRYDobJO2QyGWt15nXmmfvPdm19k+ohyoy9SNNZiU440POGYT
7rcH0FL9chpnG1Hb1YhSiw9su550lS3wx2BmNdBlp3dkpq2OONE5FNjw5/ZDnIrM+FtikGJWprRM
Sc4JbOuA7SVqioPG8xIbXeY2ciKJX+p6K5ZlZvpHPbwxWnV0zZearW9qaOoKMWLImNq6xOM2SHIv
u2nQZdFVoFY3TxinggUSIaSLfrTOMiR1hBrOXYvCdzuXfW9NF0XSh1xjYvU8m9aPIIBiCO/U3EyN
n6Ns3sUVzsr1NZmo8RxtA6JR6NyzELPc7LUn8wUhg4LpA/ZE3Y5VNbpxnZ4SdBkkr22igmU2+Ar1
xvJTs9gu3HOcz8WK6WyXzmlKE65JBye81nOMW992gfpjZiJYW6sOxZKYeWkPc88cSrysLeQFKM/K
z1p3HNDmr8JjqezbmlHaocRwCF+cURcP7TWORy5LLox8eFP72vFd9oJmqSY+K24J40XKxeAzc+0M
6sZ4sLUC96fj3Lf8THeJWZcKe6zmu1jTx9fMkEGyPCl/Dhg/GqqsDiOjyLsA/tgzoca28+DE8PTb
hdh4nMn8U1TizCMvEPwNfLXvlDPXz3LJdjQuKmSXrxKgwX6PcbTZZLUeWqbjHAgiZNmUOzoSaGFS
y7+Z7aVTcsMSJfyTanXNLSFDbLoN3FFTrRjEavlaReT2Xv06h7Dqm8GZmtZr4iN91AgJscT1zLPO
hnxdaaySaih3bYIzCCANtIh3STtz87TtSlZ7Y6nBFeP9azFKTZWGvNj5sFJO0wcczAj+mtZVNpmf
4SqHhmi7Aodw5UFjmeW+t7AOf3QsZiXm8GEXd9OGqleiEgktmfHmQqIWITB26oT0aTKW3V0fF522
aFg4S4Aj1VR27+xqLh9iQumBnTtcbdvzoKavdgiacVBfFRk+1kUnK1oJdG5Db0sUUNZ+zlhzV3xT
66Z89hHJdveVaQg8TQTnTDdrDMa0oR2LnQ1tp0nRRCd5V6ht63t+PxymSUSEB7R0E6AeVnblXHol
2yqZ2po+d8sz6ljkUVyuObvw2BHPAYF4NEXq2k0LNuLhUuLYrjpr0Z9i1xn8d0GpF19uc+ItDH+3
dJek2aiY+0+YpwnerTplJyuxyyqndd0hc0eMdEjcFVeYmZdjAJkvribbdtRhjEPp7XAhntcHCdjY
sPEFmi7lsgzRxvM1wpEF2iVUq0DqPt4RsmQ453jRdCSUlvKEMY7eYSg/YYkd17Z9dCYndQ+Jmh38
vzTmwvR6Ek9Yt6poKv/90Le094+2CtHD7OPGnucHk+Smr6xe19a9b/loqXXNrIbfEQTd+xX/MjiW
pQ7CTh1pkMgVxuEYqmAXE9JIBFqmURuv4L/wW+Oi8VwStLsfhGSnyqP6GRvhZpzxI9dL+y1GQUJk
3BCqJty4Xi+0fdRJ3YpoNxS2KINjUuFBc01b2yqQhAWKsjb9lkYQzeF2oR8dXPIABDy1YB94pLTI
687lZvLbX9W3vZRJ4NxPsLBRkk+Q4tiWMP+ulHgPfKuUv1PJ1CVojm1bUqPg7InNI5YKEy9MNy+m
1qytLqeC6rx5NNtKzELCy91Gpnzs2MB5HVI/MCtcRXAGS0mGltRJDjnpTxLeoderKbpYW/znNITp
Fq7glUirnF1G10K6iNTDkM88DKIx1R8peObkEMK652oXCKZlfBzaKgs+4p6EcPuImjUs4qO0NFgD
PU7BMin6nso+KvBTcI++K6iCJ5vajRwv8m9Yy/KIbMvpIrEm4wjvkXVh70enDlbvFPtuSUlUu5yz
rbNqqGxulLqESC6YTFVnFsSqdNmjJ+STlCZQNjUDpOrQ7JxRO81caSfTkO/GWDBs1ncj/uL8rEni
mQ/Dxi3hXepFQzbGsY9zs06ilC/5FTd3Yq6oxpzY6Z4Qs5t6NU6wiXt09dAFXybaRs0hcAlmvCS9
c2RbRHVhaqlahaZkSWNtxgiP/kA73werX4p4N5XOiNqe/RDcgD43SgmwbLsTDD9r+GJKpB9wT9BX
Zpf6tYP5CPHGh6Kh0ai3QUzGB8osL7EYSCX9PG6OSwbZ6zuSOwaWZSY3VzD0FqTI0z9GYm15hTaD
IkkHfKhO+cSm0gEcrcLBgAIPAJpXDFlmUwfci2pOxEccCMGefj5GNkzHeeT4N+gHvPdm7tjLiavv
4B3hk9mR5VCMEEHXKbeT+NNYkPZWnFIVyAr9NOXo+LBCw+eucEIw4FPX4fmVnikEkXyWrfOMEnxy
F3MmRvfNZKnA65x5m012F+od/WaqFOkmppofUfJ14kRfuR+jWxqobpNdBgjUuR5ISOY98IjP5FZH
fADHh7L3zSuCu5MBvOq85ReS0TeFmlNyNM5ax0wwLxmy1j22blhSZ8ufu2s6jpJNk14zherW8xRV
YOB1pt7UGDKA32PKTmVtMwL592TFj2HZ8vfmt6lKuvV2KqOQ7dKB/8geRgalKQ2LYJCmmPeUudqf
r0eh6YU8lMOEy8ix61n4qktv9kb5eYwmiYYdeS5G3bQjmQvlNoOmzHvmw8zlgZe1G9dX1eTIUe9k
2UdE1fEBZAjsyqlZeLaDNVZ8Vw2Vd3ywFR5TYDDEf+a7eGw48skwzrqnsRsyI4Yo6GGyuCyT7136
k6MLDIyEyzyrbNccAnMlOLHZ6C55IEhyKS85ePKc9SLW5cKboEZdBGG8zONxdomEexpTZ2ZQkp+V
Ty/tkVqjbyLM0o8Zhg8UBr9OxNgfxRQGs5Q2py/Yph5/kpxZiISyLGv+ihQALQuBITYZqalKOY6M
aSd76xQFyhseIAp5g7W1Jofxt9LYHLrDgBYzkMiMdIo2VNyZQl6qhvmR9InkqekKQLfZzZFF+l/W
oRGhRolFsz4y6mbFRerPmRefd1VPvTk/MJ0CYk35IAzvzVKpWJODk0K/qtN9DQOfisaJnJSjSgH/
/OvPV68eS1NalVZl2MtL25R9u9Pj2JuJUU8GFiPfbDFTEkncVN/Y/jzXJJrJ1Zy4RWxpBnJyQvOK
c1qW6ioICp/idZlyiYl1PQ93wRyu/Vk0zE4Jc9TlTMHGBqtdcgjUcGAOAeIIPib2dcdalbe1qUTx
jWUV304/T424CBe8pW0+Eux3RcE/BFs8qFmd97QqzSnw58GiTOihgwGsUMngA7fBgiOqjlZOvP4Y
5Ux0Dkk2s39KawzoCQYczKUP9cxOuMeQMtF6b2G0XVyFCnCEX4S1sN7iXWsWLM1jtGiKF32W1ZvA
yvqVzkCKmOXJa2Djxnskt2bliJGRMYaVU5hZ+TZq9G8wIyRmyDxo6IRY9rzCjMiMINIwLqcvc6LN
OdMwllOxs3BkLeNNT64Dj/Ttr3yNHAJTEY0ifAPnuRGF00uYalHkutg60F9EMJnuzc+pUeKixdb1
n36VyStGamEaRrSmXoGUbirVOoJOfMn8xKxPTeB7WMLNLNasXW9/1w808HesGot5gFdP4JyJ1fsf
XanedmDYk5T5ZfYqrIIvhrRymYlC+ymvIfFxDnvhGjQsGkPtk1ECE6FsI7i9Gn7JNSiE6WzEHHnN
2vNzZf7V+zCurqZECgWq7UtImBN/evvy/3gqWFvZFLZ4XHEcd187T81dUmk5hViOZwhQIHTanTkW
srlyhHr7q/6Ycx54d0wriE6Qi//6q6dCGYXXNAXUU5xG3rCckiXKp0cioMwrEiRy+uuUe91CwfzT
gdLsIk8BrHYJTHsB5HZt70WSXsGT8lOzRumZl+12yFjZ76WLl8uyS2LqfYqJhT9/QwBjdzesdqQm
vX3vr4eZrqkQBp2nTSoc5/WMnGBdjFMsvc9gEhwdYbWCUkU13p3pXx7o61F28d3ibmGM822AY6/A
a1RHbeQ5ufMZq4KwuCKpyhzNs5yT2gkxuaka3741Y5rx+/x3McsEdqbJK+jwAR+9HGSdRyuLydIR
1EqfKN13XmKWORbFheeadC0uCghL5JLG27CAMrTs374Ao6V+eQUBkxjPQhGGSKP/cEfklJiWjgpr
NPv2Ius9vSz8PEA90jg//ixbxi41pXHgw2ZEwvITFLeENpBXFUC4SM+wTjODU+XCQDxA/wtvcePH
HqeFFW0xW0Jf4AvR7yJPWxFGFU6hWa3DSZjNclwGbCd3aWLz4m/Qfxv8VYcD4JFD9CmSQrKw6nwf
Ucy7+iyjtQzJpCksU1v1IxKkZWt1bsgppicDhGcWqIzaJiSHmo+H1KW4rPAnQN9T2rNqFoVriqY8
0j8qPtcxxTI5AaggN3YvJ8Y/knkHMumOM06RSBTx3vhLbPkfEw4DNkzrBKJ0F57666k9cLJIIccs
n5q09ahZpdLmCESuk6kAfkHWbz9x896+mHIstfGPHk0EF+APlzl6TovGOXX6FBMkyBMcsIPCXQzz
2sK6tnuURPjRlqjysAlxkKUDwpaVuZq3L+P1nXseVn2snFhP8o/oR/v7tz5RHbT1xLNMPxUN8Od5
RsJf9d4tJre7dHt9/faXvZ7kHsUZVsYRPrrwkvzXZoQQkWSWqr7/PLakJT+KPDTTIs+Vqaze/ir3
1SvNp8PoJ08kCH94H9qvqgOJGqhEouK+r3sN4S8BvtSQtoFROemSzMjusKHhXfGvEMCGeTkLL37k
sCaIGDOCECAYjjymf6/IoqAOdVbfFOqZ5ISC2zRvRYpTgIG1ZsvAAJE2WUlnYxQYmLio6I48YGXv
cXNWIdiLJCaWZlkZK7NecyAo5vYM+l62lIcaTa3/M/f06/zf8ltz+3M2/R4W8mq8GYOYI5zNe+qH
3p+NYEF+a1wFw/weyzyzMycNrQpEYFPDyfnt8fZezWfzTFm8AggXAdsi7n4vl1DYoWCqjp88RH7z
47sGAXSKuYAp9QeWepagn733EpIOo4DmzqCkv/7UjWgnMg4INoMr/NDgmZwFFSudS34siIJVYN+2
Xva8qng2ZKoqpuPiDRyY9sg8OB5nK4vaePjV+KNbZJpIVpm7vDtrZK/8bGwq88BXkfMt1o9OPIIh
88Ujll8AM5ZIzZPMHaqWaQN/2zx33WUGWP7VQuONZO7m9DzY95IElAN/PAeOZvOX/TZ6+fiw3PBh
DdguhCXBXijsV1O45Q7GyFbJ13L0wo95BzMP4xlXnIIiUj4Yf6oPCCTiiwW1XLLDwKg+VYRLPI4S
VycErENN01R6m9haIkJAMIp/n3B+7W/LuR/TbRqN7gnB8F1Fq+3rqPwe/WlHXsqWXk5wM4qEFA07
66/YkVJjvJCOxc7qc+/DSh95PE+6KRcbVca2vwM1RI+/Wtg46XImlZm44FufXak4+Bh8XoVLNyIY
WNo9PfHyMYWacI7JEl2CXGngvAanxXyrnfIzPABxsZDFkG2GtbXxnVVd+OCyPz+pFGnshvSZFAhD
9v0Rcn79MIXe8Jh5XgoPyrb8Gk6mUJ+KIe6fcXjs3gV+31MWJcMpx13iQJtgITaNftFMRHucWRvk
reN5WSMDn+IRwCbN8w9DFASg5slQwArumgcyPYHEfMdKQfssf0t2552vF/uLu+j+MxZL/vt0ECR8
zEF1UYTkO0Oxzf4jZ28mBOUXOUxwCnz6QX+U6YPo46bwu+q5Rb2sNl6p8D/E0POvXtQ/iFb/2p1+
fJPvuvTj4xjflfj12WpGCu2O0FWesSdnKnkuqygRNJWT7chjI3EUu/T7jLRTtbFLQW6jNyKdJIZB
BLu51LCh4LAFN13Qxee1haKbbQj3BuA2/VhV7OkuQdJq42rHv7PHvP5eDV50SZZleDe6i/shzjm+
bZzGsRVGWvg6VTGP1wqrAFCjoEXlTDF4Uxcvz0g7NAj70B0cKewne9beduVc9R+VCD9G5MfoU6b5
LkXaq5exAXoLW1Rdz7wr823sEim1D8pGw4fGvPX926vpy8X055eFkBRNiUX97LkvF9Nk9Smru7h+
Duywgp8121hEgm1vqqq4Gn3PENJlU93RnoV8/fZ3vyLh8eWmDKAMYgLgdOe+LgkcK+xnP1rWZ38w
swzGbXr08Og6zev8VMMR/uRZ8bwbMODFrbazgpNfL6LevX0ZwgzoiykYGrKm4YNgkcs2/mpDIWWq
on2Qhs94TZcFcBra2jlCwE82QLnq3Ui8+ymsNJr1zFIV3Z6mOjXgVlejCjCJK0Np3ayO9E+o8wDO
cIX7XMFyF9uusK7wuQovF2851l7lPYCBljeNxeyEqA3pf7vqmbYLQlaSTFQM3d7l8H2ANv99CfLs
2gtVdixAik8Z7jY3aJlKvWuSHjPMMh3e2/h43lk1ttrQ1J3p4OHWgeqhy+TDVMZpjrmGzQ0g5IrR
wEtaAGHeku0asie+84UVXWbp4n9wQLWTDU0HJEFvD64Zu9dji9c1x/2A02z42nR8ABLmuYfJc5v5
4tpqvfyRUPdl2RXwnq+dibPEX77ReUl8ZVaFhozJEcdxCdCEGvdySju2W3YVW+e3XOX+ObCZVW2S
YbEuACrRpmGIwEovZPesPLt8RPilL7Mstu+sMfYOb9/9nzOca4mhZUGOIpzxD+TIc+m1FfNUfIsC
TqCbeIrzL/AIFvpSdf2Nqj18XnvjQFBbXxYcOnEICkY8A/9yGf9mSCJDcuUFJ9yD0+fLIYGL01f9
GpbfkipYBuS86XKLFXJaXmZloGGvj/EDMr/hgElVsldxMn9Ko44Ir7RfnYe/XMy/mRLGuNKGGudC
jHvNCV2rYRobsqG+ydAO3rWB09+7JeqwEOjwgi1muMahRp8rv67OytlzrjS5j4C4pcb2NUwjKK84
6CI9HLzvcLNbsYmIC3v39lUGfy4KRq2APBTHKjjUr2mcHXaIfSR5SBJPxBLEpUk+N92ajjscHXCP
w1AGbKpq8LbVApR3l6eBYLxktgPhimMS37ArRFIchB8zXY4GtKf5UVt9eoXEtj+1njdfB8RSn0kR
Sn+DvsnFswUrRgRLyq4GNDdRs42qVaijxYQ+5IW2ruIAlzvkvqF1+eMx4sBMIYKyWxGOR921RfdT
XFY06DkLeNUoEQGVuCkSEkz3nXb1oxgBFagi+3faxXolrUr0w10I0Yk1hEbfNgCvvfXirKZZDsUT
ufpMR1ATMSa3PayVq0nFfb9pMpSiW8avcc6gFU3d0Q6k+wFZevZxqPEG8jMXD8V+zLFDePvpGLvV
V8tKAINT8IrDmeZQ+WpCE5uyVHHrD99AvVv5nt0Nty2QRFw3etS5/8vemWzHjVxb9F/eHLUi0GPw
Jsg+mWySTFGkJlgsUULfBHrg698GVbYlqiwtv7FtL7lKVRQygUA0956zjw41l55SM9uQwWqr/BrN
wgFUBgxj2BmQvB8tLwtPwhnSD5h8OzokrALbOqkzXoYwcVb4zOFJvn3q//osLlP15X//5+U1jwti
3zmkfG6/h/2h+GBC+vc+i/WX7GV4qb/8/DN/OS0c6w+B0YXStMm7SAwopcu/+ID8I8pYMHQpK1BX
0ak6/AXKNTwYgPwGuxqTvA1D6v90Whgu9gwJGx5jKIppWsn/idOCCvYPoxElKSc1SbFBkGK6wAbf
7djSpI94bzy1n+wpemoTAinXNKNYicGwlavRqfN2W6npLivRW6yyqF8JgRGcsHHe6j4mOW02ZvkU
xB2GzgLg2YoFafgytra2dvnDiQY3Uj8L27uCDoBfd9knc8m4MsBQbYvQg2xvCGIvR8+efG5ivAfF
YT0AtCtOhG3MoLGslvMG5qa9g5bRXOpe9ZEZEMZ4GRCL5uDEbCOQCMRX1FcjagykKQbMotFKdgMf
DgR3bVcHZ46DAxq/9r7wQvKNmvhT4ijtKc5y7RKqAsSIGosdQcbhBrer4Vc442/nkUN2Pjbn3sUH
qaV8SQQ1sB70s6lP6dbzUhjWlqH5SVi0O+QPX6vaiAdfeFDcgFG1G6uK562uWtRaM1ePev1sI2n0
Y6e9bpntfPAc51i6l6DvrjErIilmizOoWZ5GOihkvhc9vLBh+QU5+pSfTLd6op6Ptki24xHJ3CcP
1ugSJe4TAXFOp/STsvrEd8ryAcHq/IyPQawrTn9rTsXdthNTv6IrtWIIXkYjgMSWQJsL7OUjIIC1
+KM9NRo7RAji1kg1bdv2afkQNl72WE6d+YiMstgZBd5aaGbGlurd6BctB9tI5F+bubqDET0jfdUA
MU7qpURLeKloj7JTDiDxG1W2GVy9ussGlHcLDsy1WnU70Q99MlP3YjdxuStH4oxkMxHXHGD9nplP
Aa7b7qbO3A+ASTSCBY3hQ2gG4dHEf+KQedrkZ90LsCYLNgUrRwnj3OqZcZPHKpLrAS2wS06umjdk
2zwYmiTptC7qaK2Xxn2Ttd6WkJFizTmZli9vjp+gy11cbz0q6FF5u5peKpD/SkoOb1NJEcRy6Rn2
domlfuyuqF616KRqzfrg0D28AgolPmEn7tfN1MYAJRJcx4gWy3Ir3TrAf406BuCIstpDSYiLbyHs
nb5qBUi/nVuXZfB18pzhOtNrNsohvcZNBm6t9iUrGsZT+W3z8N+J/jcTPV4fwSz772f667hplv/B
ePl+sv/r5/6a7V3SoAWbVLbv3xxy/JH/yJCWf9B0sJjLv5vn+cu/COiG+IOQaEd6HnYU1KiW+5/M
61QT38/r1lKVoCdKxZHKxPsqcuzgY0khyh3ypJyvnTCdt5reQAuhmOuuITKIfassGfr0EsjxkWrh
vfRYOAnHLKcPc9BRfSSUVccBnNrwTTw5kfOQLqGpdWyma2fSyJ6p0hreXZPEHWq52Jm6TdEsxmcY
x9co8cSeTwnPborMMSXrvei/OAk9QQA8TIl1ZHiEH9NtvUcQ7+C1D8adOwzj3ezweZmupp1D2NCx
tEYKXTYHvxMf00LTMRTVi+EV85bAvnRddCQ0TOQ3QrOITK2o9tlUhV39IIO5044upTbpT5pwndc+
NEJ7OwCk0R+h8YXxJu/CkSUjjTTrORLeVJLEPHhtdAWKC3GUP7B/He6Q18D2cEIkLTfIJCN3W6aT
DNHECZvInTRX2F7DXLhbvelbAQeKItVBmsu/GaKLd55GGEnFzlbAQEMN9xYW8ahOV1jBSfiV9EQN
oASpLcHW+rkdCAfvRAEJb57C294B01eKOYtBwyMJ9mWo3Ke5G1sNRe8wbkgAcXadPa9b/g4VXl9/
thLV3zhuAiUD4Lyxz4icOc8xUr8hCPqnOjuzIch2eZ2La9m4JGt426pG97DqM1td1fmwVaaq7hRx
twyYij12CxwXjqYHA8uexg9pZaVPIprAeWVFtDJIIl61cWp90YoxuSfUaIF0jGoND8/bRoWMDy15
As+J1aSoW6NyHTt1cYi9Ahx9kO11KbP7KEvScz/C8F7ksA5QIbXT5GCDmSkOozddnKLua1/DHvCn
BTPwPk8jZw0vJwYbYucbMcCSd0TWbJrKhLs2x9mHsocGpTQZ7RDKeJ/tMFUZ0pc6uetJN34Je2nJ
1VhN4sabXHzkONC1Y0G+KUdaUYhz3VQ4NxSEMkPPLolW6c+2HVbh4j3/HOv2IjHjpTIHw9wGYIQO
IXBa31ZjfqiN4cviH3iZx1RuvKqEmdhHYfuCmnOTzKijwIKZfloNV70ZWbdZ2mRbo5/RMtlhANWO
bJADecg2gERHPo+Im2+kUwzE/AztAX9WBtRk8lYdAdaXhsDzW2Owyn1KveZqINP7BmjdDF24ss5V
Fcmbrq+SJ/qlyTNPNNuNY2dcdeWcIWopqpt0NrPPVdjaAe3c0DnGtTHfsTL1p7wl747AYIm2vYKs
gDEQWr2mGUwrxhhfu1NtnL0Z64E/8ErsM/QGGhuoOD4Wdmjcdm7XnHr2RR9HKL3USqdBXFdpH19j
H1GXLu2GB/CK1ZHQ6gJNTew9l8jkH+vebq8wiHjaZuyc5AhMYda3Mo/yO0t4waFCu7NrZ9izIvHc
ba1666vV12pHxtP0cUxAp4aedijSCqwumEmSoAvaXBEqZw9KqSzCg+5VV5MlkMR5bPlSs3vlBMiW
MS2yvSB8DGhvRVtLNv2ujgtnq0diXM+jrf6sAqu7EkBk6c9M8couzOGclJa6iVIcgGXdGWd8edNT
V8bzZwLd+zM3JLgdCeahOTDBrzWHfM17QlksH5P9kJkQHszExqzUlemHKibvhsfO26INaus5afVq
aHa7m102pP4YCAMiD357RUPyzpH4D9mlTMCCdM7ZbmPpX2c98jRfEF/PUJ5o1uryUiHIvo6C/K7q
W+9GL/XwSXd5/2fLQ6xlTFrviykW13acimuvTb0brcz1M5I4eN1sx7wT3kmwh9l4m6muAn3Fi3qE
JGauZ9Mj9gZS73iISUU6VmVSrEMXpg43o7hGz+97jsFUU2TFlWaTAaMrUz7Y6Pj1lWi1YNWgwvqM
KH+s+dIudI6uSZJ9MzXqT0gmm5EImyNrCdmPqtQ/JcgxDxlspp0y4/gCCrFBENg6NzB4OBkgt0Mj
OqXqQ4N+62a0QJj3TaW9gHEUrGjwWrO4VKHP2+OcimGYXhdUybQis8naF4U1HLUw73cBxLabvq2N
o57pS/yxUo+DZTV3gCEDZP4k7xjxGJ1Z2apn2+vKP10KP18nspcytOkNvGYvfB0gLtPwmD0guNUW
gUFHB6ex1pg925VW8jlXntZoxJCkCceHJutfqtyVGUHztFZX9qJLg6arHoOuaDcUM8qDa+UxtB07
Sb8WJnFQjderj5R+bHtjlmH+pxGGLqkPY3DdycC96rEY+RlwhkPkuXuvS/XMn3TWNz+DLXTT0gS/
Tdy8IYxhAkSHRe6oSq29DlpifxIztW6GzCEPoy+6j/RVCXKqvL5ZNSa0cr/h0HhG2+qeZiS9X4TR
ZR00bmzKoC9UeJUNrXaJIst+VnHJ1AOcispRo2HkY9KGOTPPQbChDV3eOmlh3MSCTl1X9NRbqTqy
Ew9w2zukWSxjYoiNle5pCmxgxCkV/PRLCitgK2Ljxeya8loLC+vBDcPGx+NpnIbWA54XTvodWWJi
FQbF9fIACUI25G5uu1UPn2wN9kK/7tw2OYScB7DmFDSYQ9344LhtvxkdLdsqVVo7DdYazCPys8AM
ER6Rxg0+AqM6TAAwz44Vmp85kFInl201r6kZeg/SSjjuqoYcDeKdLlaQRCY20sq8SwMFnADdhnfO
wsLZkaJXrgZhnPAFDjz23BTXdPiuEU+OR6/V3Q3xW+pL1KFI8DH9eXvaq0BYtQRzSdaAnw2m5g6g
aHWXIuLfJ5Gu70fDKpC6xNpqGGZv3gWydj6yF9A5/XkJpSc8x1/dXOue89K1tiC/niyVORst8c4G
KkyEFSW+IJ99SrPXmfLA9rZJdMSRqlEB1pt4RRkd74dDoNrnGJ+q8ps4GI56B9qnZHlDSRoyNOHz
50lq3aFST7cS3v1VhwaU2rZbO8naUDP7j5FJ+MYIO7XGWvFYiDq/7YfeRPEyC3PHeldse5OeY9Zq
01YDHLXXy8y9RSJGzJhw4mc2aDYQwoQzqZqCPfTAYBVGqQf8S9YyPWDzwKxSatkdHXl6vNhU6NE6
omT7CpZuA+tsuLdrqEADOtWDLabitk3VwHti2DWDw3Ne2fhGG9CgOi0OphX6B2ymR3aqeOV0MTz0
Igs/iLTMPpg6e0AzbGCfWYFSt4QdeFdzarNbCa3gIJyqy8FMJIYg3IUVzHf74BB3fT2vSZdPjijj
PUi0vYxp4oReuc+VHjZfjDxx8AX5KeGiLn1O5Z6CHszY2Lr10coidba1xrg2zXq68VQt11hSw1Ub
grGPimEGz9OGT1QZrxLTvoR2PNCsim+IWpV8S/OYwxL6FCMJIuImw3YY2NQlaC0+EWKgHybNWeqy
kbFW+AQ2KPRf6mj6M3a0M113DAJRb6+zWRJlpGKxKluSVEACm6vUQkPCEeEqzmQOUCP8wGMxtt3k
miusb93ayNjcaFl825uxcd1Y5rNsTIwiPSAoujzZOk3dmpNvxo3JB8/PcvBjcEnAUTpmcQzRJm2L
zt1GkLOObtzf0iTSHznk0x5DDZvTlC7ogjo6xRNMQityDJB9QYT0AXbvCEoY/DlOjOdJ08cd+n7M
3p6Lj8Jybkc7SleVXRA/x/B70Rpng+Y2uOS0yfcVrKmjpTfimqp0vO5DoEuzW7PMNVF8iCvH3U5N
O68IGrVwo3SDX0FgvUGCxsqeJtOtJfhyiZuRWNPmnBOqGuNE5TTfKrn/Vu7yY/mZgh+Gd8swUBaB
eKC8uRwcv9MyRYEJBatz40OSNxzrtNEJjvXsMktbXWo/mKJQn7FauwVLNiW2747Mf6O14Xz7Xe37
28Xpm1C1RL1HNte7i8+Q3eCtVvFBjmX9eUatcaIjHt26qZfe//pS5s+XQkTFmWY5/f4sHYtVnNhj
lHOpSlfFhneERmyBm/PLr6+z1GLffyfoFdR4EdUSifZe7ZqW02TWqRMeuiqYtvSezINNXtImI83j
TtUpybVgrsViQcpfKifkRD3MYXSrBdFyuA4iPt2vP9LPj5gmIjILB3E0Z9r3AuxOtG4Exi48UM6c
r7GXTDsD02K8SOWAHoswqj+PXc9zlnXwTQHw3/rRb+pHNHR0Rsa/rx89fqnzsvihufDXz/yjUyD/
QIBGjRofFSHXVIr+WTtyjD9Q7dJltU1pYye1udK/MvX4DRTPS4t2eaf/VVIy9T8YB+gCTAsxjEAP
9p+UlN69TzryKopTDp+Qi5g/ZeK6uMDmmL3B3uXA4udRRGA4Fhf/u3vyNxPE+6GLzJOBayNoMGhG
/CToDxiVulGGrNmIlqTfC3LJgXqXn4q2H+9ydOeHbFZky5ZzWz3/+trL8/rhTV4ubqHsxyqBF5Kb
zT//fmqkSzhS8vH2If5QwujqZlj3o+S6zM33EP/Kl9DLK2wTBYEXzTzFX0aNSgXYSdtYYzyb/Yk8
8F0LZ3VlKE0dO2zdtw0eWqCTGfN+i21508Bou+4ah9qFnQ3r/8eXYFUGx0Rrh4H0rr0oarMy8nb2
9mpmEhrNct7mWm4eIHJOH5QheipOqQMUL6cFwN64eoYkSkWwDCc+H+nld2znxrsSbDae1BkLoUfu
Se9SaRixOJOxMchLHnftdipmhD1aXsS7X3+H96vE8hxojHlyyeRG1v+uJ9Ug3ekmh41tbJAeW1P2
YvlnEnPwcf36Su+rpG9Xwh+DWQV0FRldPz5xq5fNkjTh7XuDogVaYx4ehqtj3RrqLKzwd6nm714i
vBCSce24izKNQfZesqTLpihy0hr2iA/rMzNKA0Us9E6//lZ/c/8WURBKU3hSyJPe3T+vZrrIOD3v
a53seeKlvla0xPdp415+faE3X8W/JDLcNVrZSC+ZmJZ54adJIQml7g2Mwb2Of/wwOw0Zdh5jZpp4
cFMORIhGmU2/vWzTe5Ks3FOV2URwJBTuoq6Yr2j1qXM92Ut5t7cav5KLKLOXBiDqrKLymxXTLmZs
fiBcuoAEwglAA5Q5zLVvhlxkrEx9g0co3je63Xwc7Dne//pLGm+qtR++JQlhqMstR3fo1aLO/nGU
BIQAd9Fcj/shMYjZCUuifsKgOcAOTykDN1B8jfLrmNXa2kozsiMnJ9lnedJte1m1W5jZ9U2Ftyv2
24INs12Ij1KH8mF5k/nJITz7o6XsTS0H/UGCmqA2iel2Be4su+gipXTKvgmjHfA6NrU6GNZ42qXh
VpIK+InpLN3brWURkozoFcR4ecXqEu3zKqAOz75+rxXwGksrhttBRtyuMUr3UgdWciAUO18XUpFM
SRPvc8TCs8qbNDyYuKpuqwxpFbZ9xzzBUUC2GNjWpup1WKJm1a3sziYWpZUh1ca6TB/bBgS0IvoF
0rJ2i9qRWso0NVD3ohYofmvsrMBMKPfbETvvFK87yE/zbEWGuFRdk390OKF9rTjOE/1GGZ54EM7f
AW5zgUWviMYnxy1oO+Q6jlKaCodkSsbTrDz7Fkugu27duPB8A/TCLQx19SdcdetFKNBEo4eWLEi/
aMQ4XBNEp62JhiPd0qmPeU6iS2ZLRW62dxh7DchHUFFcHRGBgFkF181BB29/clru57rMOGQjFtMW
/xalhdx4tiJ78M0xEkvVl85sUE0ftCxtAYXmYr6RnYbMhr6mvhGsLyvOLMZOLz330M2m8VIHdnOX
cJ/IEcI1ulK4QC6piU2wYkT0YP06xDYvJbivbRrpGjrf0SXtHNTmB8jAHRhTCqB9MCY+iPtwP0zd
NoqMsx7k3Ya5rT+0uILpfXAqpJ6hvxo1z7y2ZXWe6uwa8k+EnBzFch9mHcjsBaaSUw6pBaxePSG1
KjTB4ntj+EDY2XUQ2p8iGpZ7zKPiPpAzDKTa/ghO/4V4r2I9UCng3G17jxRb3a1R1wQAjd1wLCCM
+GU/j6tcGKHfJUrz256cPYdeClNUN6wkphkyA8rxSnNDAB2AklYTMEX4+9HEhxmDbaSnYNZSoyx9
fNI9g4t8sTXLULqNqTKiJRpi4uFCW9/VoF2urLksTy2Vi1VNpe4lGRpx7uLGcTkIAMLzhZ7Q4Ces
gWmqkQTnQoY4YEPN9tKIxd6ha72ztakUxKkqQOrdRqeDTDpPBP2xjYIV5cjic92b4VMSyO4VyMz0
ZPT1cMzhPh/S3oOaFVbmqRZatVNtSq0uEP2h4wx9q01EKHTZNKE9J4ylkYci9pxZraWiMpCLMPdH
bR4/mL0otvgXooNIw2pDlpe5SiZC7jwkFDuJN+UUj2AZCgH4GfhlcUqKLq3WsT2qN5L72qa2SM0K
dbtqRLoNkn76SjVzKG/QrGfrgFCAFTZK4uJK6uWVnrvrOGTlkHPggiHsqg2Ifn3DN66Pjk2u71BP
ZLfiwSK1VzQfyaAyb3Ve1BvKxqpbp0GL+UCAqPgik3pYexnajSlJ6s8RsSUQSmLnMUJkeirgnFw0
wf6CNIvoFrAUu5OeLV9ZDii6QvJn1wGYGNRqUrCZEXZ6n4WmegImlq4p+A1AItgXahYNmiyVxmEw
VQqq3OseQWRmBwXK+RUTLg2JxGTuqfmSqmL7hSg5OM4kUe6nyahugF4FR6dBbjANWA1XNkL9dQIy
ZePVPd8cO/EtkXvD2uoMfaPaWd+YlhnezvAQoC6bMz+je1nzMUS2s+pqg0+Ctl7s+r7lK2l09fyW
2F3qL/D5N0Q8W7eSiYEAEMxqVavPe5HYGQC6LjiyV7FWwLOQvbpZfextxqukF/qVPXD/GPc183qp
qyNgjD7z2dvoOylytQM1al0hYdPuJy4QYYVi5Z0DvBtra4qsT0NgEQoQ4HC4p+bEX5EueF8LXa1r
J5JPwrWumlQmtFxVuWsS5D4++0XjyhrhiSgmBUkR/6Y3FDD4SI0H1O82vcIk2pZGAFKo6C6g6zFB
t23sEy1lbZxY3NVB4fV0V0PaJ1U/RTtuv5N+rk1XRae6yVXPaCbmgCi1jijgvBawtvQ6OHnogCpm
1onyeeHqZnQzDmBG528Gkv8eWH97YMWe/d1O6Kck+I8vFKZgopXF93oHw3r7sX9whKX9BxhNi1H9
LQmerdE/0m918w/8VAaO0e8UD6b3hxA6sFP23N/kEP9UQJjWH5ZpsT9GIsEBExHFf3Jc/XEPzCuC
wwp1Jbo6HHv6T7LhBY5FYbKzz3kPPnhVxGN3BmnZ2j4wwObTdzfmt6fWt4shtvAcAQLZ5usuB8vv
Do6hNZpgS1vzHGlT9VyYlNWntvce07itAT/ponoOhWO+eD3svf/HpQ0hhIsMm2npXUUNQq0c2xKD
yOxxlCs82JmbBVQ1bpzOlhcDYDr6DLzexqoJZrbZv778jweo5Zuji+cEsIgHeXDvL68b4KmYpY0z
GjoMYi6QPzIK2m6ujnG5XG5kJfzN8Ub/URL+10UZKlS4kDc7709RRVUEXVh5+tmC+3ApUNIfdFJg
1ZZyiPe4OKVO1I65eCe7utnBbm5f7YqJNtNs7oNiAdpRiEvGfaPVYbCZ59l8we9BlAhpHUJe9VTy
5Dqe6RD4TUW3GbtOYRi/8ZC8N18u986mYLMUZBdX/rtjmgsEqBsddITsERkrXWYexgy349ZtRnkB
W7HQrVi/fv3E0Jt+V+T4dvOoLpFWjV9ksXT/OFZtjYjl0arlOZG9vJDwFJMRV0RfRTIS1CDn8d4y
K3mDMBA320SX6T863L9dn7rscr5fHLW49X+8fu95RQr+UNKdsMd7GE/VM1Ex413YK/kbJ638m4FC
/Zc3iyM+JeD3x/tgciDDiU6eTeoa9+wjMdqB2WS7FxhG80qfyXzphb28nYK+deUMvCxaQhspQQ70
m8f984zEGRlxmAHvhm7a+1Grm1oJbi9gB8piqlamE2TlibQOzrtwTn9XA/i7l2SpCPJe8l9sUksp
4rs5CVyqiDUDqWndADwh8CibVyb6l6uOPtcV4bHmweibkoiSmFHu0au5yXv2+StUVCTWy2Qu6dD3
4z2tcDL0SCBzTy072o1s7fEuinq2FcWU8JYRnDEOR0rcXbb99Vh9j9xYphfMnc5SzcBXzIj98UsA
eQ86d/LkOQgSobazU9f7t3Eztnn1XEOmXmXuwLwHqYpT6gDQL0YktUKkoPbwTlMYganJ4XUeZvKb
ZCCaV7cW4/2vP+ffzIIO5Q9U1CYf9icPKjDgrrcJmj1bs8MNebvNEh//sxSBvCgqg78Z2csK+sNb
DJiZUc2aS/GXroN4d2NAeeiJSKfmPFRGeWW1ufUCIWz5xeDQ1gkDlZ5hk+4XxAH8IdyDUeGjb/Ae
4i5dXJGgll8NGHJ3CUjenYDW8RzTNCLNgTHxdosaVg3bl3HknYBllVcTRbuTpsWEVxOtAbSnK3/j
3Pzmb/pXpWUpJwnBc2aLDWqA9tS7QTvTB3JUPIXnkp9aUUOYgYbS2b5VBiSAfUGe6LBKnJ7sSN1i
f7uKsVNEWy8KSSPL+LPFahorDxaaTrJu3jrbfkaQu6cG1clVIUMSw7TAIgJUGLPH6TYatA+VhtN8
jfcafOQAvcJaYTmOmrXQgQ76STN0G5YAjK7E35Y+0uvijAAjunKbPDlxWCpvsIkQ+uGWtSAvGEPQ
k5yc9FaWU/ZZpI1ck3xOL1mfZrqJyGii18kqJ/vYgh1exy3r9xF3c26w3U7Q24mILiWpfTZsg7IR
awvjEIUYx9Gqx67IkmFtBI7zQFMYGZNKwtT2a72nb5zjDKP1antTveKY5v4J5oI8tCJvWoBLQKp1
X3WdWR90NcXaIcBBe9LDjvjNqg+O0A+8h2noJbmpJhDzszZgf/RR3+MGRLiQEqwLb6e6c8I8IzTP
M6NgDdjFewyjjmU3ZYwgAOWVs8vJ26g8InyerQHgDNSgfLrSsl4I2GabULjMNmwBmYixIY73TTzx
Y5MDlhCPNMVyFzM7sX8yyZwTGXNpx8osSYypODB1HF6OlGuT6ZqymzpR33HlNpzKPAJJGo/ugfJO
dNOnXgt4BQagH3JU3Yk4qdeekS9sQ7Pe1h7BP6qk+i3E/IT+MT7qvTuuse2TE9SWJRlWqtlhbAq2
+myUn3KvgUZuaPin7Cp6ZaCMX8IuSFrguWGxFlCqIOgFbbGrUdutc+n0KwbWW7kjKEYEMkDAcDiU
7auJBhSQQhxWF81y4/SqB9uamseiyLz84vRBKTwGQDaVzjp3chc3D4RMapOpD8wg0Pl/SSECLGdq
xsga4aCSUICSLJVe9aTRejf4uGlCXsukptzdamLZ/MzWeE96L3e60IAkiZDaMbO9Zr4oF3v4Bu9X
NVHeDLIPo9bwxKagZVHggIw8xvGYV4iwiXcxWFOS+Fy5uNYL2jUrminVs1c3PFmbmkEGhAb2nBC4
PAYwnhV5egQYNmnPlB2bJBU77tyu5sk2XwJrGBDSC/arbeYyG+WD9TIGs/cIia15beZo6abaTDwm
85Bj5t4mryOSABVvqLsCFMcfj3h+qVSRk3fFti54hPpDSviUl1dpkeoXJZaEWUKcvVPb9szPTGfk
VGdo1RDeypbfAcDJd+rRN97oQvAbHFHpALkAe19qUC0Y5TKDf6OOZHJDohVTDH129xSq3Dt5MJjv
4bGzqH+rRixzJHs49BgUoK5wrdZEWbrNq/KWW+nVprw0Tcdfvn3aHOVcgnzDpOnCtlNHixNPd+pt
L5JmtlnfFqR+gsXokW/OPJHeZGc46bRhiGD2NrqeTPddzHHDAONwSRaFdtSOSwF+2T1OOvdeUpON
FzYBV0qjvnmFcTzeJ8tf0VipGirq7D5F2lsvdA68DWbM5rXKWG2VF6rnJM3Z/cJUmu7fNgpEcCCu
IH/SftFH9vdJk/FoFR9m1N3k1TQyh3vBduhQqiWbK+KVtstA3KA4SMsTw4hnpy+ftigVC09T1ntk
EeO9QK2MDbCEzGvJtHoOuozVfEp1MOUBAI8Xu5nx8QP+AyShmppP3vMzcEfLYRpP0MwJ7Xzb4JC3
6G3SOWlfvx1+jGXrMyUe1c/MmkwCvclGxyBT2Z2JFGxyT7CgzJfIoWexY9nhA1JyTGbfBbebbAjt
Cv7MNGj3fvH2CkkK6OO2H+tlG8TK067r4eyaAzgFr+EZVYHL5o6/9cIFAAgPjLmtXI4qKaKEnZwk
GwM6oJh2nOGmaAznwNcprwwkyfcQ64hb19BCk/TcIRIeBlbcdhmeVpHJG0FYNenp5pJJk/RsV03Q
jd11NYQahf8o4Awo7YJRS9vCRaTGf056YDGAW3Jb+RUz2OPYx84lSSntb1ol4h3kJcYIIavWS5QP
3NMRewlHgGUSSDNjvJ/igruC2M072RieDsrjDavs5fL50LqrZHnrcShXzwnxg1dQt+o92321V4HB
U411jFQZCzn3YWAL6hVx8AhHY7wbwUO/EGvN+yqyPN/o8YzeMLR44+saTyT0DEYiGi3ZXA0xU4Al
2aNvZJ0x+ZihCps7bwz04eCWywNKlMnUpJeB2ue19B7jdh7JyOM42oBnQ6vj6y7mM1+H4vcwicR6
MZJEXnTN5QyABJClaXTlZTCAsvqGTgyazzzvUcWPPeSdYI/USiGzv3v7hqxE7JEbmxkI/nS8ezvw
zsNijpAGrygdm0vM1I3imCPthXK+vOCX5bG0yy5tBs8HFXkZnW/LJgpCRlQFDQRjasR3x0LrnQqd
lkPS6ZTuu46TzHLXqKaNHhVvmc1reke89DbfIoXs8lJ1Le9rEdFZxDvGazVPRrB2jBmhVZNJ17ea
kOkoTnm5dNNldoya2iJMlSHfMcCD8R6bFvLGoXfUfootAkctr8us+7EeCGcsBmIjVlotrBfqc4wa
/m3vEQADx9asMw8p2rpyQ7TOkB3z3uanaaDp6oEi7sAQCWiUrOZlXMUEKjH3jXqi7cpQLnj0qg+X
Izl61Jl4ccbE2w34NhctB/c+0ZkXlokVhTorztvYJZeQZW1sKxILnHj6k1Z8cH4bnybJr7uEQsCu
LwBMXzudyxCBCMuAstL+CKAIktG3AUHCt/u1guHfr3JMBnukqaQokAX9QllXXt5GhY37e/ZTPZA3
tknnW6pC3iTY/2JylzWUmza6BSSAFo3e1TSngMsV+skdvNx49uPlC2kDQnqfQMsM4SEdk93ERqhe
c/aUN9LkKzDkUIgSXjGscXnxZjmBYoUBTE2ecsWg6ZKS2d6I5S09y/nMSZ1BLYgw6VbtwKvyNgOa
aZvm8BYcbjbZpsvy3SbcJcMZeG2WBQh7Q4gQf4UOnEmhDOs+2CrN9ZiukDHAnOpaXjNDTVw3rKbx
nliTeoloAAHljRMbP+sNQDMB4PEH3Ww1RMI1ELiavdD80Es3Hvdt1xfRrWwSUR4KptGbWgAo49DY
coUQ9fWwFth06ktrdWxCsMZ4j2KAHFFUuDq2vCrDndnpzkPnjvktvqvPkRZoq5Sc170F9d93at6d
IQ2Tr6HRlL6jq8A3bI7Uq77EBWqMLI8J+jsFVZ+Q3paSp8cOZbIfUd1xn2NIRX5pDfO400CFbAU5
Hb0fqhLOfY+FA0dYcg39XMoVq2Z+4GQ/7gvS8KZVVlUFxgyav96YsV+w9ZHJkE1m4NeN3rqbcWxa
cVTL5H8kFZ1CJIV59lSdWXKCyYrsAH6cKgyVIjxRWTBoD0DLeTx1XvGr8iQ3ybDm8Y4KICZYY6j3
dPCYl1TPHgd//XivyJ+5T8OWHd6oQP4qkFxvB+UUs8PVYHj/x96ZLcetY2v6VfoFeILzENHRF8kc
NFtSWipbNwzL8iY4gwM4PX1/UKq6ttN17Khz3ftiKyylRBIEFhbW+geWagTIDIm2jttD65dikw0k
d+smE3c6v28miSBuAxBuih8NOSa7SySjXa73cAtD9+ckTJhB7wfD1ExriS5RTg+hQ0Dgc4Noa3JN
Pa27CEQT3WTQay8h2lt36exFaN0P/Zu9LuHWdwrIMUwnIJroUM+w1tncVJUSrVY/sz+PXBlOKyES
agvBMWLD3C1tzZoodb4pkyi8qboQV8tEUr6aZhcRoxLMJu5ApGotS2gomTxZgg210Xh7P9WReV0b
diDOduLCxrPxhzv6Zn+N2QArbjDw2faKNroxThlGS43EYGeuMEZ2L4MA/v0lB7Z5uIB7hQezUt2B
7pKC9WHbIWeVgUZzgdgEtnaU7DxwtjF1HoYkyA22jSSxOUlUPhuLPy7+Z0HFeru2QJkkZuJ33Zrq
cPCeMnuQZxEimOEL1JW5p6MchDt/Gew9VxafRYdM2Sz89UZAOHmSKi22qBpERGdOOxDq8BDHdNlH
7Bi0oTTu0Z1pZmDTUR3Cc3XmCzv1jO9KOt5bHqn1Bwbh418NQlek21MJGtFf7GtL9uYNshvNoaS4
8sXldjtawwk067ZFhnrXNnQWPWg/d5jKIKab+9k/KjmkRyTXxzlWVQlmv/fMwxJ6YI8dmTwJlNa/
N+3CX/Jq1LLIlCFh36+1wYm1NNPJioPBhIbXRaN/wnX9/w7PqcPzvaHa0C2PPwiWP7VqaLP8rYz1
S3/nCfzpj7f/dRy+DT/6v7d43n/vo8Hj099hjWvRRyRYdDvlnw0eENL/Bb4M9/TIQZYPKPH/wyRq
o0jQhv9q/nxwXK3wv4A8aRghHR7aJcgR/p///RNwuT/79991+xzn5xoYVwRxi2aIY4MVA+h0Bt4q
6S3DfYRuiOfPgD6nLZnyZWy+a4R7uBkX31Aa8HpoF0u/uFskQzwxw7RJTNy6Oq3p39gzDvZ0Y1GW
KSKjbi+mqCr729KrJId1wBWefPUK3BgwdvL9MnfiFA0f60cww4J/LMUclN/C0EN+DsYdutrgbbTU
HRJg2LXGrvTgLrDeETNA3dyDAbppJg+YiAWLk1tOMXxfru3KqfO/jH6k3/CHovNZjwE5Q80nptUW
+by+X1R/AwukHkqA4Q+UOlm6F0Pllu5FSZWvCy7Wnl1jQu9dltlfpZlk1Dr+NqP+TWPsDBz9bgyp
S90ucZo3xc38XMBdcyfsfdPP3nKr0PLTQwNxGuPvCCvPfI9aaop9A6b2KZmf4RqrrO8n19F6spa7
+pNzBZKghi7KkdDhCBR5IZWoP4zRWfU2MNlvKD1GANKRR2Za/nyPs8gMW3SO8eYb3WjaW/rTadDu
y9AdoGRocXf/pfDQNz11nn+a0H+fwGfvRl8X1DhEA6DD5Pvn15WK+k5jOOEbFjglCdxoyrL/ItzE
roGIQ6nOPtUJQBvyENHY9p8Eoc8aQVye+isdAjY1sC6soZ8fO/XGzDBn4bwhoBG0TuxNaL9+YyEZ
KBGsWVDeUVtqrFunaBd1LHrqZLA5RFYyKL+fJWfFbGz4tFAfIGWfVhjkhLMXMCDaky/IU35PorX2
2FxbiUjOzkiqPlrYRLqZt/L7S/768AgI+y5ta5NWNBSBnx8eBA8GCIvZvbn+xCrfL5a/WsXe6ybV
u7ssTFz/pVOMOjQmH6jwC8TdsaO1mjWmnP4wEayzSPbuQ+iySlioiFydAIh/69Wk0Zp7kRyMV5Eh
ZmRcIEytF0Q1N6JvYjXlLtyhrOoXW25m6DLclZeZQh0r6cNWrA2rqzGpElWHMRbeIPZjhTJL//r7
MdPx9G/F+QAIpKkxnrp/hZDMOTxaTQnpH6ji17kbOiaBqQqTwTLnyfGMzYz6sHGUSEvpRTNMjf6S
wcL/TwfLslCr9dG+BtiOPM75bYSt3Q9L7zevdYldNsBqohdQFfBLA6K1TuIR93vI/8W3D4XnTlIG
ALdu5FrXtRVEWx3535VPa9pF4zWEUknN/ffDZZ3PMa0Xj9QrjVbUxIFInO1Ps4NIARIFzmtPyRZp
eNzXZKnu25VCTh1P7aJVqFFrfHeZW9oKFdewWBfjiJVCctlj9ZCncbWuwKxwc6pRNa7BzCMbrTwa
E49+FaVrFdsO9gFIRWJqbNXwoyNtskEVAL76H5bpeTuVR6EuhC2sqREfHpP150XDzKzbsR7lS+A1
Xg5GSbd3W/Jbpf2F0XfXNg80Xd+jJ3UAfobLAeFEQj7lR/M0OH67VxPiN39a0O55FKeVTjKCMrmF
dB6B5Kx1VGCzQCuokS+yYxW1O6cvQvfWtoSzXDu90grFJzOcCgDjElAa66ZWxAT8yafHuSbGRVe5
+frcGar378KM4z1+fCfboEJ5+vU0vaNdvk7uRrLLsVxbwTNrEe6y1JtWxujzgpo6EnwTLwzcSuBq
o0HGKS5f+NLDVacfK73e6fd+gEONHRdzCoIPcTZ9+ShMtZNj2Mxa3LsheeDOyZZ1bjBIr8ITuPep
QO+jsbPGo+vAhKBMViAlU5ZVZ1exkSIKCYeBzfVrHdaJ+zyao/YmCEK8xP4acQEiRfn9ZD8P4RrI
gEcWjX3adlBXzqaGkyx1SvOhfFktaGWUYujqUlOYmrwpLx3OpASK31/xPBppjBCyv+zbFmnGL1fs
O7MXU+VMX51V6ck4IVBL+LN7zGbavT+2nv+CH+DKJJxsBQf79l2fq/vDKrfPnxwWHfKIGsOBHuiv
crOYRKrWiPzquUL0b8Avr8HH+kfTCm18J4q+tnZdEjTZ/YgmH3FKCqgW+EgO9thsIG9N5QhhNG2v
yyT0jzPl53DZ9JOFc8EQGtDGWo7/NOxnTBswzHYTDosublx6sQvTGx+bUZBdXCZaYo+Vj2GU88lm
v6eX4xSc+cY/ADjO4xpcyhBmgn5qzgS0AM/2zsLHqQUMVfA0qhrM8s7rOkxz7HHV8xZ8lOteCOqR
TFt4+g5f0uE9s6XHrKe0o/LJTo7JjMogrlVttqIln1Hu0CGyXXuMldpy1HCd1Vtg122pUuic2lrQ
E3zuAkt7pfx+Lv0CliADotlFjwZKw7+RtkdwsMJltrafwkE4rK0B/S9uYDAc7bJ5Wsc0hrTpU4J/
IUucWKlDSifhAHwzhEUab4Ex5lv4f2DcXUY5lpzZ9I5ePZlVUsTTZoLC0Y+4pJXf7wtA6M5eht3o
9PHCfsHj/uHRzrJMLW8OpcqmeBhCAfsFCDfMhRWUCkkfJ0VYkE5ip41yV1zsmu+Q7QubKiAiZOtz
gGcHwa0yGosXgkKz9jxcKx+a8D5yDDU9kaVqk5UpgAZRX6FSQjSpM2RuxwOGmFqLv1eEzYsMqULC
GrLqOgpmA6gLHKS8xWJ0qtTFEWsYAi0J75UYL2LXG1H/HeLT+OhQWHz7/SCcrdF32XXwBDY8UOBA
v6S61rS6/uK3xuexChqiwym9hZY9j0XMyZIG7p/Cwtl2pC8JAQeIANsSUmfnZhnaqM315RwgymIx
Q4ZlGJhQ7P2Mj5tLt/F2VPuwf9n4paOddssRseRvFUGPUcJHohzuAx8xsnyfDG5IMGBBjo9d2fCp
uTJY+CBm2ag+XlvaTjVDOZ/8K1hF+nWkkAMYeiPPLL5EtL/GR7NBKS07eEXB3oSBoD6n/n60KWj+
nCny8HoTIEhYYPR+PVGRDvYGbZEFuYfFR/5pUIUDe38yk/zOt1cY6btWIMkXblDY/ZeBpVkqZ0Yr
/RfvSkqac/rdzErzYkqU62//OwNLd4TRtoJK+JNppUljaFvXHf6H+TyoP5hWzoaXo1GAeIpy/2lX
ac6WmtThNz6VnWAqysv53aGy7WXu7//uTjn5jZ09KxeME5rpg33mSxll9lT81pEyxeNImLuTC+WC
NGphPP1qP8mOEag3r/ub8aREv0X0D/8jr0k1TJMZF+XUW/nFf+AyOYMe6txbkBQjU3q10FQSD45v
Dr65q2tXyuBSRUkmSkgBc9GCHMGoC6ncyUOjK9sntBiV95jUttNe+rkrUtglM8cpIB/japJ+4h2X
IQeQGq6PRYFIujVfLqe0xzjiQNOQ3YaewYS22RYRdgWUw1C+11/iaDohOzM5pC301yVZF73CBdys
/wmXoIAvw+mbRpbRGkfWkVN9F1NQdtvXVbWRPV7lPm609oU1G0YQAKnwChUc5jq3Kiw/3VHvi6aH
Tfh4kzoemwoIhwV4ZJzT4vTSTxhLTjK4z2nSTOU+KBzDlpeFWqJw/OTnDobJ6GhFOqsOqLeL4hmQ
Q2Ks166LAxtEJqzYrOqWqN0K7xrr9y4oqd+2mVXe5/mUh8luygkEGFxnwK/BBjm2vqVlxO0VWlIq
lqzdmtoYHKDggLdE/cVO7ZrrVXkZRU8qDdsWPloQMLK6VcYOEls+YOdpw/1rll+L0Bc5vSt6nj5G
aap2/D12GnrEnHIo+NL0YjCOdRXokO+i6B0GcTQNDRNgrck3DkOE5hjWsKdHFYO3MnxtrlWz2Ut6
pJToTlscMlES06/HwuzJ9v6Bj7Ae59qNcmpJhgLSa8N5K0Lh/mhbDjTtvssyMq14CsFl0YgOhYfN
3tq4qlXPA2yZrGa8DLE2BwEry5pvwzzQt5zxpmlk+cwsruDwo/YVG0g9wbCA0G/eWwy+B2xHD804
WnyULRb/Su5hhNvBM348TwcppH2l4IYKdOzNsvGPheeC14vdKaIAtJGQMBiLj9mTrH3En6SDoB8u
wZuVL61i1qBbfMpxIw/FJv7l9JgcO2bWGcePoTZOH//nIJ8+R6XApv9poykUxLhbi/G1yHw0pg5Z
7Sw8NAynmYugdwMg58gBPG2ijXd6Uc06Dkw1Tt6qSy/Rt18Sb2MBJVn8TxFiVbrdZ1clH7Hp+3BX
lDlg8sDkW3TSm6LvxDdRmzfb1+g0gnihuDzhxzMJO+OMFku8RyfrAq9e7Utinl7taXqgAVoyPr6L
q5e58wIcFUChIaLHPE1PViTCFT7fXJrWDMQT8HNXDTgrCEcP72kirWpR3CUPqf+KlXU914H6SR90
0w9C3/ppQA0go/yjAffjooNjenWRX65o9s7ykOqKlrmbMu2veQMySlc++on3m430H18tP62ZPr1H
xsrD01dluvbUsvUftEf9BYQdjVYE+029HGjk6WGqlZ+K6UmVaZlmiOOG/F30TCzU+4p+AUaHQeX7
XMnyPhqCw8eQR/nYcTtzhgc4nTBzbrh4LjOMBw+j1a6++UTmlofjVrbw1elO9WnCxb1cNByZaJhR
2ywpGFCy4TUJdRk0qV7OCoNovlcsys/DPVaQ9rxcodmI38vF4DYaM11GbonYXdIDs7yEkKH4vBja
ni8kjV55V7WK/y/VRBHNMyeLUlFLLb8EoDckFAUmVB/5TZE24zOYlZlTQLIgSDyAHSOU5yiS0UAv
aT0K7Cd3ZRWYfGQ26iTqL8EPd+v81fTnnHiTlg34touPcnI+lKLD4E5gWiK/L27vOs6FzAXDcQDe
xJppG8TxeO3JVCRo+4mwmYan1pnE5F8AP9CPPkdpzxDBulxBcOD2OfXezl9Niyg3dK4ePmuWetZQ
r9JT/FQ/Bc438duWsvXzDhl+NFr6eEGTdttmlEKNTVau1JUj1y6grVKyAMB36yDIwSf8BYZ+ux89
7HCPH0WW1fLKDm/juu0S+zJNWnzLNojf6dJbwrGcqmHruQX1Uuj9HH2rirNTHQ8lhQnvuip8vZ4G
FGkpwqdFOBAqHT9Z2PPQVosYZs56evCwUdWlAnQGUau8z0us3rxrFIB4yq8T6VliXE1J33UZfb1c
FykbxXZ3GxS4bw0PSP1WS7Kbk9xYxB77R6/st5QuUHzYYIQa+i9uCv2n3bAZake81XBXnsqHM8yA
Vl6ix7yzO4vJdxrJfGioRMPGzDA3m1avSoKHYlU0ysGbDVQVVgkF+IV4y/wyJrkyAjl4cj2NJCaE
gMarTlepyox8lcwa0NIkX8DIitZ6defSL+98xHaWZO/aTT8Yf02Zlc/Jjh3NKb1NX1L/BpBaWkFH
bcadiuGzmYK6TeGKLI6YH+HaWE77Fo0Z2hVf+ySkNHHoCjVWUWzYa188r+AX3AY2is+BA/CVBgZv
8LGJgKUwy6s8QrePbxpoqwXga9x5+/Ekp3epvZQYHvyPtNsyfXjCQlmOOv5FQKf4QvavFy9WCfoT
9Xv1Pslt/T2oJwafWNJFfzBxqE5UO07uureBIZJkKaezMyR367BYcgcAM9CrEp0LfvIxZbE055IQ
4/WPTvVwHU6NFF4two8BcNTODO+VCNKp2UxmTfXcXVb8My61Owe/lBqrLgf29In4ghgW0QIhNua3
a9J/uKNuqe8cWVR+9eNCXhexpbVMFeN4OrHVWQ4wEw8FqdyH4hSwilOhsQUkz2xATUkXIfvO71x3
C/y2bZKNaH1lHFGikzzzMNHFG68yG5GPLkaXlmsEY6lvC2sibshoCvYRbIOVXuTS1m3GbT3Nek4G
yQpxf+OJvq6g0+clq3F/GhDqwDroFUgS8XeBixj5tbBBQoZ/KHydHeip5RAfmMFwdwLMHc7LymKg
h0C92j6KpvG56yDF8/kIm5cw2xquXkGYYuvVNWatvvc/nO5+Ptvpy/u6caL9tiyuf1ZnBYHQGFMf
UKo6hcacGjB30dLdKf/AcjgroLOaTCh1XIuSFf/39bH+b22RKSzaEFwKbi+nOWIWM7jsViau+wkt
ZT27I1/ol6oAkjFJ3M7llX0Ex98/9s8lBCgdzJ8Q34ZQK10wz+2f7yUZAQIOLL1jRFfNf8mQTiZE
930IZmltSJ3/NM6/XhCyGoUDTFTtf8PTKkRnWmVlJo+IOLFRpAU7/mWw4OlMWfN9Zf/+Ac/8XvQT
aokhL7DQEkLE+lwYbIYhjYB96T9+RIxJY0cFpi7O4nn72e3DcZ9LkFoPanKWfFupWsdzpyM0ABfH
kecPVTnr55nOHXGUwkKW1mjkIZ19zv5ZItOYgsVpH8vToprI61jjs0Kovt1nIQDWdi9ctbAyI4fN
gdTCEPpGcum0ao1HDK+SPcyKxmMrJ7QsMaG+5eOsDxB82eJwnoynUz8LnJcOs78f1vPXCMHOhXbi
0TGxkOM+77Ky77aDPRvjnegLHZnW90RI9l6tHlA3UO4fyJH/7nqeyYvU//n+uZ9DMJON2MAb7z62
vRlBvHxjNkRWRBP6LP2PSmueSckfmR6eL4SEqpWbfl4XzpRQiR6z/O60LZEk67cRFCXrou4BOf3n
HklgGXAlsjXpNfKJQT9fsTYRXsgh+Xw3cwq6HxMQToROqjr4HRy8pnAEfWlWbmcDh4L2y6ZRrqbV
x4NTz8FTPpmEi9+/6A8wxb8apB7VPlQeocEib6fJWeeR2TTprASZAOy5YoXY72xv1ngCZQJCbTBF
qGlJx02PbE0fbapk5bwHUDQdrOqa/RYQTYqchxyQK7VdqgfmfZV4KfoqC7u719wlM5q62G4B8O9J
NNq24iDT5TYkjF1VqtUeYrMx/R4iSOdRLLtxZqtx/Pvo1JErfI4Tzqekrqx2vi1SMaK2SJriZxhs
oT4wOUhG+QHQuhIpUeLZR4oRGPya2BSnxIAcOyTc+++B6HRYKN5HcxKVzerhcKc38mnEKNW4aLSw
8F1tK4abJMlXwZ3TlzodM04xTNLe5L2ZMrRWjaAdKkS06h5Xt2zry6DMFV49p6JFy8aHqsQpFXnP
geiNTYzv2oZ6Gw5apAkuOR0Uvr2TSIoYxwrFXfZ6k34D0pflXKHvr1GSZV4+OSSukXMHuC5y5WXu
m4Y+zvcjwE2Aou8nqQijIafdikJVFE6poQT0CTa5GMImiQ3Etiez2rQO+B/7PmojGUy7tPVdr/3s
LdG4Np/pGOieFFmcaft3YAanxv+cSerF6RYYEYCAvehay8qRsSVt/Gvh8NiHV56P0sGL5c3LEN5R
+ErkA8b2eWHv8ro3TM6yLP15iLsBYpi9q5uFd7udZnvtFmDA1BbGmOTK8kJQgEsy3RRRP/Trhoby
hB63EYUdnc1MmP3BxVJsevXNqligXiFeg+56FdRV96WmdmKAdqQbTz7zEU1aOtqpfxNWRF5MIkXp
g1v9yJQoXetMb6kHvW2cpkb5ns/VQVlw6OoiMC1yM3amX4ER7tMm4DZsvI03E+7I0WfCcBMeJXLx
5b7KvNTbiDSdjh4A9HwLeDc54JPsXGRw9y6rbh4vqEU0j0Hn2/EceeIuwKzKjFt37D4nTOoLN9WU
B1afeM07WX5JzazZzpGmnYWlMxw4rlIUsmvvOpTmS1OwHPGq92/8KZPbwBWCt2sa3R6ygbvLm0x9
WvNyMHfsvsMuXEzQxUXvV9+FVEckCOR15xrpdTX2WL70LkDI3k0vxkZFWxFN4UOAagadeZm9ZX2b
bEsBfnZxUc3xkqi9Cle72i9JTR+3lp7Lnw6XGj0cFMcn/uRlyInqFaizOoBcwJMOg9ADNOoShkaU
e3sBvvooXarreO2YEKQMZPSepnkNv5WYiXAYV9XnKbSznWkDSUbpWUCAQ8D9xqXQtu+Qb/rR50Hy
QPkvA3E0ONGbRbOGE4klrcfRzkW2l0tt7JBMGx770aVkQCjY9susrpweRZiNV01hnARRIsIv2WhH
yyUYAvW9t9H72jVKDhxUskqggO944Y9w8IJqC5a7u6oiAAVb1xryh3l0Ck46MEu8frCg/YWi+Wbm
vbyZoQlf976lZ2gCaptTxDhdzSSktxhkjZdh1RhXWeEIexsS/d6saQLhvq4hBLkBZODXSbbTj9Yw
5tjOrPVb3+eNDSZAAgBc156ZK0rEzME8dWorV9S6r3wFuWRjWjK7W6yAQMyhKB4R43auoJyX8qqb
225vS2VfQ5GYN9Rqn71p+W6Clr3DBlVtxl4NcPjg12zSuRoDlFgaZ+fCS7+Twu2+LnImqzJpUKNU
rQpQDEUcZCnCJ1jEQU5XbbPBdKA+NBz10eKphocZIPQDLnhDERfDkD61Ymm/dJB1YHfOCrSv1eEZ
lHN/9ExDqmYsvFlA/p7D6T6ye1HG9Trm3/JKrhvaNNVz3WTYN4OnfogaN7yUNqRR1Zko0WS1+60P
/fkmp2IPD4eSKRdNBkwJ0d5eUoU1T2jgmFFaRfStM0hLtiEZVr7x8r699ye/2BPofT+OsjW4GKxG
3IO0AZ0xie7JRmDnMKrZOuRyhAHkJE8TKdjT2lZreGgllmh5W6U/FgYEFYdAqR2J3HIcusgDYe+2
9FwBvsPiHcdLPyqQWCKTxJgn6KMnXCWiV2eWzue8S5rXcR3XH4oJvoXLbN+6QAMOJjvFtp3b4UiG
aGy8qR5vDGiMLysuAQentBKwVRSE78RiuuxlMxHJzDOoOINX+BcBrZVY9nV+KDzVPYHOcrj/0b6y
zNrZ577Tf6Wy1t5HtcDmYSmjY1V163XaA6GeA0IuB9kKxWXXHK465U73dZ90nzs0Eb87cCWxZmmX
8c5dKhYPValPljOo67kLpstsmp2GyktYHxL0wbcccLWlBjHvcjWQzkkS0T2sdiieQoofX9s1HD6z
4acXLLbgdrWMARSSj20BssY39KgtJx6qqNyGeIAiRgWabA9turlHalncQ02SLVzs0tx3ONZ9lYNy
EQ/y1vWmi1x1DdSo4HxfNZ9TONUVMbuCNBIU4YVF1y4e5ep+CrFdobbeGW9GYoMiu1k8d82ieKmQ
Jwm3gaIoHd4UnjMGw85sugLt9DKSyQ08qvSeOkl5ZyD7/VwO3Td+J6VUm1nPfUUGk2MLcYfEGwBK
D/XAq6iR9guiayiKlWIybwHrqKfMHsf2IDCCQmVaWMG1mzRduEfSqY6uKhHKLZ1YZKtHOtbbMFor
jBrXAd2iykmQhDPo2F8vOPQy1j5i9d1NiwdyubdmiFeXNYZ7n5zZNR6COspk7M+daNBBlN1jnkJQ
x66qWcR1lRVNtjUwqAbTmCSWgdBS36+PS1h3Shx06mFuo3ZuYJIwas2UFlcFp+qujK2AzCX2KpWM
t9Q78j52lJV+ngJ0q+PGLP0bAHcJ9lYWKeL1wFF6ePYyzm8dcaSTg6fluNIaYNDFOPgBMtWzWeef
V2dJbGi+c2tG6som2JmXoUtN/9CWC+Rh6KGeOkZGWuDqYadlhNeikaQIaRtuNB+RWIng0gm3fGgW
y1gPE0fFPDYhPJk3U5Sj32Z3VOJvg5Jwum1Q3t821KauchsnLIRdiisE3Oc+/1Quhh+tDsNfm3O1
pdJSFRpnJW2v+jQMbh4OWyxl/dKmRN43rIdwhc+hLMwLdq6lSnFTCPqrmwrS0Bqvw9zWSAEutG4C
lRcXdeZ6zS6l1XdbZBQ6t/kMM8lJXQtOSmiKgKJW3lk4yHSShqLyggV2IP1rWPTDneFFcxBXeYKC
WOAWDsU0qm7PljS6tzEiNXE6udgHrLpwWU9HYSs7JoUTBm44vQaT4ZEu/MfFcBs44a0Kl6yMiaQI
0/HyjGzOvhOE2tDfCVnKjZe21gx3tULPXuykjaa8d2sZo6+e8rCukou8DV1Ma8aXFeb5UyrkSxpJ
L4cGPVXHCXTGDrJOdzDZPEyChI+5dxis1+Vil3edk6FKKboolq1c5QZJIVNuqsqrjiik+9uuw4UP
dXCX+DoO1fchTdZ90JT0nlJcJOgRhmZszf3Ublc2G/c+6oVzDIAAddtspFrDfGDCQCrKpjerkcWD
bGGN7nrM0m+w8GmOqu2HdKfmFJF76r5pgILsHF1WTd5u7bot90WbeMe6MLHLGQSU0MQzbu1idq9t
SdsRSyrazxHHoq1tJ+O3WgXqgNKtXW7MgE14a2KBgSC9hSEbCEBMcmSHoHzUT+Yct7DEYtfvR7mJ
8AMHBQqkUV32Pg+3WyhTH9eky94Suy/bQ06HbNuxKBGEXwoUPJXN5p/5qLRnOfkFt5A8sutke4Xt
Y6xqKZ7zLLVeqJ3Ne2A30QEef7UPZJDfG7nZ4c3iiy9mXT2VOViulIPbPrCT/Gsz2UOz8ZA1/OqY
SXelbAdfw6Sb8zDOKG9eJdLmoVOTGnU2jzHyss6nnGPJ1ThZ2fdCOMFLkaTWFxTwppuR3uvWk21z
6VD0faZ8jqgfMW1G9QMRlVs/SRzyVoKjnoTudxdyt0naXulde7b712YMjWxX+hmtTMrBjX9ZezXM
RuTx5oFu0dpQ7gum3IqdkjiyQbw1925L2duvQoih2Ngl97BBu0GEccHfjSlgMScETMrLyofLt+UI
PyKUarB9X1Xo4P9DcmoTcSFR0Hlh4526TWRgeHhhDIW/HWRuXOBnZj/pzv/eWscCJwT8xz553py/
qjGUbA+cPPeNSsAzNYnn3NB8664RELGQU01JaW7mXsnXwh5m5GEoFKK6M5bz92FYWCssSs5pCmaj
+zbSdxo39NTGXZ2PzhVl5hTQUzavJPOBN/5wAYEm+yoQw7WLhRdnWdKRYVsmreHtjLYCtYsrsfeM
AGH5NYClGxe9029L02jNOzUF1pH+GGZbNHUZLH+YRHmYSKquiH71tJtbIXJSuYjUE5coo0GdcLIg
9iUaS7dUpid3nRzhCIApYRLFrqgE5izjPh19miFVEecFSVq308dY1AeXNrPJqZ06Wb/UvaqLT3Zj
Tf2WU0VSENIiv0GXpLNUWiITiSZm7X7ylYP2Y2G1+KmUAD+NOh6NcM6TPS2vYjZvC9H4TRRz2oaC
t1GrqBAjDdhwvWUr6ECFkM/BY7vLFgeXpCqulxDfRzPuFQcwbB9HSEfOZgaoHal9p2SbfUnTAtOa
7cRSoRECn8apu804tw02zym5Wn2phDJwl2z7efR2AgRTVe+8lm7ZMTFtuicHCdRpqLfd4hpmfp8r
HKa8Z4SX+gzrIoWvE/2XuePxf1QGcm6MY5/XyzaSYva+eJ1ni+Op3GpI3TIYykgXN20rmeV1hOU1
J2E6/rqTwTpccV13E3P2DyCjV9Zba/VR9lXJSRi4hIbTshqcbJN88tkiCMfDsxIUFMKbgYRyvjPz
yFzcWKW9aovDSn+Kt8WWlzf5qxPifFNtvXJQS33tKB4P9nADTqKPga3AMD06A76i/s4Hapo5V6ZS
7dKAJMoGchzODmm7lzLMiccGPqTYbqS3NnAsUncZETEX9E8QhnIP2RAg8SGpo47UQtFmIRspJ3eX
1rOblTs5gZmJqB3UTXizkvqFuwThnYQ+1phEUm0st43cXbCsjnugc1c9y1CVTwb4mGGDzq0ZblzF
2tmBF6nezBqtTPoseOAUu8bvI7FFzrIO5s2KP+oDlB+Foiw4+asoS8d7D3zrBZXc7AaNVidGb1Ld
5tayVDvpVMPlMKKw6cD5OiJQOwUIQiDEibSRXNCOqacCKZYBJuQwhxJ3ckDQxZtcTRydk86F+Oqz
j6rt4KwLAjTGNJMgGOWODJQTYpJLzzt0vjvANK3C+dVYk3nRvntTaz2GBS532ymrEX81aUFjgDhy
NKhX5O9g2eaWQBYXiNOFEnDM31Lskai4kFHbmPAghbmHaTUmxr5SVgi8xm6jOk5Mt2l27mL2Fxac
zq9oe7oULIPETpuYgmLmcUINlv6uCn1TbW3TU8MXwAtdysuRWNLGoDLakQTJskEGUdy6Szl5Vxu3
JQ+/nWmZzZvJwUc1KPwSXyu40j3Q6biT4XgnK8AX9qL6bVhjA7YJjEEcYB7wYpBsNTbOHKLjIMs2
jxUFs9cVyAFzI4kelGE2PCfeS74l5/uFl711oySEPAw64gcmPCQFBVzhG4Mw3L9wuJzEQ5BXnc66
HIS7yWD8q84NvOyVEOlgVoHX92MzOcktQMf0Le0sRj6EoA3gDEWQTbGu2YzUjzk9hbOn7qcOW+I7
CRGN/m5QNUTTAItexPOiR4vyYYCxE5rdFkWLbDuBbvnH5LgwAb2idy9qN8/jduq8Y5ukzX6wa/OL
3/UWRmUgCXFxWsHY9+uygcG04L1n499qKzweOaHUQNwjlFfGy9TvwJf1NW7BmzTBgjGcIviyU/d/
mTuzJqeRtAv/FaLv7dC+RHw9EWO7NoqiaKCh4MZhqowk21qsXf7186QlF5argKaT+EKavmHKTkup
zHy3855DNDxNIrvRzqnnUSlF7BmxKK/US47eER0LkIInNvJsupdthcBrk93oRVK88jSVDm846BP7
HChDQq+znYMbziOeknq+/dlIfcebhDjgt9uR8Hgzx3CgHhg1DWzq67kLoGS9DaDbQNQR7BTpkje7
kAzAZGcl0EuvSyByM10Jg7PdtuY7ngkgDuBHmMxKPflaZX50ps2zGkZXs/lkc1qU1ygzpgk0HqXz
NjNTNHnykWluCQgCskChFt/om7l27fibtQ3QB6nzSYqi8fVo5EOrtAnWL+tRkr0BbbeaguLSFvS1
FBGVAhuO8sDMVunUroygmRVVs8om0Ffl87PCD5wN52+qb65XqtaYCLpX5gcEVJL6NZmrNVJdRhw2
kw38Ap/Qk/SgMQJKAZe3mylnNvQuBAWuRl/Cdq6YkCurK//92oTMYordxKvDP5/5erp1xLxZt5Ve
kYbWoRB57WxC/W4LTsKblMXmk56F8V0KPdQE7lRyjznbxnG9kiW/ST95o0rx8K3qESqZO/UmLWjQ
gQio+hx5xegqXbGpZ2mwtm+hpIxf5uaWbo3UXtPSTnZkNFecD2SMA5tl4FlfEninzmpDyd6WaaNd
rbMYVeZV6VTCW1NCwC8RKR47y5zLTPcjesrdEY5TCNfhRWRq5eYt/a7BLCW5NUtZ6sZ0q5vFGe6L
eh01sQ+6r1Lv/HlT37mQcUySrFBofjTXZ6GzmX8FGKzMYDnO/3Zw9y9UY65+icGQo/g5b0yEg5g4
QPt3dM04NzAPwKlZ5uw6p1gAMc7fJIXSwLSRx4rKPtjBljKC9yFVUVnCHqQRYUamz6AuvCaLNnpV
bbX044pkx8ypCVS2cRDtJrWvxh9GzsZ4t/J15DwNsvpXSRKpFLPASq51/b4pyP6nZ5DsG9v0CwZq
HZYzqtj0Id0R0cZh8jY1stgwb9Er23LKI2wh0EXplg5myvx1swq31BooGca3BkzsAEjgGRbwJz1W
6hza7cKHCOcKKHaT/z0P6sq8N+F4XV+uYifM0SM3UgXqC6c0jSrl8FqDR7HDEITDCv4GS5kBnVN3
uI0OsorTdG2lSn1VNDVZzAmMEea5YUSV8xnikJxDZZvAZ7DhHDN9xZzh54E0mEHv5XlAUgxQUgCK
cePBRTV0M7NpAKIbJmBOP4mXitDRzWaUJIHanWVJ1ax9ao6Btwbvk3hozWpT1uCWMoi38nbK9q9S
d3JCmECv0Tv7EMNGU65mlFId4j6afoJ69RpeH5RFZ1mFCrF6piR6kW2/FOtdqTbwRnlJ0Eyr2MAl
m+wSn5MB1W+iYhcy2EY8iWF5CjqzvldDJvOxGHk7zZwEc2fN30Cz2xaE73lGwHy9aqB9gxkN0Re7
PP9xea5fFxUYUSradJmiq0ORjppMv2oYmA1NPF6AbluciIJG2EIkwrWLJtIF4n3Z5ifl6371Wvyi
pSo2VIF02VIcFc34x+gFknNOrtBZsAzbXyxb/AlCfClF7Mz2jQK4WKnUUGb7wYqi4E8eWfzAUTmS
Z1Xo/ACrQOe+Qe/HySPjftZByna+tGFZWJtT1qStf7ZSoAU/Ays8/SmK3MwrjI1gop8o54RzLWyg
3fcuW9AWMnSi/bPWtiK03L/IX2JzuFjGrxfhMvs/8a37OKGPzvPzPXfAt3+9j0P+++FHboL7NM7i
r/npp3rjQkrQ3Z3gUOj94yzKg7z5q1im8C9kxaa9B28Zi0/+0z++WO5H+Qlft6ZDdHC05sUvdN8U
c/HnH6+X1YubJcmiuEfm0H7twNet6PBvg6WBZRt0wBGdw0hVoOZGlI0i/h5ZJLo7O40p3eZLoF5c
gCG8Xc6TR9JuHaoHtIYsuqaIlyhy/ZJsuXmyjhRCKIOyJIAf6vouKKf+ntmuDACZNCm+SrUiaBYG
xzbCBpRLaDMmryQEPiqS0M1loMdZOLqKNR+KBbj47OgyrgIFtYaseUjRjsSwKok5hfyn3F2DoLGX
23RjI4pgW+luexnlnkXtbkIjQ2MAXyFXWggLr2kJDG52BOAU5DLGCQ653cp3byHTze2/KOaVJPkS
Kyfl9474lE4wqypz5dNGr2BsnuyMERVR8r+keV5SKaimtWOPJloZ4oOQJmc71v4rCy6qxHnnayRw
KzKmHB+I2IRGjqoN4LYwe5+RpVTPnBVUesrHYGvnu+IiSkqH9s6MpLVyHagBchSc4NAhZSnF76R5
Y1Iosqe7htTMmWM1o93nJEIO8+bXN6DM3upt2e/t5AFuQBWehB/tv//SzBtHwGfa7Xz18Ocf7Vce
9x4bjHOY9hCbrkkwbQcqlRFtUmOoGKwWfeUqR/pu+73Ht1BqtDnQQYL19x7YG4YDmQZO6lfYVOir
6psLjKrJfaGBpSF2ZDzBf4VbPMl6bVW0QiRgJCxCGDS+o4ljWrFyjU6qWHyrdimuwfqHykcq/azS
9X7Fau3yFaYQ7cOUgjsr224XemARKVk0rq+iAHrZBNqm6NygPz4k3eA2l6tRVY0IYEEShuUV+Ycw
K4lSiAzy5CbaNIhIl2WAfokL+e4rtHPrl/EoLJWrVWA1N40xn79f6dsEaIN1N8ri8qKKS5ssHPx4
eCLJK6Qug4twVRfqxDRhBPWtYBdNAx8Y8cQN4Q4DXQ5dJAB+2Mg2EDLFdOVZ9dsd6aOFkmikDKI8
K2/gXCCtpvl5VZAeL+DmcqH/21xEdYmgcUnr7sx04+DKCr2t/dp183I1zRq4Fak6EzJYSZNf5Om6
LBA4pe3OD431ZTJPq/PVLrV3BN0RAxOQzpHJKeflrWbOo0951ahvK2hQSlinID72s6z0Jh4lh3qa
ec1ukq1DWJLNbXkHIr35MN/FtjVNvW1SX9UxUFHSHSYPSqqq0O6gvdjSVKVuLtDLSimerMszKA23
6iRT01cVnWEC+gCSRQFtAy0VMh5X1jyzP6ASXAtGSze7CFY0bpz7WQoUpWSpz2iTbZS/ttb6TMtH
UXih55s5hJ9mTUVtldvgkler0dQsKYBPYOVIY+hy8VnJ54eXAHSh1/dKJFu1qqrOqnwVT0Fxld55
A1KBifYSDnIVdtqv9jxQFjugl+drk914vp4HcFsjCLwIIR3SzmkgMi+KuE7eqVHqX9PduLmLgTZN
EN1R4bkbeTl9lr6nzLTUvgUiD6+V5s/POK/pC8J5VVk0aq2WZ56HLGtTUhbw7dS9rc0txeV5WkwL
fPCXvjuv7Umsh2u6AXWK9aZfbB6U1Si+AiOqXeUhyAY4leaf2Q3UzekEc7/Mw1INJmjAlusLL99q
7+fosF5VaYik/IYIdOJG8+wdMfa9UpmjWdk4uxmMG0TQ7IDgKrbJeVFyr0t36qF98Sq0NsbLtW86
n0BHahdl5kMYbWY7VZ2ZJcqimRaOUCmcb9+DJklfbx1l92WTh/MZ/S/NhyJIwsv5DjTYdDRS3NUk
GRFtlskou23iOnoNpS45gzxerQKslxAZp5oyU/15/LflIeNejdzoinKn9zHfCugDcfrm7dpItGmG
uNcFtaOLPAbultpzo5jQmaAg9bUtpg3wNvc8jgwNjgNzrs6v91nKwsyT2zScu+fQBW2Wkbpu4BeF
/KQW8MUSssFJNM/v4bQ3ZrTqVFN4k41L0Z1GEUNb1FXzkf4IcxqtPbeeuaVmp+sZ4S7vkZb7LQgd
602VUbzkZ2mPKJr0X7ilQ7aKRx7sE7/0kXVL+JRvCKzz9/G/+9CBvuv5gf6Zo0uY5uAX9pRU9ze1
d7N/NMZmgTdePOALG8bY0lHqw50lLS+uP14QS3rdn+GwRJtGSJriBu8vbDE/eDRJ35uGHz/h0yDg
6Tg/eoJvroPe6uzIzYI9pv2a5jXHbieBEPV4FlRNGaM+AlQJDj9xoZ8xrFl4Luj51bWgG2PoD4Sk
gLV/SIV33ZsFxRqD7UeX0xne80MuIr0X1LEFpB9qtHYRuOQBjp8ftj5TQLgBprYfGNxeUAFtSR4I
LAIe3yG73j3kySS4GgrLrmpCQtYuktbVH9CBAJZda99MSzD3eMT+yrGoMAsWxFntM+43fG8p2GPa
exxEV7pjk1ka2IFgaIJtQupY1BEao9eFLEg3DSyu41lw7bEpQm7K2t2OGdos6Bg22WOBwNIEW+fq
4Lf318mOsJ2xWChkpXGdxTW8HaFbmuwsGJhIA4yTQw9Be/XXAnZxLOiloDJ5/PuwdgTxFZG/3I7A
XSLeVw0aONunPHUUmAXAGbBjdstuQOciPhzOndyBYI81mr9gEnPbE+HkQIDCZgwcUcOF6FbB0A4E
jbcnbSI5FkkLo03WHf4ni8B2x6ojGiBpKttfJIiHtRXwFi3ZWTA0OIrhzNXp4tpfJ96ibeJNKdA5
whW7vwY3C+TgFekDQRmraIGThv/mCBybSOInfsYiSOncqXYLDuhYYC2IflKpc8FgFggLCCPb8Eih
/nI8CzZRpu3A+3ewDa01GtIsqKa4aalZ0LUxGnzQ5R5e9dNYGkA51NJat2MGtyMwXa70WtDHFplu
KF07r/H0XCCKovAJBWlnQ9ppH9BaoIVea1/Nvw8gdJdyH+3vlCHa0/FkR9DiLLYE9JLW8FYB1lt2
LxjWmPKNSqjYhVAnnoJrjKmg6Ar+4vCMo6Kf1q9+OZXC6ydfROnqebMANfPYgoaEw6Kdn9YaD2gT
IMhhybqLBlsdX1Bsg2c3getSzFNEJ/hgcwkqoZ+sWXDGhI6kS7rc4alxFBkVsALCRxioo6RBHi7t
Luq4i3T6W2Bs2qvvIrQpVocs7OC2ArGetJsojJ4JK8rBKJ4ch0iEUJvuFOCHFStwTAt0iZRnhGI9
RpW8qd65RicRk+WONSISWGy6WGFw/iE8L7KTYGHyDAPCEa2zCTzksZOsmtpYY6lB/Dy4IEF1NUc6
m6iM0ZdVQFMdooD+87sqOVcVlwigxv4a3CKgp0qgSqS2AjlVoH8ujHzdaX+STXSE44TCBcxRj2H1
sA4EDnD0iORmQSQPIG3SrO9UGfAKKLgJ7A/UNftr/4MD8o+eATn9spNojMnRs94PGZKTU3EfI4hi
E1Hjfi0MzjKqKg685FLQnDEKGbhZ+mm4jF8EKZjByTPQnYDJEgT5cueBw1PCuC5KSYeXfGwVXLxH
R4GS/sh0Dus8oPNZOlpG7wxUHXRcXWbkxD1SFVKu6HbjJA/uHDDA2EuuAU5DPB9gTobxuNJ7a0Cn
zobhFE7I/hpeygDUvKx/wCxQOoAQzO72+8kioPwO7hN4dTffAzIGoL0d6WAZ7DjhAejw5xeBgJ1j
DFR6SQbnGJHidmTtABkzykquTV6wu/ruIY4RlhL0hdtl1AY3C6LAKBsk6ITJQmZNw7Tur5PsqSOA
CQZVWEpt+2twR4GKBqasPdiXEcmkK8KyHJ+E4E5ESkmYiXaXDM4l0qCUkF0ElFNo7tjj359fBGQL
oPxEjPBbJDUsn4Dl68ouAmrtDsbAtQ+4itNIySRnQr0CkdShbgWxTCV9A4pK4A41h2R6uxZOrKKj
g8swsJpKl0MdoIdEClhyFlgLOk0dNqXW9l2frAXRF2KJtnBHGRz6RogbyRpHnh9SHo3/ndgDEofI
GSE1CCxzfw3u8UHCCD5iuSCJbIAGDpmkSd8eOCZOAZET0KT28YfnFFDw5ablHh+EmYFghnEor5+e
AQqoG0gbaGN9tBfDsgc6vpF05kwFYKbDzHBwjU5mgWoS+sQikCa9Jq522ocUJigkNOTXgiv2gnmS
LbEtfAJUxvEd26cfnB2gMa/11qSq6rCvU1Q/JENOJ8FkidAXpcMGs7+GdxrSHyy7AvD+qKWgm9MB
KE5MAoESFRsBy+r2QRuZ/v/vg/uYtkPR7+3Bt3Tc7amJvuh/ciKejPCtbYVgkUyAOBG7rNnJHHAW
kDMjXXTYDb9gF/7BRD32AcE3sHnYdwAFy+you/2nHzh0xzwd4KgrVsxT74Oi870duu1/Ef/+z+Ih
DKJZkOVpcN/25x/98dCps/+d7uvdAz796d5vHZ7q8H9eBst0kd77zf4PTXebbUf9fzeLL4twcfyO
sUS8k2938ucfvfs8ev8/GRgJ0MM4+07hfSFOetzvtiB/n2HgccH+8IaRqIyyRda75X1XhuwtTxeb
4CuccUFvOlpQr/TYUKWmi4ceH0Kb1pUfOYqW93lwX+THU9KW1GUHny03i2qRLo9Hbq2M9MjddnoR
f32BclkRfulPO0qx+LSyv3LOrAcPvffZVVRkR4YtIPX6twzAQgSjsiNfMuNBcBhnvyPbhI/swFcP
C7+3AFVjHzdKj7vZQDAV9Hdki/yVHjp6CBYnRAZtJlR65LjqL4u2yiA77PXTs6ktYUkPzADF/brp
rYs28JMd+lVcBNmTaW7xCLJj3yyCqHd6dGAX+XEReltED8fTAe5XOP/yQ2fZ4t4vsiU6yIfhxDaE
x1CUYKTHD+59tG36/lqbzZMfGlsA91pvZcOEIxB28mOjSMJ/SdI7m1ANFHC73zF6XKSnQ/+WG4+j
/OQM6apJsjf9evklXZx4Tx2qU37octG3WyS9BWhWfuDqxeUiTDI/6Jv1Dpn+O8Z/uUyzZe+k6log
fsfg3+eVknQsBWnVJ/j8D3O83/JtG4/0fcfo37yYLtIYS9nfnG231O/5gdlifbr3275E2eFv/aDn
OHQlGOlh1xs8kn5Uw9Ciq1Z66HTpnYbEe4it7MBvllGUNRvY3PvOX9cTLTv8Wz9+WL64yp7Ytrb7
Xnb4d3HxnYXYlVZ/zw88XYhda6js8O+Z/WWWLXsuRQcalB+77keVXUpVdty/84V/WNDiTOmaX2SH
/bBMQyxbb+S2DiI9ckBkc7K8uzZv2aE/LrA7kZf3t2ZHMCI9+DLLX3x47ubbCoH0+EF2HyOU3vPc
OooY6bGbmByT13ubLQr0xyM/l2l6JI95mn86kMI897V+ck184n6zXKT/+R8AAAD//w==</cx:binary>
              </cx:geoCache>
            </cx:geography>
          </cx:layoutPr>
        </cx:series>
      </cx:plotAreaRegion>
    </cx:plotArea>
    <cx:legend pos="r" align="min" overlay="0"/>
  </cx:chart>
  <cx:spPr>
    <a:solidFill>
      <a:schemeClr val="bg2">
        <a:lumMod val="9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5</xdr:col>
      <xdr:colOff>0</xdr:colOff>
      <xdr:row>35</xdr:row>
      <xdr:rowOff>152400</xdr:rowOff>
    </xdr:to>
    <xdr:graphicFrame macro="">
      <xdr:nvGraphicFramePr>
        <xdr:cNvPr id="2" name="Chart 1">
          <a:extLst>
            <a:ext uri="{FF2B5EF4-FFF2-40B4-BE49-F238E27FC236}">
              <a16:creationId xmlns:a16="http://schemas.microsoft.com/office/drawing/2014/main" id="{4762BF40-BC7C-A140-8353-014CE9A8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0</xdr:rowOff>
    </xdr:from>
    <xdr:to>
      <xdr:col>12</xdr:col>
      <xdr:colOff>0</xdr:colOff>
      <xdr:row>35</xdr:row>
      <xdr:rowOff>139700</xdr:rowOff>
    </xdr:to>
    <xdr:graphicFrame macro="">
      <xdr:nvGraphicFramePr>
        <xdr:cNvPr id="4" name="Chart 3">
          <a:extLst>
            <a:ext uri="{FF2B5EF4-FFF2-40B4-BE49-F238E27FC236}">
              <a16:creationId xmlns:a16="http://schemas.microsoft.com/office/drawing/2014/main" id="{52E5D5B2-DCD0-3F43-8F94-26DC8D9EF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39</xdr:row>
      <xdr:rowOff>0</xdr:rowOff>
    </xdr:from>
    <xdr:to>
      <xdr:col>12</xdr:col>
      <xdr:colOff>25400</xdr:colOff>
      <xdr:row>57</xdr:row>
      <xdr:rowOff>139700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BA33918-B791-0446-A1A7-00A55E799A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03900" y="7429500"/>
              <a:ext cx="4127500" cy="3111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39</xdr:row>
      <xdr:rowOff>0</xdr:rowOff>
    </xdr:from>
    <xdr:to>
      <xdr:col>5</xdr:col>
      <xdr:colOff>800100</xdr:colOff>
      <xdr:row>57</xdr:row>
      <xdr:rowOff>127000</xdr:rowOff>
    </xdr:to>
    <xdr:graphicFrame macro="">
      <xdr:nvGraphicFramePr>
        <xdr:cNvPr id="10" name="Chart 9">
          <a:extLst>
            <a:ext uri="{FF2B5EF4-FFF2-40B4-BE49-F238E27FC236}">
              <a16:creationId xmlns:a16="http://schemas.microsoft.com/office/drawing/2014/main" id="{B101FE54-AF70-DC46-B026-2D648FD50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61</xdr:row>
      <xdr:rowOff>0</xdr:rowOff>
    </xdr:from>
    <xdr:to>
      <xdr:col>7</xdr:col>
      <xdr:colOff>0</xdr:colOff>
      <xdr:row>85</xdr:row>
      <xdr:rowOff>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60BD16B0-74D0-1C4D-8393-311D90170B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3600" y="11061700"/>
              <a:ext cx="4914900" cy="3962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Lucie Nadvornik" id="{1FEDA7ED-CFF0-B44B-861F-5C921F55CC37}" userId="S::lucie.prazakova@ibm.com::de5f39ec-4844-4bfd-90b8-e295b93c69e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e Pražáková" refreshedDate="45717.677417708335" createdVersion="8" refreshedVersion="8" minRefreshableVersion="3" recordCount="1000" xr:uid="{D809B6DE-D505-274D-8683-21C00658F129}">
  <cacheSource type="worksheet">
    <worksheetSource ref="A1:T1001" sheet="customer_data"/>
  </cacheSource>
  <cacheFields count="20">
    <cacheField name="Customer ID" numFmtId="0">
      <sharedItems containsSemiMixedTypes="0" containsString="0" containsNumber="1" containsInteger="1" minValue="1" maxValue="1000"/>
    </cacheField>
    <cacheField name="Date of order" numFmtId="14">
      <sharedItems containsSemiMixedTypes="0" containsNonDate="0" containsDate="1" containsString="0" minDate="2024-01-01T00:00:00" maxDate="2025-01-01T00:00:00" count="347">
        <d v="2024-08-02T00:00:00"/>
        <d v="2024-06-05T00:00:00"/>
        <d v="2024-05-09T00:00:00"/>
        <d v="2024-04-04T00:00:00"/>
        <d v="2024-04-03T00:00:00"/>
        <d v="2024-08-23T00:00:00"/>
        <d v="2024-05-11T00:00:00"/>
        <d v="2024-08-30T00:00:00"/>
        <d v="2024-11-25T00:00:00"/>
        <d v="2024-05-08T00:00:00"/>
        <d v="2024-10-05T00:00:00"/>
        <d v="2024-05-16T00:00:00"/>
        <d v="2024-07-08T00:00:00"/>
        <d v="2024-07-23T00:00:00"/>
        <d v="2024-08-06T00:00:00"/>
        <d v="2024-11-08T00:00:00"/>
        <d v="2024-11-28T00:00:00"/>
        <d v="2024-06-01T00:00:00"/>
        <d v="2024-12-27T00:00:00"/>
        <d v="2024-09-12T00:00:00"/>
        <d v="2024-03-31T00:00:00"/>
        <d v="2024-02-11T00:00:00"/>
        <d v="2024-10-07T00:00:00"/>
        <d v="2024-07-29T00:00:00"/>
        <d v="2024-08-26T00:00:00"/>
        <d v="2024-04-13T00:00:00"/>
        <d v="2024-06-28T00:00:00"/>
        <d v="2024-12-30T00:00:00"/>
        <d v="2024-03-05T00:00:00"/>
        <d v="2024-10-18T00:00:00"/>
        <d v="2024-04-12T00:00:00"/>
        <d v="2024-08-04T00:00:00"/>
        <d v="2024-03-13T00:00:00"/>
        <d v="2024-02-27T00:00:00"/>
        <d v="2024-08-18T00:00:00"/>
        <d v="2024-05-22T00:00:00"/>
        <d v="2024-03-20T00:00:00"/>
        <d v="2024-04-29T00:00:00"/>
        <d v="2024-09-14T00:00:00"/>
        <d v="2024-08-13T00:00:00"/>
        <d v="2024-05-10T00:00:00"/>
        <d v="2024-04-08T00:00:00"/>
        <d v="2024-12-20T00:00:00"/>
        <d v="2024-08-31T00:00:00"/>
        <d v="2024-07-01T00:00:00"/>
        <d v="2024-01-11T00:00:00"/>
        <d v="2024-01-31T00:00:00"/>
        <d v="2024-10-17T00:00:00"/>
        <d v="2024-05-07T00:00:00"/>
        <d v="2024-03-03T00:00:00"/>
        <d v="2024-04-23T00:00:00"/>
        <d v="2024-03-10T00:00:00"/>
        <d v="2024-09-02T00:00:00"/>
        <d v="2024-08-12T00:00:00"/>
        <d v="2024-08-15T00:00:00"/>
        <d v="2024-12-09T00:00:00"/>
        <d v="2024-12-29T00:00:00"/>
        <d v="2024-09-05T00:00:00"/>
        <d v="2024-11-10T00:00:00"/>
        <d v="2024-02-08T00:00:00"/>
        <d v="2024-07-27T00:00:00"/>
        <d v="2024-04-22T00:00:00"/>
        <d v="2024-03-26T00:00:00"/>
        <d v="2024-04-16T00:00:00"/>
        <d v="2024-05-17T00:00:00"/>
        <d v="2024-11-05T00:00:00"/>
        <d v="2024-12-03T00:00:00"/>
        <d v="2024-08-28T00:00:00"/>
        <d v="2024-05-02T00:00:00"/>
        <d v="2024-11-13T00:00:00"/>
        <d v="2024-01-04T00:00:00"/>
        <d v="2024-03-17T00:00:00"/>
        <d v="2024-06-16T00:00:00"/>
        <d v="2024-07-31T00:00:00"/>
        <d v="2024-05-19T00:00:00"/>
        <d v="2024-12-25T00:00:00"/>
        <d v="2024-05-06T00:00:00"/>
        <d v="2024-03-19T00:00:00"/>
        <d v="2024-01-22T00:00:00"/>
        <d v="2024-04-02T00:00:00"/>
        <d v="2024-05-12T00:00:00"/>
        <d v="2024-01-07T00:00:00"/>
        <d v="2024-07-12T00:00:00"/>
        <d v="2024-12-19T00:00:00"/>
        <d v="2024-02-12T00:00:00"/>
        <d v="2024-06-11T00:00:00"/>
        <d v="2024-10-08T00:00:00"/>
        <d v="2024-10-25T00:00:00"/>
        <d v="2024-03-18T00:00:00"/>
        <d v="2024-02-16T00:00:00"/>
        <d v="2024-10-22T00:00:00"/>
        <d v="2024-01-27T00:00:00"/>
        <d v="2024-04-26T00:00:00"/>
        <d v="2024-04-21T00:00:00"/>
        <d v="2024-12-05T00:00:00"/>
        <d v="2024-10-03T00:00:00"/>
        <d v="2024-03-29T00:00:00"/>
        <d v="2024-01-20T00:00:00"/>
        <d v="2024-02-19T00:00:00"/>
        <d v="2024-10-09T00:00:00"/>
        <d v="2024-07-19T00:00:00"/>
        <d v="2024-06-13T00:00:00"/>
        <d v="2024-01-09T00:00:00"/>
        <d v="2024-08-27T00:00:00"/>
        <d v="2024-10-29T00:00:00"/>
        <d v="2024-11-22T00:00:00"/>
        <d v="2024-05-14T00:00:00"/>
        <d v="2024-09-01T00:00:00"/>
        <d v="2024-03-22T00:00:00"/>
        <d v="2024-12-26T00:00:00"/>
        <d v="2024-09-19T00:00:00"/>
        <d v="2024-11-01T00:00:00"/>
        <d v="2024-09-09T00:00:00"/>
        <d v="2024-04-09T00:00:00"/>
        <d v="2024-08-21T00:00:00"/>
        <d v="2024-06-21T00:00:00"/>
        <d v="2024-05-13T00:00:00"/>
        <d v="2024-11-09T00:00:00"/>
        <d v="2024-01-25T00:00:00"/>
        <d v="2024-05-30T00:00:00"/>
        <d v="2024-09-06T00:00:00"/>
        <d v="2024-03-06T00:00:00"/>
        <d v="2024-11-04T00:00:00"/>
        <d v="2024-02-09T00:00:00"/>
        <d v="2024-06-07T00:00:00"/>
        <d v="2024-10-11T00:00:00"/>
        <d v="2024-11-12T00:00:00"/>
        <d v="2024-10-28T00:00:00"/>
        <d v="2024-06-06T00:00:00"/>
        <d v="2024-06-27T00:00:00"/>
        <d v="2024-07-16T00:00:00"/>
        <d v="2024-02-22T00:00:00"/>
        <d v="2024-02-28T00:00:00"/>
        <d v="2024-11-29T00:00:00"/>
        <d v="2024-12-16T00:00:00"/>
        <d v="2024-02-23T00:00:00"/>
        <d v="2024-09-08T00:00:00"/>
        <d v="2024-02-18T00:00:00"/>
        <d v="2024-09-24T00:00:00"/>
        <d v="2024-04-11T00:00:00"/>
        <d v="2024-03-27T00:00:00"/>
        <d v="2024-01-28T00:00:00"/>
        <d v="2024-07-04T00:00:00"/>
        <d v="2024-05-04T00:00:00"/>
        <d v="2024-01-10T00:00:00"/>
        <d v="2024-02-06T00:00:00"/>
        <d v="2024-08-01T00:00:00"/>
        <d v="2024-04-15T00:00:00"/>
        <d v="2024-09-15T00:00:00"/>
        <d v="2024-04-01T00:00:00"/>
        <d v="2024-06-29T00:00:00"/>
        <d v="2024-01-16T00:00:00"/>
        <d v="2024-06-02T00:00:00"/>
        <d v="2024-10-30T00:00:00"/>
        <d v="2024-09-07T00:00:00"/>
        <d v="2024-04-14T00:00:00"/>
        <d v="2024-07-03T00:00:00"/>
        <d v="2024-12-17T00:00:00"/>
        <d v="2024-08-09T00:00:00"/>
        <d v="2024-05-24T00:00:00"/>
        <d v="2024-04-20T00:00:00"/>
        <d v="2024-09-22T00:00:00"/>
        <d v="2024-11-18T00:00:00"/>
        <d v="2024-11-20T00:00:00"/>
        <d v="2024-08-08T00:00:00"/>
        <d v="2024-06-08T00:00:00"/>
        <d v="2024-12-15T00:00:00"/>
        <d v="2024-01-01T00:00:00"/>
        <d v="2024-10-10T00:00:00"/>
        <d v="2024-02-21T00:00:00"/>
        <d v="2024-05-03T00:00:00"/>
        <d v="2024-06-22T00:00:00"/>
        <d v="2024-02-07T00:00:00"/>
        <d v="2024-07-30T00:00:00"/>
        <d v="2024-07-02T00:00:00"/>
        <d v="2024-03-14T00:00:00"/>
        <d v="2024-09-26T00:00:00"/>
        <d v="2024-12-08T00:00:00"/>
        <d v="2024-09-11T00:00:00"/>
        <d v="2024-06-24T00:00:00"/>
        <d v="2024-04-19T00:00:00"/>
        <d v="2024-05-18T00:00:00"/>
        <d v="2024-10-06T00:00:00"/>
        <d v="2024-01-23T00:00:00"/>
        <d v="2024-07-14T00:00:00"/>
        <d v="2024-01-24T00:00:00"/>
        <d v="2024-06-23T00:00:00"/>
        <d v="2024-02-13T00:00:00"/>
        <d v="2024-07-24T00:00:00"/>
        <d v="2024-10-13T00:00:00"/>
        <d v="2024-09-03T00:00:00"/>
        <d v="2024-09-10T00:00:00"/>
        <d v="2024-05-21T00:00:00"/>
        <d v="2024-07-22T00:00:00"/>
        <d v="2024-07-13T00:00:00"/>
        <d v="2024-01-26T00:00:00"/>
        <d v="2024-04-07T00:00:00"/>
        <d v="2024-07-18T00:00:00"/>
        <d v="2024-06-12T00:00:00"/>
        <d v="2024-10-14T00:00:00"/>
        <d v="2024-04-30T00:00:00"/>
        <d v="2024-06-26T00:00:00"/>
        <d v="2024-02-24T00:00:00"/>
        <d v="2024-01-06T00:00:00"/>
        <d v="2024-03-11T00:00:00"/>
        <d v="2024-12-14T00:00:00"/>
        <d v="2024-11-23T00:00:00"/>
        <d v="2024-07-25T00:00:00"/>
        <d v="2024-04-06T00:00:00"/>
        <d v="2024-07-15T00:00:00"/>
        <d v="2024-01-13T00:00:00"/>
        <d v="2024-09-18T00:00:00"/>
        <d v="2024-04-17T00:00:00"/>
        <d v="2024-08-24T00:00:00"/>
        <d v="2024-09-17T00:00:00"/>
        <d v="2024-11-15T00:00:00"/>
        <d v="2024-03-28T00:00:00"/>
        <d v="2024-01-17T00:00:00"/>
        <d v="2024-11-02T00:00:00"/>
        <d v="2024-05-27T00:00:00"/>
        <d v="2024-07-06T00:00:00"/>
        <d v="2024-01-30T00:00:00"/>
        <d v="2024-02-20T00:00:00"/>
        <d v="2024-01-12T00:00:00"/>
        <d v="2024-03-12T00:00:00"/>
        <d v="2024-08-22T00:00:00"/>
        <d v="2024-06-15T00:00:00"/>
        <d v="2024-08-07T00:00:00"/>
        <d v="2024-12-23T00:00:00"/>
        <d v="2024-08-17T00:00:00"/>
        <d v="2024-08-10T00:00:00"/>
        <d v="2024-09-25T00:00:00"/>
        <d v="2024-10-23T00:00:00"/>
        <d v="2024-02-04T00:00:00"/>
        <d v="2024-05-23T00:00:00"/>
        <d v="2024-02-01T00:00:00"/>
        <d v="2024-11-06T00:00:00"/>
        <d v="2024-07-26T00:00:00"/>
        <d v="2024-08-19T00:00:00"/>
        <d v="2024-05-20T00:00:00"/>
        <d v="2024-10-20T00:00:00"/>
        <d v="2024-05-26T00:00:00"/>
        <d v="2024-05-01T00:00:00"/>
        <d v="2024-02-26T00:00:00"/>
        <d v="2024-10-15T00:00:00"/>
        <d v="2024-08-03T00:00:00"/>
        <d v="2024-06-18T00:00:00"/>
        <d v="2024-11-27T00:00:00"/>
        <d v="2024-12-24T00:00:00"/>
        <d v="2024-10-12T00:00:00"/>
        <d v="2024-10-31T00:00:00"/>
        <d v="2024-10-01T00:00:00"/>
        <d v="2024-03-23T00:00:00"/>
        <d v="2024-04-05T00:00:00"/>
        <d v="2024-01-29T00:00:00"/>
        <d v="2024-03-15T00:00:00"/>
        <d v="2024-11-26T00:00:00"/>
        <d v="2024-08-14T00:00:00"/>
        <d v="2024-09-13T00:00:00"/>
        <d v="2024-07-11T00:00:00"/>
        <d v="2024-07-09T00:00:00"/>
        <d v="2024-09-28T00:00:00"/>
        <d v="2024-11-24T00:00:00"/>
        <d v="2024-10-16T00:00:00"/>
        <d v="2024-03-04T00:00:00"/>
        <d v="2024-03-08T00:00:00"/>
        <d v="2024-03-25T00:00:00"/>
        <d v="2024-01-08T00:00:00"/>
        <d v="2024-07-28T00:00:00"/>
        <d v="2024-05-25T00:00:00"/>
        <d v="2024-12-18T00:00:00"/>
        <d v="2024-06-25T00:00:00"/>
        <d v="2024-10-04T00:00:00"/>
        <d v="2024-06-04T00:00:00"/>
        <d v="2024-01-14T00:00:00"/>
        <d v="2024-03-07T00:00:00"/>
        <d v="2024-09-16T00:00:00"/>
        <d v="2024-10-26T00:00:00"/>
        <d v="2024-02-02T00:00:00"/>
        <d v="2024-11-03T00:00:00"/>
        <d v="2024-01-05T00:00:00"/>
        <d v="2024-02-17T00:00:00"/>
        <d v="2024-11-16T00:00:00"/>
        <d v="2024-12-12T00:00:00"/>
        <d v="2024-12-31T00:00:00"/>
        <d v="2024-06-03T00:00:00"/>
        <d v="2024-09-23T00:00:00"/>
        <d v="2024-07-10T00:00:00"/>
        <d v="2024-07-07T00:00:00"/>
        <d v="2024-11-07T00:00:00"/>
        <d v="2024-12-02T00:00:00"/>
        <d v="2024-12-04T00:00:00"/>
        <d v="2024-08-11T00:00:00"/>
        <d v="2024-08-25T00:00:00"/>
        <d v="2024-08-29T00:00:00"/>
        <d v="2024-07-17T00:00:00"/>
        <d v="2024-01-02T00:00:00"/>
        <d v="2024-06-19T00:00:00"/>
        <d v="2024-01-15T00:00:00"/>
        <d v="2024-05-28T00:00:00"/>
        <d v="2024-09-04T00:00:00"/>
        <d v="2024-02-05T00:00:00"/>
        <d v="2024-06-09T00:00:00"/>
        <d v="2024-04-25T00:00:00"/>
        <d v="2024-11-19T00:00:00"/>
        <d v="2024-01-03T00:00:00"/>
        <d v="2024-02-15T00:00:00"/>
        <d v="2024-06-20T00:00:00"/>
        <d v="2024-09-29T00:00:00"/>
        <d v="2024-11-21T00:00:00"/>
        <d v="2024-10-19T00:00:00"/>
        <d v="2024-12-01T00:00:00"/>
        <d v="2024-04-27T00:00:00"/>
        <d v="2024-12-13T00:00:00"/>
        <d v="2024-11-11T00:00:00"/>
        <d v="2024-04-24T00:00:00"/>
        <d v="2024-12-06T00:00:00"/>
        <d v="2024-06-30T00:00:00"/>
        <d v="2024-12-28T00:00:00"/>
        <d v="2024-01-19T00:00:00"/>
        <d v="2024-03-24T00:00:00"/>
        <d v="2024-03-02T00:00:00"/>
        <d v="2024-05-29T00:00:00"/>
        <d v="2024-07-05T00:00:00"/>
        <d v="2024-12-21T00:00:00"/>
        <d v="2024-07-21T00:00:00"/>
        <d v="2024-09-27T00:00:00"/>
        <d v="2024-09-21T00:00:00"/>
        <d v="2024-04-28T00:00:00"/>
        <d v="2024-10-24T00:00:00"/>
        <d v="2024-12-11T00:00:00"/>
        <d v="2024-02-14T00:00:00"/>
        <d v="2024-04-10T00:00:00"/>
        <d v="2024-06-17T00:00:00"/>
        <d v="2024-08-05T00:00:00"/>
        <d v="2024-02-10T00:00:00"/>
        <d v="2024-06-14T00:00:00"/>
        <d v="2024-03-09T00:00:00"/>
        <d v="2024-09-20T00:00:00"/>
        <d v="2024-02-25T00:00:00"/>
        <d v="2024-11-30T00:00:00"/>
        <d v="2024-01-18T00:00:00"/>
        <d v="2024-12-22T00:00:00"/>
        <d v="2024-08-20T00:00:00"/>
        <d v="2024-10-02T00:00:00"/>
        <d v="2024-12-10T00:00:00"/>
        <d v="2024-10-21T00:00:00"/>
      </sharedItems>
      <fieldGroup par="19"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Sandals"/>
        <s v="Shirt"/>
        <s v="Coat"/>
        <s v="Sunglasses"/>
        <s v="Pants"/>
        <s v="Handbag"/>
        <s v="Dress"/>
        <s v="Jacket"/>
        <s v="T-shirt"/>
        <s v="Blouse"/>
        <s v="Scarf"/>
        <s v="Hat"/>
        <s v="Backpack"/>
        <s v="Skirt"/>
        <s v="Hoodie"/>
        <s v="Shoes"/>
        <s v="Sweater"/>
        <s v="Sneakers"/>
        <s v="Gloves"/>
        <s v="Shorts"/>
        <s v="Jewelry"/>
        <s v="Boots"/>
        <s v="Belt"/>
        <s v="Jeans"/>
        <s v="Socks"/>
      </sharedItems>
    </cacheField>
    <cacheField name="Category" numFmtId="0">
      <sharedItems count="4">
        <s v="Footwear"/>
        <s v="Clothing"/>
        <s v="Outerwear"/>
        <s v="Accessories"/>
      </sharedItems>
    </cacheField>
    <cacheField name="Purchase Amount (USD)" numFmtId="0">
      <sharedItems containsSemiMixedTypes="0" containsString="0" containsNumber="1" containsInteger="1" minValue="20" maxValue="100"/>
    </cacheField>
    <cacheField name="Location" numFmtId="0">
      <sharedItems count="50">
        <s v="Rhode Island"/>
        <s v="Montana"/>
        <s v="Delaware"/>
        <s v="Alabama"/>
        <s v="Louisiana"/>
        <s v="Oklahoma"/>
        <s v="North Carolina"/>
        <s v="West Virginia"/>
        <s v="Kansas"/>
        <s v="Colorado"/>
        <s v="North Dakota"/>
        <s v="Massachusetts"/>
        <s v="Illinois"/>
        <s v="Florida"/>
        <s v="Alaska"/>
        <s v="Kentucky"/>
        <s v="California"/>
        <s v="Nevada"/>
        <s v="Maryland"/>
        <s v="South Carolina"/>
        <s v="Mississippi"/>
        <s v="Arizona"/>
        <s v="New Jersey"/>
        <s v="Connecticut"/>
        <s v="Hawaii"/>
        <s v="Nebraska"/>
        <s v="Iowa"/>
        <s v="Ohio"/>
        <s v="Missouri"/>
        <s v="Wyoming"/>
        <s v="Washington"/>
        <s v="Pennsylvania"/>
        <s v="Maine"/>
        <s v="New Mexico"/>
        <s v="Georgia"/>
        <s v="Virginia"/>
        <s v="New Hampshire"/>
        <s v="Indiana"/>
        <s v="Utah"/>
        <s v="Minnesota"/>
        <s v="South Dakota"/>
        <s v="Vermont"/>
        <s v="New York"/>
        <s v="Oregon"/>
        <s v="Tennessee"/>
        <s v="Wisconsin"/>
        <s v="Idaho"/>
        <s v="Texas"/>
        <s v="Arkansas"/>
        <s v="Michigan"/>
      </sharedItems>
    </cacheField>
    <cacheField name="Size" numFmtId="0">
      <sharedItems count="4">
        <s v="M"/>
        <s v="S"/>
        <s v="XL"/>
        <s v="L"/>
      </sharedItems>
    </cacheField>
    <cacheField name="Color" numFmtId="0">
      <sharedItems/>
    </cacheField>
    <cacheField name="Season" numFmtId="0">
      <sharedItems/>
    </cacheField>
    <cacheField name="Review Rating" numFmtId="164">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ferred Payment Method" numFmtId="0">
      <sharedItems/>
    </cacheField>
    <cacheField name="Frequency of Purchases" numFmtId="0">
      <sharedItems/>
    </cacheField>
    <cacheField name="Months"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e Pražáková" refreshedDate="45717.796229398147" createdVersion="8" refreshedVersion="8" minRefreshableVersion="3" recordCount="1003" xr:uid="{3DB47475-375F-484B-A0B6-7F757245AD93}">
  <cacheSource type="worksheet">
    <worksheetSource ref="A1:E1048576" sheet="promo_codes_FINAL"/>
  </cacheSource>
  <cacheFields count="5">
    <cacheField name="Customer ID" numFmtId="0">
      <sharedItems containsString="0" containsBlank="1" containsNumber="1" containsInteger="1" minValue="1" maxValue="1000"/>
    </cacheField>
    <cacheField name="Influencer Promo Code" numFmtId="0">
      <sharedItems containsBlank="1" count="6">
        <s v="EMMA05"/>
        <s v="JESSICA05"/>
        <s v="MICHAEL10"/>
        <s v="TOM15"/>
        <m/>
        <s v="EMMA20" u="1"/>
      </sharedItems>
    </cacheField>
    <cacheField name="Sale %" numFmtId="0">
      <sharedItems containsBlank="1"/>
    </cacheField>
    <cacheField name="$" numFmtId="0">
      <sharedItems containsString="0" containsBlank="1" containsNumber="1" containsInteger="1" minValue="20" maxValue="100"/>
    </cacheField>
    <cacheField name="Total Discount" numFmtId="0">
      <sharedItems containsBlank="1" containsMixedTypes="1" containsNumber="1" minValue="1" maxValue="14.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21"/>
    <x v="0"/>
    <x v="0"/>
    <x v="0"/>
    <n v="90"/>
    <x v="0"/>
    <x v="0"/>
    <s v="Maroon"/>
    <s v="Spring"/>
    <n v="3.5"/>
    <s v="Yes"/>
    <s v="PayPal"/>
    <s v="Next Day Air"/>
    <s v="Yes"/>
    <s v="Yes"/>
    <s v="PayPal"/>
    <s v="Weekly"/>
  </r>
  <r>
    <n v="2"/>
    <x v="1"/>
    <n v="63"/>
    <x v="0"/>
    <x v="1"/>
    <x v="1"/>
    <n v="85"/>
    <x v="1"/>
    <x v="0"/>
    <s v="Gray"/>
    <s v="Fall"/>
    <n v="3.2"/>
    <s v="Yes"/>
    <s v="Debit Card"/>
    <s v="Free Shipping"/>
    <s v="Yes"/>
    <s v="Yes"/>
    <s v="Cash"/>
    <s v="Quarterly"/>
  </r>
  <r>
    <n v="3"/>
    <x v="2"/>
    <n v="61"/>
    <x v="0"/>
    <x v="2"/>
    <x v="2"/>
    <n v="72"/>
    <x v="2"/>
    <x v="0"/>
    <s v="Gold"/>
    <s v="Winter"/>
    <n v="4.5"/>
    <s v="Yes"/>
    <s v="PayPal"/>
    <s v="Express"/>
    <s v="Yes"/>
    <s v="Yes"/>
    <s v="Venmo"/>
    <s v="Fortnightly"/>
  </r>
  <r>
    <n v="4"/>
    <x v="3"/>
    <n v="25"/>
    <x v="0"/>
    <x v="3"/>
    <x v="3"/>
    <n v="36"/>
    <x v="3"/>
    <x v="1"/>
    <s v="Gray"/>
    <s v="Spring"/>
    <n v="4.0999999999999996"/>
    <s v="Yes"/>
    <s v="Venmo"/>
    <s v="Next Day Air"/>
    <s v="Yes"/>
    <s v="Yes"/>
    <s v="Debit Card"/>
    <s v="Bi-Weekly"/>
  </r>
  <r>
    <n v="5"/>
    <x v="4"/>
    <n v="66"/>
    <x v="0"/>
    <x v="4"/>
    <x v="1"/>
    <n v="90"/>
    <x v="0"/>
    <x v="0"/>
    <s v="Green"/>
    <s v="Summer"/>
    <n v="3.3"/>
    <s v="Yes"/>
    <s v="Venmo"/>
    <s v="Standard"/>
    <s v="Yes"/>
    <s v="Yes"/>
    <s v="Debit Card"/>
    <s v="Bi-Weekly"/>
  </r>
  <r>
    <n v="6"/>
    <x v="5"/>
    <n v="21"/>
    <x v="0"/>
    <x v="4"/>
    <x v="1"/>
    <n v="51"/>
    <x v="4"/>
    <x v="0"/>
    <s v="Black"/>
    <s v="Winter"/>
    <n v="2.8"/>
    <s v="Yes"/>
    <s v="Credit Card"/>
    <s v="Express"/>
    <s v="Yes"/>
    <s v="Yes"/>
    <s v="Cash"/>
    <s v="Every 3 Months"/>
  </r>
  <r>
    <n v="7"/>
    <x v="6"/>
    <n v="31"/>
    <x v="0"/>
    <x v="4"/>
    <x v="1"/>
    <n v="88"/>
    <x v="5"/>
    <x v="2"/>
    <s v="White"/>
    <s v="Winter"/>
    <n v="4.4000000000000004"/>
    <s v="Yes"/>
    <s v="Credit Card"/>
    <s v="Express"/>
    <s v="Yes"/>
    <s v="Yes"/>
    <s v="Credit Card"/>
    <s v="Weekly"/>
  </r>
  <r>
    <n v="8"/>
    <x v="7"/>
    <n v="54"/>
    <x v="0"/>
    <x v="5"/>
    <x v="3"/>
    <n v="94"/>
    <x v="6"/>
    <x v="0"/>
    <s v="Gray"/>
    <s v="Fall"/>
    <n v="4.4000000000000004"/>
    <s v="Yes"/>
    <s v="Debit Card"/>
    <s v="Free Shipping"/>
    <s v="Yes"/>
    <s v="Yes"/>
    <s v="PayPal"/>
    <s v="Every 3 Months"/>
  </r>
  <r>
    <n v="9"/>
    <x v="8"/>
    <n v="33"/>
    <x v="0"/>
    <x v="6"/>
    <x v="1"/>
    <n v="79"/>
    <x v="7"/>
    <x v="3"/>
    <s v="Brown"/>
    <s v="Winter"/>
    <n v="4.7"/>
    <s v="Yes"/>
    <s v="Venmo"/>
    <s v="Store Pickup"/>
    <s v="Yes"/>
    <s v="Yes"/>
    <s v="Venmo"/>
    <s v="Monthly"/>
  </r>
  <r>
    <n v="10"/>
    <x v="9"/>
    <n v="36"/>
    <x v="0"/>
    <x v="7"/>
    <x v="2"/>
    <n v="67"/>
    <x v="8"/>
    <x v="0"/>
    <s v="Silver"/>
    <s v="Summer"/>
    <n v="4.9000000000000004"/>
    <s v="Yes"/>
    <s v="Bank Transfer"/>
    <s v="Free Shipping"/>
    <s v="Yes"/>
    <s v="Yes"/>
    <s v="Venmo"/>
    <s v="Annually"/>
  </r>
  <r>
    <n v="11"/>
    <x v="7"/>
    <n v="54"/>
    <x v="0"/>
    <x v="4"/>
    <x v="1"/>
    <n v="38"/>
    <x v="9"/>
    <x v="3"/>
    <s v="Green"/>
    <s v="Summer"/>
    <n v="3.3"/>
    <s v="Yes"/>
    <s v="Venmo"/>
    <s v="Store Pickup"/>
    <s v="Yes"/>
    <s v="Yes"/>
    <s v="Cash"/>
    <s v="Quarterly"/>
  </r>
  <r>
    <n v="12"/>
    <x v="10"/>
    <n v="36"/>
    <x v="0"/>
    <x v="8"/>
    <x v="1"/>
    <n v="91"/>
    <x v="10"/>
    <x v="3"/>
    <s v="Violet"/>
    <s v="Spring"/>
    <n v="4.5999999999999996"/>
    <s v="Yes"/>
    <s v="Debit Card"/>
    <s v="2-Day Shipping"/>
    <s v="Yes"/>
    <s v="Yes"/>
    <s v="PayPal"/>
    <s v="Quarterly"/>
  </r>
  <r>
    <n v="13"/>
    <x v="11"/>
    <n v="54"/>
    <x v="0"/>
    <x v="9"/>
    <x v="1"/>
    <n v="33"/>
    <x v="11"/>
    <x v="0"/>
    <s v="Cyan"/>
    <s v="Summer"/>
    <n v="4"/>
    <s v="Yes"/>
    <s v="Bank Transfer"/>
    <s v="2-Day Shipping"/>
    <s v="Yes"/>
    <s v="Yes"/>
    <s v="Credit Card"/>
    <s v="Bi-Weekly"/>
  </r>
  <r>
    <n v="14"/>
    <x v="12"/>
    <n v="35"/>
    <x v="0"/>
    <x v="8"/>
    <x v="1"/>
    <n v="69"/>
    <x v="12"/>
    <x v="0"/>
    <s v="Maroon"/>
    <s v="Winter"/>
    <n v="4.5999999999999996"/>
    <s v="Yes"/>
    <s v="Cash"/>
    <s v="Free Shipping"/>
    <s v="Yes"/>
    <s v="Yes"/>
    <s v="PayPal"/>
    <s v="Fortnightly"/>
  </r>
  <r>
    <n v="15"/>
    <x v="13"/>
    <n v="29"/>
    <x v="0"/>
    <x v="6"/>
    <x v="1"/>
    <n v="37"/>
    <x v="13"/>
    <x v="0"/>
    <s v="Red"/>
    <s v="Winter"/>
    <n v="3.7"/>
    <s v="Yes"/>
    <s v="Debit Card"/>
    <s v="2-Day Shipping"/>
    <s v="Yes"/>
    <s v="Yes"/>
    <s v="Venmo"/>
    <s v="Every 3 Months"/>
  </r>
  <r>
    <n v="16"/>
    <x v="14"/>
    <n v="67"/>
    <x v="0"/>
    <x v="10"/>
    <x v="3"/>
    <n v="39"/>
    <x v="14"/>
    <x v="0"/>
    <s v="Orange"/>
    <s v="Spring"/>
    <n v="4.5"/>
    <s v="Yes"/>
    <s v="Cash"/>
    <s v="Standard"/>
    <s v="Yes"/>
    <s v="Yes"/>
    <s v="Venmo"/>
    <s v="Annually"/>
  </r>
  <r>
    <n v="17"/>
    <x v="15"/>
    <n v="39"/>
    <x v="0"/>
    <x v="11"/>
    <x v="3"/>
    <n v="53"/>
    <x v="15"/>
    <x v="1"/>
    <s v="Silver"/>
    <s v="Summer"/>
    <n v="4.5999999999999996"/>
    <s v="Yes"/>
    <s v="Bank Transfer"/>
    <s v="Free Shipping"/>
    <s v="Yes"/>
    <s v="Yes"/>
    <s v="PayPal"/>
    <s v="Weekly"/>
  </r>
  <r>
    <n v="18"/>
    <x v="16"/>
    <n v="57"/>
    <x v="0"/>
    <x v="1"/>
    <x v="1"/>
    <n v="43"/>
    <x v="16"/>
    <x v="3"/>
    <s v="White"/>
    <s v="Summer"/>
    <n v="2.9"/>
    <s v="Yes"/>
    <s v="Venmo"/>
    <s v="Store Pickup"/>
    <s v="Yes"/>
    <s v="Yes"/>
    <s v="Cash"/>
    <s v="Quarterly"/>
  </r>
  <r>
    <n v="19"/>
    <x v="17"/>
    <n v="42"/>
    <x v="0"/>
    <x v="1"/>
    <x v="1"/>
    <n v="55"/>
    <x v="17"/>
    <x v="0"/>
    <s v="Orange"/>
    <s v="Summer"/>
    <n v="2.7"/>
    <s v="Yes"/>
    <s v="Debit Card"/>
    <s v="Store Pickup"/>
    <s v="Yes"/>
    <s v="Yes"/>
    <s v="Cash"/>
    <s v="Monthly"/>
  </r>
  <r>
    <n v="20"/>
    <x v="18"/>
    <n v="49"/>
    <x v="0"/>
    <x v="9"/>
    <x v="1"/>
    <n v="28"/>
    <x v="18"/>
    <x v="0"/>
    <s v="Red"/>
    <s v="Spring"/>
    <n v="3.7"/>
    <s v="Yes"/>
    <s v="Cash"/>
    <s v="Store Pickup"/>
    <s v="Yes"/>
    <s v="Yes"/>
    <s v="Debit Card"/>
    <s v="Bi-Weekly"/>
  </r>
  <r>
    <n v="21"/>
    <x v="19"/>
    <n v="40"/>
    <x v="0"/>
    <x v="7"/>
    <x v="2"/>
    <n v="28"/>
    <x v="19"/>
    <x v="0"/>
    <s v="Lavender"/>
    <s v="Winter"/>
    <n v="3"/>
    <s v="Yes"/>
    <s v="Venmo"/>
    <s v="2-Day Shipping"/>
    <s v="Yes"/>
    <s v="Yes"/>
    <s v="Credit Card"/>
    <s v="Annually"/>
  </r>
  <r>
    <n v="22"/>
    <x v="20"/>
    <n v="41"/>
    <x v="0"/>
    <x v="12"/>
    <x v="3"/>
    <n v="73"/>
    <x v="20"/>
    <x v="2"/>
    <s v="Brown"/>
    <s v="Summer"/>
    <n v="4.7"/>
    <s v="Yes"/>
    <s v="PayPal"/>
    <s v="Store Pickup"/>
    <s v="Yes"/>
    <s v="Yes"/>
    <s v="Credit Card"/>
    <s v="Weekly"/>
  </r>
  <r>
    <n v="23"/>
    <x v="21"/>
    <n v="33"/>
    <x v="0"/>
    <x v="3"/>
    <x v="3"/>
    <n v="79"/>
    <x v="21"/>
    <x v="3"/>
    <s v="Lavender"/>
    <s v="Winter"/>
    <n v="2.7"/>
    <s v="Yes"/>
    <s v="Credit Card"/>
    <s v="2-Day Shipping"/>
    <s v="Yes"/>
    <s v="Yes"/>
    <s v="Credit Card"/>
    <s v="Weekly"/>
  </r>
  <r>
    <n v="24"/>
    <x v="22"/>
    <n v="65"/>
    <x v="0"/>
    <x v="12"/>
    <x v="3"/>
    <n v="36"/>
    <x v="22"/>
    <x v="0"/>
    <s v="Purple"/>
    <s v="Spring"/>
    <n v="4.8"/>
    <s v="Yes"/>
    <s v="Credit Card"/>
    <s v="2-Day Shipping"/>
    <s v="Yes"/>
    <s v="Yes"/>
    <s v="Venmo"/>
    <s v="Every 3 Months"/>
  </r>
  <r>
    <n v="25"/>
    <x v="23"/>
    <n v="45"/>
    <x v="0"/>
    <x v="2"/>
    <x v="2"/>
    <n v="33"/>
    <x v="23"/>
    <x v="3"/>
    <s v="Gray"/>
    <s v="Winter"/>
    <n v="4.4000000000000004"/>
    <s v="Yes"/>
    <s v="PayPal"/>
    <s v="Store Pickup"/>
    <s v="Yes"/>
    <s v="Yes"/>
    <s v="Debit Card"/>
    <s v="Monthly"/>
  </r>
  <r>
    <n v="26"/>
    <x v="24"/>
    <n v="48"/>
    <x v="0"/>
    <x v="4"/>
    <x v="1"/>
    <n v="85"/>
    <x v="24"/>
    <x v="0"/>
    <s v="Teal"/>
    <s v="Spring"/>
    <n v="2.7"/>
    <s v="Yes"/>
    <s v="Debit Card"/>
    <s v="Free Shipping"/>
    <s v="Yes"/>
    <s v="Yes"/>
    <s v="Bank Transfer"/>
    <s v="Bi-Weekly"/>
  </r>
  <r>
    <n v="27"/>
    <x v="25"/>
    <n v="50"/>
    <x v="0"/>
    <x v="13"/>
    <x v="1"/>
    <n v="91"/>
    <x v="25"/>
    <x v="0"/>
    <s v="Maroon"/>
    <s v="Spring"/>
    <n v="4.7"/>
    <s v="Yes"/>
    <s v="Venmo"/>
    <s v="Free Shipping"/>
    <s v="Yes"/>
    <s v="Yes"/>
    <s v="Venmo"/>
    <s v="Fortnightly"/>
  </r>
  <r>
    <n v="28"/>
    <x v="26"/>
    <n v="38"/>
    <x v="0"/>
    <x v="7"/>
    <x v="2"/>
    <n v="96"/>
    <x v="26"/>
    <x v="0"/>
    <s v="Olive"/>
    <s v="Winter"/>
    <n v="2.6"/>
    <s v="Yes"/>
    <s v="Bank Transfer"/>
    <s v="2-Day Shipping"/>
    <s v="Yes"/>
    <s v="Yes"/>
    <s v="Bank Transfer"/>
    <s v="Every 3 Months"/>
  </r>
  <r>
    <n v="29"/>
    <x v="27"/>
    <n v="52"/>
    <x v="0"/>
    <x v="2"/>
    <x v="2"/>
    <n v="32"/>
    <x v="21"/>
    <x v="1"/>
    <s v="Peach"/>
    <s v="Spring"/>
    <n v="4.4000000000000004"/>
    <s v="Yes"/>
    <s v="Cash"/>
    <s v="Standard"/>
    <s v="Yes"/>
    <s v="Yes"/>
    <s v="Bank Transfer"/>
    <s v="Every 3 Months"/>
  </r>
  <r>
    <n v="30"/>
    <x v="28"/>
    <n v="24"/>
    <x v="0"/>
    <x v="14"/>
    <x v="1"/>
    <n v="41"/>
    <x v="17"/>
    <x v="3"/>
    <s v="Pink"/>
    <s v="Spring"/>
    <n v="3.7"/>
    <s v="Yes"/>
    <s v="Venmo"/>
    <s v="2-Day Shipping"/>
    <s v="Yes"/>
    <s v="Yes"/>
    <s v="Cash"/>
    <s v="Bi-Weekly"/>
  </r>
  <r>
    <n v="31"/>
    <x v="29"/>
    <n v="52"/>
    <x v="0"/>
    <x v="15"/>
    <x v="0"/>
    <n v="53"/>
    <x v="27"/>
    <x v="0"/>
    <s v="Green"/>
    <s v="Fall"/>
    <n v="3.7"/>
    <s v="Yes"/>
    <s v="Debit Card"/>
    <s v="2-Day Shipping"/>
    <s v="Yes"/>
    <s v="Yes"/>
    <s v="Debit Card"/>
    <s v="Fortnightly"/>
  </r>
  <r>
    <n v="32"/>
    <x v="30"/>
    <n v="37"/>
    <x v="0"/>
    <x v="16"/>
    <x v="1"/>
    <n v="62"/>
    <x v="13"/>
    <x v="0"/>
    <s v="Purple"/>
    <s v="Fall"/>
    <n v="4.5"/>
    <s v="Yes"/>
    <s v="PayPal"/>
    <s v="Standard"/>
    <s v="Yes"/>
    <s v="Yes"/>
    <s v="Credit Card"/>
    <s v="Weekly"/>
  </r>
  <r>
    <n v="33"/>
    <x v="31"/>
    <n v="37"/>
    <x v="0"/>
    <x v="17"/>
    <x v="0"/>
    <n v="100"/>
    <x v="28"/>
    <x v="3"/>
    <s v="Pink"/>
    <s v="Fall"/>
    <n v="3.8"/>
    <s v="Yes"/>
    <s v="PayPal"/>
    <s v="Free Shipping"/>
    <s v="Yes"/>
    <s v="Yes"/>
    <s v="PayPal"/>
    <s v="Monthly"/>
  </r>
  <r>
    <n v="34"/>
    <x v="32"/>
    <n v="32"/>
    <x v="0"/>
    <x v="18"/>
    <x v="3"/>
    <n v="73"/>
    <x v="2"/>
    <x v="1"/>
    <s v="Gold"/>
    <s v="Spring"/>
    <n v="3.6"/>
    <s v="Yes"/>
    <s v="Venmo"/>
    <s v="Express"/>
    <s v="Yes"/>
    <s v="Yes"/>
    <s v="Venmo"/>
    <s v="Every 3 Months"/>
  </r>
  <r>
    <n v="35"/>
    <x v="33"/>
    <n v="27"/>
    <x v="0"/>
    <x v="2"/>
    <x v="2"/>
    <n v="85"/>
    <x v="10"/>
    <x v="2"/>
    <s v="White"/>
    <s v="Spring"/>
    <n v="4.5999999999999996"/>
    <s v="Yes"/>
    <s v="Venmo"/>
    <s v="Express"/>
    <s v="Yes"/>
    <s v="Yes"/>
    <s v="Credit Card"/>
    <s v="Bi-Weekly"/>
  </r>
  <r>
    <n v="36"/>
    <x v="34"/>
    <n v="28"/>
    <x v="0"/>
    <x v="17"/>
    <x v="0"/>
    <n v="67"/>
    <x v="18"/>
    <x v="3"/>
    <s v="Olive"/>
    <s v="Winter"/>
    <n v="3.1"/>
    <s v="Yes"/>
    <s v="Cash"/>
    <s v="Next Day Air"/>
    <s v="Yes"/>
    <s v="Yes"/>
    <s v="PayPal"/>
    <s v="Fortnightly"/>
  </r>
  <r>
    <n v="37"/>
    <x v="35"/>
    <n v="58"/>
    <x v="0"/>
    <x v="8"/>
    <x v="1"/>
    <n v="85"/>
    <x v="3"/>
    <x v="0"/>
    <s v="Violet"/>
    <s v="Spring"/>
    <n v="2.6"/>
    <s v="Yes"/>
    <s v="Cash"/>
    <s v="Next Day Air"/>
    <s v="Yes"/>
    <s v="Yes"/>
    <s v="Bank Transfer"/>
    <s v="Fortnightly"/>
  </r>
  <r>
    <n v="38"/>
    <x v="36"/>
    <n v="53"/>
    <x v="0"/>
    <x v="13"/>
    <x v="1"/>
    <n v="94"/>
    <x v="29"/>
    <x v="0"/>
    <s v="Gray"/>
    <s v="Spring"/>
    <n v="3.8"/>
    <s v="Yes"/>
    <s v="Cash"/>
    <s v="Standard"/>
    <s v="Yes"/>
    <s v="Yes"/>
    <s v="Debit Card"/>
    <s v="Every 3 Months"/>
  </r>
  <r>
    <n v="39"/>
    <x v="37"/>
    <n v="38"/>
    <x v="0"/>
    <x v="2"/>
    <x v="2"/>
    <n v="76"/>
    <x v="29"/>
    <x v="0"/>
    <s v="Orange"/>
    <s v="Fall"/>
    <n v="4.3"/>
    <s v="Yes"/>
    <s v="Debit Card"/>
    <s v="Express"/>
    <s v="Yes"/>
    <s v="Yes"/>
    <s v="Cash"/>
    <s v="Annually"/>
  </r>
  <r>
    <n v="40"/>
    <x v="23"/>
    <n v="40"/>
    <x v="0"/>
    <x v="12"/>
    <x v="3"/>
    <n v="40"/>
    <x v="30"/>
    <x v="3"/>
    <s v="Brown"/>
    <s v="Spring"/>
    <n v="4.8"/>
    <s v="Yes"/>
    <s v="Credit Card"/>
    <s v="2-Day Shipping"/>
    <s v="Yes"/>
    <s v="Yes"/>
    <s v="Cash"/>
    <s v="Fortnightly"/>
  </r>
  <r>
    <n v="41"/>
    <x v="38"/>
    <n v="57"/>
    <x v="0"/>
    <x v="16"/>
    <x v="1"/>
    <n v="89"/>
    <x v="4"/>
    <x v="3"/>
    <s v="Brown"/>
    <s v="Fall"/>
    <n v="3.1"/>
    <s v="Yes"/>
    <s v="Debit Card"/>
    <s v="Free Shipping"/>
    <s v="Yes"/>
    <s v="Yes"/>
    <s v="Cash"/>
    <s v="Weekly"/>
  </r>
  <r>
    <n v="42"/>
    <x v="39"/>
    <n v="44"/>
    <x v="0"/>
    <x v="16"/>
    <x v="1"/>
    <n v="86"/>
    <x v="17"/>
    <x v="0"/>
    <s v="Gray"/>
    <s v="Spring"/>
    <n v="3.1"/>
    <s v="Yes"/>
    <s v="PayPal"/>
    <s v="Next Day Air"/>
    <s v="Yes"/>
    <s v="Yes"/>
    <s v="PayPal"/>
    <s v="Annually"/>
  </r>
  <r>
    <n v="43"/>
    <x v="40"/>
    <n v="49"/>
    <x v="0"/>
    <x v="19"/>
    <x v="1"/>
    <n v="54"/>
    <x v="16"/>
    <x v="0"/>
    <s v="Indigo"/>
    <s v="Winter"/>
    <n v="3.6"/>
    <s v="Yes"/>
    <s v="Cash"/>
    <s v="Next Day Air"/>
    <s v="Yes"/>
    <s v="Yes"/>
    <s v="Venmo"/>
    <s v="Every 3 Months"/>
  </r>
  <r>
    <n v="44"/>
    <x v="41"/>
    <n v="43"/>
    <x v="0"/>
    <x v="19"/>
    <x v="1"/>
    <n v="36"/>
    <x v="20"/>
    <x v="3"/>
    <s v="Pink"/>
    <s v="Spring"/>
    <n v="3.9"/>
    <s v="Yes"/>
    <s v="Bank Transfer"/>
    <s v="Store Pickup"/>
    <s v="Yes"/>
    <s v="Yes"/>
    <s v="Cash"/>
    <s v="Every 3 Months"/>
  </r>
  <r>
    <n v="45"/>
    <x v="42"/>
    <n v="24"/>
    <x v="0"/>
    <x v="6"/>
    <x v="1"/>
    <n v="67"/>
    <x v="31"/>
    <x v="2"/>
    <s v="Olive"/>
    <s v="Summer"/>
    <n v="4.2"/>
    <s v="Yes"/>
    <s v="Cash"/>
    <s v="2-Day Shipping"/>
    <s v="Yes"/>
    <s v="Yes"/>
    <s v="PayPal"/>
    <s v="Bi-Weekly"/>
  </r>
  <r>
    <n v="46"/>
    <x v="43"/>
    <n v="28"/>
    <x v="0"/>
    <x v="13"/>
    <x v="1"/>
    <n v="29"/>
    <x v="32"/>
    <x v="3"/>
    <s v="Indigo"/>
    <s v="Summer"/>
    <n v="3.9"/>
    <s v="Yes"/>
    <s v="PayPal"/>
    <s v="Standard"/>
    <s v="Yes"/>
    <s v="Yes"/>
    <s v="Credit Card"/>
    <s v="Weekly"/>
  </r>
  <r>
    <n v="47"/>
    <x v="44"/>
    <n v="30"/>
    <x v="0"/>
    <x v="12"/>
    <x v="3"/>
    <n v="58"/>
    <x v="33"/>
    <x v="0"/>
    <s v="Orange"/>
    <s v="Fall"/>
    <n v="4.7"/>
    <s v="Yes"/>
    <s v="Bank Transfer"/>
    <s v="2-Day Shipping"/>
    <s v="Yes"/>
    <s v="Yes"/>
    <s v="PayPal"/>
    <s v="Weekly"/>
  </r>
  <r>
    <n v="48"/>
    <x v="45"/>
    <n v="68"/>
    <x v="0"/>
    <x v="17"/>
    <x v="0"/>
    <n v="43"/>
    <x v="9"/>
    <x v="0"/>
    <s v="Turquoise"/>
    <s v="Spring"/>
    <n v="4.7"/>
    <s v="Yes"/>
    <s v="Cash"/>
    <s v="Free Shipping"/>
    <s v="Yes"/>
    <s v="Yes"/>
    <s v="PayPal"/>
    <s v="Weekly"/>
  </r>
  <r>
    <n v="49"/>
    <x v="46"/>
    <n v="68"/>
    <x v="0"/>
    <x v="13"/>
    <x v="1"/>
    <n v="29"/>
    <x v="34"/>
    <x v="0"/>
    <s v="Maroon"/>
    <s v="Winter"/>
    <n v="4.4000000000000004"/>
    <s v="Yes"/>
    <s v="Cash"/>
    <s v="Store Pickup"/>
    <s v="Yes"/>
    <s v="Yes"/>
    <s v="Bank Transfer"/>
    <s v="Weekly"/>
  </r>
  <r>
    <n v="50"/>
    <x v="47"/>
    <n v="63"/>
    <x v="0"/>
    <x v="1"/>
    <x v="1"/>
    <n v="28"/>
    <x v="6"/>
    <x v="3"/>
    <s v="Yellow"/>
    <s v="Fall"/>
    <n v="3.9"/>
    <s v="Yes"/>
    <s v="Bank Transfer"/>
    <s v="2-Day Shipping"/>
    <s v="Yes"/>
    <s v="Yes"/>
    <s v="Credit Card"/>
    <s v="Weekly"/>
  </r>
  <r>
    <n v="51"/>
    <x v="48"/>
    <n v="56"/>
    <x v="0"/>
    <x v="18"/>
    <x v="3"/>
    <n v="46"/>
    <x v="35"/>
    <x v="0"/>
    <s v="Turquoise"/>
    <s v="Fall"/>
    <n v="4.9000000000000004"/>
    <s v="Yes"/>
    <s v="PayPal"/>
    <s v="Free Shipping"/>
    <s v="Yes"/>
    <s v="Yes"/>
    <s v="PayPal"/>
    <s v="Weekly"/>
  </r>
  <r>
    <n v="52"/>
    <x v="49"/>
    <n v="24"/>
    <x v="0"/>
    <x v="20"/>
    <x v="3"/>
    <n v="95"/>
    <x v="28"/>
    <x v="0"/>
    <s v="Teal"/>
    <s v="Fall"/>
    <n v="4.5"/>
    <s v="Yes"/>
    <s v="Venmo"/>
    <s v="Standard"/>
    <s v="Yes"/>
    <s v="Yes"/>
    <s v="Debit Card"/>
    <s v="Quarterly"/>
  </r>
  <r>
    <n v="53"/>
    <x v="50"/>
    <n v="37"/>
    <x v="0"/>
    <x v="18"/>
    <x v="3"/>
    <n v="90"/>
    <x v="29"/>
    <x v="0"/>
    <s v="Gray"/>
    <s v="Fall"/>
    <n v="2.6"/>
    <s v="Yes"/>
    <s v="PayPal"/>
    <s v="Store Pickup"/>
    <s v="Yes"/>
    <s v="Yes"/>
    <s v="Debit Card"/>
    <s v="Annually"/>
  </r>
  <r>
    <n v="54"/>
    <x v="51"/>
    <n v="30"/>
    <x v="0"/>
    <x v="1"/>
    <x v="1"/>
    <n v="85"/>
    <x v="19"/>
    <x v="1"/>
    <s v="Brown"/>
    <s v="Summer"/>
    <n v="4.3"/>
    <s v="Yes"/>
    <s v="PayPal"/>
    <s v="Express"/>
    <s v="Yes"/>
    <s v="Yes"/>
    <s v="Venmo"/>
    <s v="Annually"/>
  </r>
  <r>
    <n v="55"/>
    <x v="26"/>
    <n v="35"/>
    <x v="0"/>
    <x v="19"/>
    <x v="1"/>
    <n v="26"/>
    <x v="28"/>
    <x v="0"/>
    <s v="Lavender"/>
    <s v="Fall"/>
    <n v="4"/>
    <s v="Yes"/>
    <s v="Venmo"/>
    <s v="Standard"/>
    <s v="Yes"/>
    <s v="Yes"/>
    <s v="Debit Card"/>
    <s v="Annually"/>
  </r>
  <r>
    <n v="56"/>
    <x v="52"/>
    <n v="25"/>
    <x v="0"/>
    <x v="1"/>
    <x v="1"/>
    <n v="73"/>
    <x v="23"/>
    <x v="2"/>
    <s v="Teal"/>
    <s v="Fall"/>
    <n v="4.0999999999999996"/>
    <s v="Yes"/>
    <s v="Bank Transfer"/>
    <s v="Standard"/>
    <s v="Yes"/>
    <s v="Yes"/>
    <s v="Bank Transfer"/>
    <s v="Monthly"/>
  </r>
  <r>
    <n v="57"/>
    <x v="42"/>
    <n v="58"/>
    <x v="0"/>
    <x v="18"/>
    <x v="3"/>
    <n v="27"/>
    <x v="36"/>
    <x v="0"/>
    <s v="Charcoal"/>
    <s v="Fall"/>
    <n v="3.8"/>
    <s v="Yes"/>
    <s v="Debit Card"/>
    <s v="Store Pickup"/>
    <s v="Yes"/>
    <s v="Yes"/>
    <s v="Bank Transfer"/>
    <s v="Every 3 Months"/>
  </r>
  <r>
    <n v="58"/>
    <x v="53"/>
    <n v="52"/>
    <x v="0"/>
    <x v="1"/>
    <x v="1"/>
    <n v="25"/>
    <x v="29"/>
    <x v="0"/>
    <s v="Maroon"/>
    <s v="Fall"/>
    <n v="2.6"/>
    <s v="Yes"/>
    <s v="Venmo"/>
    <s v="Store Pickup"/>
    <s v="Yes"/>
    <s v="Yes"/>
    <s v="Venmo"/>
    <s v="Bi-Weekly"/>
  </r>
  <r>
    <n v="59"/>
    <x v="54"/>
    <n v="54"/>
    <x v="0"/>
    <x v="20"/>
    <x v="3"/>
    <n v="67"/>
    <x v="25"/>
    <x v="0"/>
    <s v="Violet"/>
    <s v="Summer"/>
    <n v="3.9"/>
    <s v="Yes"/>
    <s v="Bank Transfer"/>
    <s v="Next Day Air"/>
    <s v="Yes"/>
    <s v="Yes"/>
    <s v="Credit Card"/>
    <s v="Bi-Weekly"/>
  </r>
  <r>
    <n v="60"/>
    <x v="35"/>
    <n v="21"/>
    <x v="0"/>
    <x v="14"/>
    <x v="1"/>
    <n v="42"/>
    <x v="8"/>
    <x v="3"/>
    <s v="Magenta"/>
    <s v="Fall"/>
    <n v="3.7"/>
    <s v="Yes"/>
    <s v="Debit Card"/>
    <s v="Next Day Air"/>
    <s v="Yes"/>
    <s v="Yes"/>
    <s v="Bank Transfer"/>
    <s v="Monthly"/>
  </r>
  <r>
    <n v="61"/>
    <x v="55"/>
    <n v="32"/>
    <x v="0"/>
    <x v="17"/>
    <x v="0"/>
    <n v="33"/>
    <x v="24"/>
    <x v="3"/>
    <s v="Cyan"/>
    <s v="Spring"/>
    <n v="3"/>
    <s v="Yes"/>
    <s v="Cash"/>
    <s v="Express"/>
    <s v="Yes"/>
    <s v="Yes"/>
    <s v="Cash"/>
    <s v="Fortnightly"/>
  </r>
  <r>
    <n v="62"/>
    <x v="56"/>
    <n v="65"/>
    <x v="0"/>
    <x v="2"/>
    <x v="2"/>
    <n v="70"/>
    <x v="37"/>
    <x v="2"/>
    <s v="Beige"/>
    <s v="Fall"/>
    <n v="3"/>
    <s v="Yes"/>
    <s v="Venmo"/>
    <s v="Free Shipping"/>
    <s v="Yes"/>
    <s v="Yes"/>
    <s v="Venmo"/>
    <s v="Quarterly"/>
  </r>
  <r>
    <n v="63"/>
    <x v="57"/>
    <n v="38"/>
    <x v="0"/>
    <x v="21"/>
    <x v="0"/>
    <n v="88"/>
    <x v="30"/>
    <x v="0"/>
    <s v="Lavender"/>
    <s v="Summer"/>
    <n v="3.9"/>
    <s v="Yes"/>
    <s v="Cash"/>
    <s v="Next Day Air"/>
    <s v="Yes"/>
    <s v="Yes"/>
    <s v="Credit Card"/>
    <s v="Fortnightly"/>
  </r>
  <r>
    <n v="64"/>
    <x v="58"/>
    <n v="59"/>
    <x v="0"/>
    <x v="10"/>
    <x v="3"/>
    <n v="78"/>
    <x v="19"/>
    <x v="0"/>
    <s v="Black"/>
    <s v="Fall"/>
    <n v="3.2"/>
    <s v="Yes"/>
    <s v="Debit Card"/>
    <s v="2-Day Shipping"/>
    <s v="Yes"/>
    <s v="Yes"/>
    <s v="Credit Card"/>
    <s v="Monthly"/>
  </r>
  <r>
    <n v="65"/>
    <x v="33"/>
    <n v="57"/>
    <x v="0"/>
    <x v="20"/>
    <x v="3"/>
    <n v="45"/>
    <x v="38"/>
    <x v="0"/>
    <s v="Turquoise"/>
    <s v="Winter"/>
    <n v="4.8"/>
    <s v="Yes"/>
    <s v="Cash"/>
    <s v="Standard"/>
    <s v="Yes"/>
    <s v="Yes"/>
    <s v="Credit Card"/>
    <s v="Fortnightly"/>
  </r>
  <r>
    <n v="66"/>
    <x v="59"/>
    <n v="55"/>
    <x v="0"/>
    <x v="0"/>
    <x v="0"/>
    <n v="97"/>
    <x v="39"/>
    <x v="1"/>
    <s v="Olive"/>
    <s v="Winter"/>
    <n v="3.2"/>
    <s v="Yes"/>
    <s v="Bank Transfer"/>
    <s v="Store Pickup"/>
    <s v="Yes"/>
    <s v="Yes"/>
    <s v="Cash"/>
    <s v="Every 3 Months"/>
  </r>
  <r>
    <n v="67"/>
    <x v="60"/>
    <n v="69"/>
    <x v="0"/>
    <x v="13"/>
    <x v="1"/>
    <n v="92"/>
    <x v="40"/>
    <x v="3"/>
    <s v="Maroon"/>
    <s v="Fall"/>
    <n v="4.2"/>
    <s v="Yes"/>
    <s v="Venmo"/>
    <s v="2-Day Shipping"/>
    <s v="Yes"/>
    <s v="Yes"/>
    <s v="Debit Card"/>
    <s v="Fortnightly"/>
  </r>
  <r>
    <n v="68"/>
    <x v="61"/>
    <n v="24"/>
    <x v="0"/>
    <x v="7"/>
    <x v="2"/>
    <n v="50"/>
    <x v="24"/>
    <x v="3"/>
    <s v="Blue"/>
    <s v="Summer"/>
    <n v="4.2"/>
    <s v="Yes"/>
    <s v="Cash"/>
    <s v="Next Day Air"/>
    <s v="Yes"/>
    <s v="Yes"/>
    <s v="Cash"/>
    <s v="Every 3 Months"/>
  </r>
  <r>
    <n v="69"/>
    <x v="62"/>
    <n v="39"/>
    <x v="0"/>
    <x v="17"/>
    <x v="0"/>
    <n v="57"/>
    <x v="21"/>
    <x v="1"/>
    <s v="Indigo"/>
    <s v="Spring"/>
    <n v="3.7"/>
    <s v="Yes"/>
    <s v="Debit Card"/>
    <s v="Express"/>
    <s v="Yes"/>
    <s v="Yes"/>
    <s v="Debit Card"/>
    <s v="Fortnightly"/>
  </r>
  <r>
    <n v="70"/>
    <x v="19"/>
    <n v="66"/>
    <x v="0"/>
    <x v="10"/>
    <x v="3"/>
    <n v="88"/>
    <x v="38"/>
    <x v="3"/>
    <s v="Olive"/>
    <s v="Fall"/>
    <n v="4.0999999999999996"/>
    <s v="Yes"/>
    <s v="Venmo"/>
    <s v="Standard"/>
    <s v="Yes"/>
    <s v="Yes"/>
    <s v="Credit Card"/>
    <s v="Annually"/>
  </r>
  <r>
    <n v="71"/>
    <x v="63"/>
    <n v="38"/>
    <x v="0"/>
    <x v="2"/>
    <x v="2"/>
    <n v="68"/>
    <x v="10"/>
    <x v="3"/>
    <s v="Green"/>
    <s v="Winter"/>
    <n v="3.4"/>
    <s v="Yes"/>
    <s v="Debit Card"/>
    <s v="Next Day Air"/>
    <s v="Yes"/>
    <s v="Yes"/>
    <s v="PayPal"/>
    <s v="Fortnightly"/>
  </r>
  <r>
    <n v="72"/>
    <x v="64"/>
    <n v="49"/>
    <x v="0"/>
    <x v="4"/>
    <x v="1"/>
    <n v="51"/>
    <x v="41"/>
    <x v="3"/>
    <s v="Yellow"/>
    <s v="Summer"/>
    <n v="2.9"/>
    <s v="Yes"/>
    <s v="PayPal"/>
    <s v="Express"/>
    <s v="Yes"/>
    <s v="Yes"/>
    <s v="Credit Card"/>
    <s v="Bi-Weekly"/>
  </r>
  <r>
    <n v="73"/>
    <x v="65"/>
    <n v="36"/>
    <x v="0"/>
    <x v="14"/>
    <x v="1"/>
    <n v="88"/>
    <x v="2"/>
    <x v="0"/>
    <s v="Peach"/>
    <s v="Winter"/>
    <n v="4.0999999999999996"/>
    <s v="Yes"/>
    <s v="PayPal"/>
    <s v="Free Shipping"/>
    <s v="Yes"/>
    <s v="Yes"/>
    <s v="Venmo"/>
    <s v="Bi-Weekly"/>
  </r>
  <r>
    <n v="74"/>
    <x v="66"/>
    <n v="55"/>
    <x v="0"/>
    <x v="2"/>
    <x v="2"/>
    <n v="85"/>
    <x v="42"/>
    <x v="3"/>
    <s v="Gray"/>
    <s v="Summer"/>
    <n v="4.3"/>
    <s v="Yes"/>
    <s v="Credit Card"/>
    <s v="Store Pickup"/>
    <s v="Yes"/>
    <s v="Yes"/>
    <s v="Debit Card"/>
    <s v="Every 3 Months"/>
  </r>
  <r>
    <n v="75"/>
    <x v="67"/>
    <n v="53"/>
    <x v="0"/>
    <x v="22"/>
    <x v="3"/>
    <n v="42"/>
    <x v="43"/>
    <x v="1"/>
    <s v="Indigo"/>
    <s v="Spring"/>
    <n v="4.9000000000000004"/>
    <s v="Yes"/>
    <s v="Debit Card"/>
    <s v="2-Day Shipping"/>
    <s v="Yes"/>
    <s v="Yes"/>
    <s v="PayPal"/>
    <s v="Weekly"/>
  </r>
  <r>
    <n v="76"/>
    <x v="68"/>
    <n v="49"/>
    <x v="0"/>
    <x v="0"/>
    <x v="0"/>
    <n v="53"/>
    <x v="0"/>
    <x v="3"/>
    <s v="Charcoal"/>
    <s v="Summer"/>
    <n v="3.3"/>
    <s v="Yes"/>
    <s v="Cash"/>
    <s v="Next Day Air"/>
    <s v="Yes"/>
    <s v="Yes"/>
    <s v="Venmo"/>
    <s v="Fortnightly"/>
  </r>
  <r>
    <n v="77"/>
    <x v="69"/>
    <n v="64"/>
    <x v="0"/>
    <x v="16"/>
    <x v="1"/>
    <n v="54"/>
    <x v="18"/>
    <x v="0"/>
    <s v="Olive"/>
    <s v="Spring"/>
    <n v="3.9"/>
    <s v="Yes"/>
    <s v="Venmo"/>
    <s v="2-Day Shipping"/>
    <s v="Yes"/>
    <s v="Yes"/>
    <s v="Venmo"/>
    <s v="Annually"/>
  </r>
  <r>
    <n v="78"/>
    <x v="70"/>
    <n v="65"/>
    <x v="0"/>
    <x v="3"/>
    <x v="3"/>
    <n v="69"/>
    <x v="18"/>
    <x v="2"/>
    <s v="Yellow"/>
    <s v="Summer"/>
    <n v="4.5999999999999996"/>
    <s v="Yes"/>
    <s v="Credit Card"/>
    <s v="Express"/>
    <s v="Yes"/>
    <s v="Yes"/>
    <s v="Credit Card"/>
    <s v="Fortnightly"/>
  </r>
  <r>
    <n v="79"/>
    <x v="71"/>
    <n v="58"/>
    <x v="0"/>
    <x v="8"/>
    <x v="1"/>
    <n v="33"/>
    <x v="9"/>
    <x v="0"/>
    <s v="Indigo"/>
    <s v="Winter"/>
    <n v="3.7"/>
    <s v="Yes"/>
    <s v="Bank Transfer"/>
    <s v="Standard"/>
    <s v="Yes"/>
    <s v="Yes"/>
    <s v="PayPal"/>
    <s v="Weekly"/>
  </r>
  <r>
    <n v="80"/>
    <x v="72"/>
    <n v="57"/>
    <x v="0"/>
    <x v="6"/>
    <x v="1"/>
    <n v="26"/>
    <x v="2"/>
    <x v="2"/>
    <s v="Violet"/>
    <s v="Fall"/>
    <n v="3.3"/>
    <s v="Yes"/>
    <s v="Credit Card"/>
    <s v="Next Day Air"/>
    <s v="Yes"/>
    <s v="Yes"/>
    <s v="Bank Transfer"/>
    <s v="Monthly"/>
  </r>
  <r>
    <n v="81"/>
    <x v="73"/>
    <n v="20"/>
    <x v="0"/>
    <x v="0"/>
    <x v="0"/>
    <n v="60"/>
    <x v="43"/>
    <x v="0"/>
    <s v="Turquoise"/>
    <s v="Summer"/>
    <n v="3.3"/>
    <s v="Yes"/>
    <s v="Cash"/>
    <s v="Next Day Air"/>
    <s v="Yes"/>
    <s v="Yes"/>
    <s v="Venmo"/>
    <s v="Weekly"/>
  </r>
  <r>
    <n v="82"/>
    <x v="74"/>
    <n v="40"/>
    <x v="0"/>
    <x v="6"/>
    <x v="1"/>
    <n v="84"/>
    <x v="43"/>
    <x v="0"/>
    <s v="Green"/>
    <s v="Winter"/>
    <n v="3.4"/>
    <s v="Yes"/>
    <s v="Venmo"/>
    <s v="Next Day Air"/>
    <s v="Yes"/>
    <s v="Yes"/>
    <s v="Credit Card"/>
    <s v="Bi-Weekly"/>
  </r>
  <r>
    <n v="83"/>
    <x v="33"/>
    <n v="66"/>
    <x v="0"/>
    <x v="5"/>
    <x v="3"/>
    <n v="29"/>
    <x v="18"/>
    <x v="0"/>
    <s v="Beige"/>
    <s v="Fall"/>
    <n v="3.7"/>
    <s v="Yes"/>
    <s v="Bank Transfer"/>
    <s v="Standard"/>
    <s v="Yes"/>
    <s v="Yes"/>
    <s v="Venmo"/>
    <s v="Bi-Weekly"/>
  </r>
  <r>
    <n v="84"/>
    <x v="59"/>
    <n v="56"/>
    <x v="0"/>
    <x v="4"/>
    <x v="1"/>
    <n v="85"/>
    <x v="1"/>
    <x v="0"/>
    <s v="Charcoal"/>
    <s v="Winter"/>
    <n v="4.5999999999999996"/>
    <s v="Yes"/>
    <s v="Debit Card"/>
    <s v="Standard"/>
    <s v="Yes"/>
    <s v="Yes"/>
    <s v="Cash"/>
    <s v="Fortnightly"/>
  </r>
  <r>
    <n v="85"/>
    <x v="13"/>
    <n v="42"/>
    <x v="0"/>
    <x v="6"/>
    <x v="1"/>
    <n v="77"/>
    <x v="41"/>
    <x v="0"/>
    <s v="Pink"/>
    <s v="Spring"/>
    <n v="3.7"/>
    <s v="Yes"/>
    <s v="PayPal"/>
    <s v="Express"/>
    <s v="Yes"/>
    <s v="Yes"/>
    <s v="Credit Card"/>
    <s v="Every 3 Months"/>
  </r>
  <r>
    <n v="86"/>
    <x v="75"/>
    <n v="36"/>
    <x v="0"/>
    <x v="5"/>
    <x v="3"/>
    <n v="22"/>
    <x v="16"/>
    <x v="0"/>
    <s v="Charcoal"/>
    <s v="Fall"/>
    <n v="3.3"/>
    <s v="Yes"/>
    <s v="Bank Transfer"/>
    <s v="Free Shipping"/>
    <s v="Yes"/>
    <s v="Yes"/>
    <s v="Venmo"/>
    <s v="Monthly"/>
  </r>
  <r>
    <n v="87"/>
    <x v="76"/>
    <n v="58"/>
    <x v="0"/>
    <x v="16"/>
    <x v="1"/>
    <n v="82"/>
    <x v="7"/>
    <x v="3"/>
    <s v="Teal"/>
    <s v="Fall"/>
    <n v="4.3"/>
    <s v="Yes"/>
    <s v="Bank Transfer"/>
    <s v="Standard"/>
    <s v="Yes"/>
    <s v="Yes"/>
    <s v="Cash"/>
    <s v="Every 3 Months"/>
  </r>
  <r>
    <n v="88"/>
    <x v="51"/>
    <n v="41"/>
    <x v="0"/>
    <x v="17"/>
    <x v="0"/>
    <n v="36"/>
    <x v="41"/>
    <x v="3"/>
    <s v="Orange"/>
    <s v="Summer"/>
    <n v="4.7"/>
    <s v="Yes"/>
    <s v="Credit Card"/>
    <s v="Free Shipping"/>
    <s v="Yes"/>
    <s v="Yes"/>
    <s v="Debit Card"/>
    <s v="Quarterly"/>
  </r>
  <r>
    <n v="89"/>
    <x v="77"/>
    <n v="41"/>
    <x v="0"/>
    <x v="22"/>
    <x v="3"/>
    <n v="95"/>
    <x v="44"/>
    <x v="1"/>
    <s v="Cyan"/>
    <s v="Winter"/>
    <n v="3"/>
    <s v="Yes"/>
    <s v="Credit Card"/>
    <s v="Standard"/>
    <s v="Yes"/>
    <s v="Yes"/>
    <s v="Credit Card"/>
    <s v="Monthly"/>
  </r>
  <r>
    <n v="90"/>
    <x v="78"/>
    <n v="70"/>
    <x v="0"/>
    <x v="4"/>
    <x v="1"/>
    <n v="70"/>
    <x v="41"/>
    <x v="0"/>
    <s v="Charcoal"/>
    <s v="Winter"/>
    <n v="4.3"/>
    <s v="Yes"/>
    <s v="Debit Card"/>
    <s v="Free Shipping"/>
    <s v="Yes"/>
    <s v="Yes"/>
    <s v="Debit Card"/>
    <s v="Annually"/>
  </r>
  <r>
    <n v="91"/>
    <x v="79"/>
    <n v="62"/>
    <x v="0"/>
    <x v="10"/>
    <x v="3"/>
    <n v="41"/>
    <x v="22"/>
    <x v="0"/>
    <s v="White"/>
    <s v="Fall"/>
    <n v="3.2"/>
    <s v="Yes"/>
    <s v="Cash"/>
    <s v="Store Pickup"/>
    <s v="Yes"/>
    <s v="Yes"/>
    <s v="Bank Transfer"/>
    <s v="Weekly"/>
  </r>
  <r>
    <n v="92"/>
    <x v="12"/>
    <n v="46"/>
    <x v="0"/>
    <x v="16"/>
    <x v="1"/>
    <n v="51"/>
    <x v="10"/>
    <x v="0"/>
    <s v="Beige"/>
    <s v="Winter"/>
    <n v="3.7"/>
    <s v="Yes"/>
    <s v="Bank Transfer"/>
    <s v="Express"/>
    <s v="Yes"/>
    <s v="Yes"/>
    <s v="Venmo"/>
    <s v="Bi-Weekly"/>
  </r>
  <r>
    <n v="93"/>
    <x v="54"/>
    <n v="31"/>
    <x v="0"/>
    <x v="1"/>
    <x v="1"/>
    <n v="98"/>
    <x v="13"/>
    <x v="3"/>
    <s v="Beige"/>
    <s v="Fall"/>
    <n v="3.3"/>
    <s v="Yes"/>
    <s v="Credit Card"/>
    <s v="Store Pickup"/>
    <s v="Yes"/>
    <s v="Yes"/>
    <s v="PayPal"/>
    <s v="Quarterly"/>
  </r>
  <r>
    <n v="94"/>
    <x v="80"/>
    <n v="20"/>
    <x v="0"/>
    <x v="16"/>
    <x v="1"/>
    <n v="85"/>
    <x v="43"/>
    <x v="3"/>
    <s v="Maroon"/>
    <s v="Spring"/>
    <n v="3.7"/>
    <s v="Yes"/>
    <s v="Cash"/>
    <s v="Standard"/>
    <s v="Yes"/>
    <s v="Yes"/>
    <s v="Venmo"/>
    <s v="Every 3 Months"/>
  </r>
  <r>
    <n v="95"/>
    <x v="81"/>
    <n v="40"/>
    <x v="0"/>
    <x v="19"/>
    <x v="1"/>
    <n v="47"/>
    <x v="22"/>
    <x v="3"/>
    <s v="Blue"/>
    <s v="Summer"/>
    <n v="3.5"/>
    <s v="Yes"/>
    <s v="Cash"/>
    <s v="Express"/>
    <s v="Yes"/>
    <s v="Yes"/>
    <s v="Venmo"/>
    <s v="Every 3 Months"/>
  </r>
  <r>
    <n v="96"/>
    <x v="82"/>
    <n v="20"/>
    <x v="0"/>
    <x v="11"/>
    <x v="3"/>
    <n v="20"/>
    <x v="38"/>
    <x v="1"/>
    <s v="Blue"/>
    <s v="Summer"/>
    <n v="4.5999999999999996"/>
    <s v="Yes"/>
    <s v="Credit Card"/>
    <s v="Store Pickup"/>
    <s v="Yes"/>
    <s v="Yes"/>
    <s v="Debit Card"/>
    <s v="Bi-Weekly"/>
  </r>
  <r>
    <n v="97"/>
    <x v="83"/>
    <n v="64"/>
    <x v="0"/>
    <x v="2"/>
    <x v="2"/>
    <n v="36"/>
    <x v="15"/>
    <x v="0"/>
    <s v="Olive"/>
    <s v="Spring"/>
    <n v="2.6"/>
    <s v="Yes"/>
    <s v="Bank Transfer"/>
    <s v="Next Day Air"/>
    <s v="Yes"/>
    <s v="Yes"/>
    <s v="Credit Card"/>
    <s v="Every 3 Months"/>
  </r>
  <r>
    <n v="98"/>
    <x v="84"/>
    <n v="24"/>
    <x v="0"/>
    <x v="13"/>
    <x v="1"/>
    <n v="71"/>
    <x v="35"/>
    <x v="0"/>
    <s v="Charcoal"/>
    <s v="Winter"/>
    <n v="4"/>
    <s v="Yes"/>
    <s v="PayPal"/>
    <s v="Standard"/>
    <s v="Yes"/>
    <s v="Yes"/>
    <s v="Debit Card"/>
    <s v="Monthly"/>
  </r>
  <r>
    <n v="99"/>
    <x v="85"/>
    <n v="36"/>
    <x v="0"/>
    <x v="0"/>
    <x v="0"/>
    <n v="41"/>
    <x v="43"/>
    <x v="3"/>
    <s v="Red"/>
    <s v="Fall"/>
    <n v="3.9"/>
    <s v="Yes"/>
    <s v="Credit Card"/>
    <s v="Store Pickup"/>
    <s v="Yes"/>
    <s v="Yes"/>
    <s v="PayPal"/>
    <s v="Fortnightly"/>
  </r>
  <r>
    <n v="100"/>
    <x v="86"/>
    <n v="42"/>
    <x v="0"/>
    <x v="16"/>
    <x v="1"/>
    <n v="68"/>
    <x v="15"/>
    <x v="0"/>
    <s v="Violet"/>
    <s v="Spring"/>
    <n v="2.6"/>
    <s v="Yes"/>
    <s v="Venmo"/>
    <s v="2-Day Shipping"/>
    <s v="Yes"/>
    <s v="Yes"/>
    <s v="Bank Transfer"/>
    <s v="Fortnightly"/>
  </r>
  <r>
    <n v="101"/>
    <x v="36"/>
    <n v="58"/>
    <x v="0"/>
    <x v="20"/>
    <x v="3"/>
    <n v="76"/>
    <x v="31"/>
    <x v="1"/>
    <s v="Olive"/>
    <s v="Fall"/>
    <n v="3"/>
    <s v="Yes"/>
    <s v="PayPal"/>
    <s v="Free Shipping"/>
    <s v="Yes"/>
    <s v="Yes"/>
    <s v="Venmo"/>
    <s v="Weekly"/>
  </r>
  <r>
    <n v="102"/>
    <x v="87"/>
    <n v="65"/>
    <x v="0"/>
    <x v="8"/>
    <x v="1"/>
    <n v="96"/>
    <x v="17"/>
    <x v="0"/>
    <s v="White"/>
    <s v="Spring"/>
    <n v="2.6"/>
    <s v="Yes"/>
    <s v="Bank Transfer"/>
    <s v="Free Shipping"/>
    <s v="Yes"/>
    <s v="Yes"/>
    <s v="Cash"/>
    <s v="Annually"/>
  </r>
  <r>
    <n v="103"/>
    <x v="88"/>
    <n v="55"/>
    <x v="0"/>
    <x v="19"/>
    <x v="1"/>
    <n v="88"/>
    <x v="13"/>
    <x v="3"/>
    <s v="Yellow"/>
    <s v="Winter"/>
    <n v="3.1"/>
    <s v="Yes"/>
    <s v="Cash"/>
    <s v="Free Shipping"/>
    <s v="Yes"/>
    <s v="Yes"/>
    <s v="Bank Transfer"/>
    <s v="Fortnightly"/>
  </r>
  <r>
    <n v="104"/>
    <x v="89"/>
    <n v="55"/>
    <x v="0"/>
    <x v="18"/>
    <x v="3"/>
    <n v="88"/>
    <x v="7"/>
    <x v="2"/>
    <s v="Gray"/>
    <s v="Summer"/>
    <n v="3.7"/>
    <s v="Yes"/>
    <s v="PayPal"/>
    <s v="Standard"/>
    <s v="Yes"/>
    <s v="Yes"/>
    <s v="PayPal"/>
    <s v="Quarterly"/>
  </r>
  <r>
    <n v="105"/>
    <x v="90"/>
    <n v="38"/>
    <x v="0"/>
    <x v="22"/>
    <x v="3"/>
    <n v="40"/>
    <x v="45"/>
    <x v="0"/>
    <s v="Silver"/>
    <s v="Summer"/>
    <n v="3.3"/>
    <s v="Yes"/>
    <s v="Cash"/>
    <s v="Store Pickup"/>
    <s v="Yes"/>
    <s v="Yes"/>
    <s v="PayPal"/>
    <s v="Quarterly"/>
  </r>
  <r>
    <n v="106"/>
    <x v="91"/>
    <n v="27"/>
    <x v="0"/>
    <x v="17"/>
    <x v="0"/>
    <n v="83"/>
    <x v="6"/>
    <x v="1"/>
    <s v="Pink"/>
    <s v="Winter"/>
    <n v="3.2"/>
    <s v="Yes"/>
    <s v="Bank Transfer"/>
    <s v="2-Day Shipping"/>
    <s v="Yes"/>
    <s v="Yes"/>
    <s v="PayPal"/>
    <s v="Monthly"/>
  </r>
  <r>
    <n v="107"/>
    <x v="34"/>
    <n v="69"/>
    <x v="0"/>
    <x v="20"/>
    <x v="3"/>
    <n v="78"/>
    <x v="27"/>
    <x v="1"/>
    <s v="Purple"/>
    <s v="Spring"/>
    <n v="5"/>
    <s v="Yes"/>
    <s v="Bank Transfer"/>
    <s v="Store Pickup"/>
    <s v="Yes"/>
    <s v="Yes"/>
    <s v="Bank Transfer"/>
    <s v="Monthly"/>
  </r>
  <r>
    <n v="108"/>
    <x v="92"/>
    <n v="63"/>
    <x v="0"/>
    <x v="10"/>
    <x v="3"/>
    <n v="32"/>
    <x v="32"/>
    <x v="0"/>
    <s v="Silver"/>
    <s v="Spring"/>
    <n v="4.0999999999999996"/>
    <s v="Yes"/>
    <s v="Debit Card"/>
    <s v="Standard"/>
    <s v="Yes"/>
    <s v="Yes"/>
    <s v="Credit Card"/>
    <s v="Every 3 Months"/>
  </r>
  <r>
    <n v="109"/>
    <x v="93"/>
    <n v="32"/>
    <x v="0"/>
    <x v="8"/>
    <x v="1"/>
    <n v="29"/>
    <x v="1"/>
    <x v="1"/>
    <s v="Magenta"/>
    <s v="Fall"/>
    <n v="4.7"/>
    <s v="Yes"/>
    <s v="Debit Card"/>
    <s v="2-Day Shipping"/>
    <s v="Yes"/>
    <s v="Yes"/>
    <s v="Debit Card"/>
    <s v="Bi-Weekly"/>
  </r>
  <r>
    <n v="110"/>
    <x v="69"/>
    <n v="28"/>
    <x v="0"/>
    <x v="23"/>
    <x v="1"/>
    <n v="76"/>
    <x v="16"/>
    <x v="0"/>
    <s v="Peach"/>
    <s v="Winter"/>
    <n v="3.2"/>
    <s v="Yes"/>
    <s v="PayPal"/>
    <s v="Store Pickup"/>
    <s v="Yes"/>
    <s v="Yes"/>
    <s v="PayPal"/>
    <s v="Quarterly"/>
  </r>
  <r>
    <n v="111"/>
    <x v="2"/>
    <n v="64"/>
    <x v="0"/>
    <x v="20"/>
    <x v="3"/>
    <n v="39"/>
    <x v="4"/>
    <x v="3"/>
    <s v="Brown"/>
    <s v="Spring"/>
    <n v="3.4"/>
    <s v="Yes"/>
    <s v="Cash"/>
    <s v="Express"/>
    <s v="Yes"/>
    <s v="Yes"/>
    <s v="PayPal"/>
    <s v="Quarterly"/>
  </r>
  <r>
    <n v="112"/>
    <x v="94"/>
    <n v="45"/>
    <x v="0"/>
    <x v="2"/>
    <x v="2"/>
    <n v="93"/>
    <x v="34"/>
    <x v="3"/>
    <s v="Silver"/>
    <s v="Summer"/>
    <n v="4.5999999999999996"/>
    <s v="Yes"/>
    <s v="Cash"/>
    <s v="Store Pickup"/>
    <s v="Yes"/>
    <s v="Yes"/>
    <s v="PayPal"/>
    <s v="Fortnightly"/>
  </r>
  <r>
    <n v="113"/>
    <x v="95"/>
    <n v="26"/>
    <x v="0"/>
    <x v="8"/>
    <x v="1"/>
    <n v="82"/>
    <x v="46"/>
    <x v="2"/>
    <s v="Black"/>
    <s v="Spring"/>
    <n v="3.3"/>
    <s v="Yes"/>
    <s v="PayPal"/>
    <s v="Next Day Air"/>
    <s v="Yes"/>
    <s v="Yes"/>
    <s v="Credit Card"/>
    <s v="Annually"/>
  </r>
  <r>
    <n v="114"/>
    <x v="21"/>
    <n v="70"/>
    <x v="0"/>
    <x v="20"/>
    <x v="3"/>
    <n v="99"/>
    <x v="17"/>
    <x v="1"/>
    <s v="White"/>
    <s v="Summer"/>
    <n v="4.5999999999999996"/>
    <s v="Yes"/>
    <s v="Debit Card"/>
    <s v="Free Shipping"/>
    <s v="Yes"/>
    <s v="Yes"/>
    <s v="Cash"/>
    <s v="Monthly"/>
  </r>
  <r>
    <n v="115"/>
    <x v="11"/>
    <n v="67"/>
    <x v="0"/>
    <x v="2"/>
    <x v="2"/>
    <n v="31"/>
    <x v="23"/>
    <x v="0"/>
    <s v="Lavender"/>
    <s v="Winter"/>
    <n v="2.6"/>
    <s v="Yes"/>
    <s v="Venmo"/>
    <s v="Express"/>
    <s v="Yes"/>
    <s v="Yes"/>
    <s v="Bank Transfer"/>
    <s v="Monthly"/>
  </r>
  <r>
    <n v="116"/>
    <x v="96"/>
    <n v="23"/>
    <x v="0"/>
    <x v="0"/>
    <x v="0"/>
    <n v="81"/>
    <x v="20"/>
    <x v="3"/>
    <s v="Beige"/>
    <s v="Fall"/>
    <n v="4.5"/>
    <s v="Yes"/>
    <s v="PayPal"/>
    <s v="Free Shipping"/>
    <s v="Yes"/>
    <s v="Yes"/>
    <s v="Debit Card"/>
    <s v="Quarterly"/>
  </r>
  <r>
    <n v="117"/>
    <x v="97"/>
    <n v="38"/>
    <x v="0"/>
    <x v="1"/>
    <x v="1"/>
    <n v="40"/>
    <x v="15"/>
    <x v="0"/>
    <s v="Violet"/>
    <s v="Winter"/>
    <n v="3.5"/>
    <s v="Yes"/>
    <s v="Cash"/>
    <s v="Standard"/>
    <s v="Yes"/>
    <s v="Yes"/>
    <s v="Cash"/>
    <s v="Bi-Weekly"/>
  </r>
  <r>
    <n v="118"/>
    <x v="98"/>
    <n v="66"/>
    <x v="0"/>
    <x v="16"/>
    <x v="1"/>
    <n v="23"/>
    <x v="12"/>
    <x v="0"/>
    <s v="Gold"/>
    <s v="Winter"/>
    <n v="4.3"/>
    <s v="Yes"/>
    <s v="Credit Card"/>
    <s v="Standard"/>
    <s v="Yes"/>
    <s v="Yes"/>
    <s v="PayPal"/>
    <s v="Fortnightly"/>
  </r>
  <r>
    <n v="119"/>
    <x v="99"/>
    <n v="24"/>
    <x v="0"/>
    <x v="1"/>
    <x v="1"/>
    <n v="40"/>
    <x v="47"/>
    <x v="0"/>
    <s v="Brown"/>
    <s v="Summer"/>
    <n v="3.5"/>
    <s v="Yes"/>
    <s v="Debit Card"/>
    <s v="Store Pickup"/>
    <s v="Yes"/>
    <s v="Yes"/>
    <s v="Debit Card"/>
    <s v="Annually"/>
  </r>
  <r>
    <n v="120"/>
    <x v="100"/>
    <n v="50"/>
    <x v="0"/>
    <x v="15"/>
    <x v="0"/>
    <n v="52"/>
    <x v="5"/>
    <x v="3"/>
    <s v="Pink"/>
    <s v="Spring"/>
    <n v="4"/>
    <s v="Yes"/>
    <s v="Bank Transfer"/>
    <s v="Store Pickup"/>
    <s v="Yes"/>
    <s v="Yes"/>
    <s v="PayPal"/>
    <s v="Every 3 Months"/>
  </r>
  <r>
    <n v="121"/>
    <x v="92"/>
    <n v="51"/>
    <x v="0"/>
    <x v="2"/>
    <x v="2"/>
    <n v="28"/>
    <x v="1"/>
    <x v="2"/>
    <s v="Olive"/>
    <s v="Winter"/>
    <n v="3.6"/>
    <s v="Yes"/>
    <s v="PayPal"/>
    <s v="Next Day Air"/>
    <s v="Yes"/>
    <s v="Yes"/>
    <s v="Bank Transfer"/>
    <s v="Monthly"/>
  </r>
  <r>
    <n v="122"/>
    <x v="45"/>
    <n v="40"/>
    <x v="0"/>
    <x v="4"/>
    <x v="1"/>
    <n v="46"/>
    <x v="44"/>
    <x v="3"/>
    <s v="Cyan"/>
    <s v="Summer"/>
    <n v="4.5999999999999996"/>
    <s v="Yes"/>
    <s v="Cash"/>
    <s v="Free Shipping"/>
    <s v="Yes"/>
    <s v="Yes"/>
    <s v="Bank Transfer"/>
    <s v="Weekly"/>
  </r>
  <r>
    <n v="123"/>
    <x v="101"/>
    <n v="45"/>
    <x v="0"/>
    <x v="20"/>
    <x v="3"/>
    <n v="50"/>
    <x v="33"/>
    <x v="0"/>
    <s v="Peach"/>
    <s v="Summer"/>
    <n v="2.6"/>
    <s v="Yes"/>
    <s v="Credit Card"/>
    <s v="Next Day Air"/>
    <s v="Yes"/>
    <s v="Yes"/>
    <s v="PayPal"/>
    <s v="Annually"/>
  </r>
  <r>
    <n v="124"/>
    <x v="102"/>
    <n v="45"/>
    <x v="0"/>
    <x v="4"/>
    <x v="1"/>
    <n v="45"/>
    <x v="28"/>
    <x v="0"/>
    <s v="Violet"/>
    <s v="Summer"/>
    <n v="3.3"/>
    <s v="Yes"/>
    <s v="Debit Card"/>
    <s v="Express"/>
    <s v="Yes"/>
    <s v="Yes"/>
    <s v="PayPal"/>
    <s v="Fortnightly"/>
  </r>
  <r>
    <n v="125"/>
    <x v="103"/>
    <n v="54"/>
    <x v="0"/>
    <x v="9"/>
    <x v="1"/>
    <n v="100"/>
    <x v="38"/>
    <x v="2"/>
    <s v="Gold"/>
    <s v="Fall"/>
    <n v="3.6"/>
    <s v="Yes"/>
    <s v="Credit Card"/>
    <s v="Store Pickup"/>
    <s v="Yes"/>
    <s v="Yes"/>
    <s v="Debit Card"/>
    <s v="Fortnightly"/>
  </r>
  <r>
    <n v="126"/>
    <x v="94"/>
    <n v="25"/>
    <x v="0"/>
    <x v="18"/>
    <x v="3"/>
    <n v="99"/>
    <x v="0"/>
    <x v="0"/>
    <s v="Blue"/>
    <s v="Spring"/>
    <n v="4.9000000000000004"/>
    <s v="Yes"/>
    <s v="Credit Card"/>
    <s v="Next Day Air"/>
    <s v="Yes"/>
    <s v="Yes"/>
    <s v="Debit Card"/>
    <s v="Every 3 Months"/>
  </r>
  <r>
    <n v="127"/>
    <x v="104"/>
    <n v="47"/>
    <x v="0"/>
    <x v="19"/>
    <x v="1"/>
    <n v="91"/>
    <x v="48"/>
    <x v="3"/>
    <s v="Black"/>
    <s v="Winter"/>
    <n v="4"/>
    <s v="Yes"/>
    <s v="Debit Card"/>
    <s v="2-Day Shipping"/>
    <s v="Yes"/>
    <s v="Yes"/>
    <s v="PayPal"/>
    <s v="Monthly"/>
  </r>
  <r>
    <n v="128"/>
    <x v="31"/>
    <n v="59"/>
    <x v="0"/>
    <x v="7"/>
    <x v="2"/>
    <n v="81"/>
    <x v="12"/>
    <x v="0"/>
    <s v="White"/>
    <s v="Fall"/>
    <n v="3.3"/>
    <s v="Yes"/>
    <s v="Debit Card"/>
    <s v="Express"/>
    <s v="Yes"/>
    <s v="Yes"/>
    <s v="Venmo"/>
    <s v="Every 3 Months"/>
  </r>
  <r>
    <n v="129"/>
    <x v="105"/>
    <n v="23"/>
    <x v="0"/>
    <x v="3"/>
    <x v="3"/>
    <n v="52"/>
    <x v="3"/>
    <x v="0"/>
    <s v="Silver"/>
    <s v="Winter"/>
    <n v="4.7"/>
    <s v="Yes"/>
    <s v="PayPal"/>
    <s v="Next Day Air"/>
    <s v="Yes"/>
    <s v="Yes"/>
    <s v="PayPal"/>
    <s v="Monthly"/>
  </r>
  <r>
    <n v="130"/>
    <x v="106"/>
    <n v="42"/>
    <x v="0"/>
    <x v="16"/>
    <x v="1"/>
    <n v="56"/>
    <x v="10"/>
    <x v="0"/>
    <s v="Green"/>
    <s v="Summer"/>
    <n v="3.7"/>
    <s v="Yes"/>
    <s v="Credit Card"/>
    <s v="Free Shipping"/>
    <s v="Yes"/>
    <s v="Yes"/>
    <s v="Debit Card"/>
    <s v="Weekly"/>
  </r>
  <r>
    <n v="131"/>
    <x v="107"/>
    <n v="35"/>
    <x v="0"/>
    <x v="20"/>
    <x v="3"/>
    <n v="43"/>
    <x v="8"/>
    <x v="2"/>
    <s v="Turquoise"/>
    <s v="Winter"/>
    <n v="3.2"/>
    <s v="Yes"/>
    <s v="Debit Card"/>
    <s v="Free Shipping"/>
    <s v="Yes"/>
    <s v="Yes"/>
    <s v="Venmo"/>
    <s v="Annually"/>
  </r>
  <r>
    <n v="132"/>
    <x v="108"/>
    <n v="39"/>
    <x v="0"/>
    <x v="5"/>
    <x v="3"/>
    <n v="84"/>
    <x v="26"/>
    <x v="3"/>
    <s v="Yellow"/>
    <s v="Winter"/>
    <n v="3.3"/>
    <s v="Yes"/>
    <s v="Bank Transfer"/>
    <s v="Store Pickup"/>
    <s v="Yes"/>
    <s v="Yes"/>
    <s v="Venmo"/>
    <s v="Monthly"/>
  </r>
  <r>
    <n v="133"/>
    <x v="19"/>
    <n v="49"/>
    <x v="0"/>
    <x v="24"/>
    <x v="1"/>
    <n v="85"/>
    <x v="40"/>
    <x v="0"/>
    <s v="Green"/>
    <s v="Summer"/>
    <n v="3.2"/>
    <s v="Yes"/>
    <s v="Venmo"/>
    <s v="Standard"/>
    <s v="Yes"/>
    <s v="Yes"/>
    <s v="PayPal"/>
    <s v="Annually"/>
  </r>
  <r>
    <n v="134"/>
    <x v="109"/>
    <n v="57"/>
    <x v="0"/>
    <x v="17"/>
    <x v="0"/>
    <n v="42"/>
    <x v="9"/>
    <x v="0"/>
    <s v="Silver"/>
    <s v="Winter"/>
    <n v="4.2"/>
    <s v="Yes"/>
    <s v="PayPal"/>
    <s v="2-Day Shipping"/>
    <s v="Yes"/>
    <s v="Yes"/>
    <s v="Cash"/>
    <s v="Monthly"/>
  </r>
  <r>
    <n v="135"/>
    <x v="110"/>
    <n v="38"/>
    <x v="0"/>
    <x v="21"/>
    <x v="0"/>
    <n v="68"/>
    <x v="37"/>
    <x v="0"/>
    <s v="Indigo"/>
    <s v="Winter"/>
    <n v="4.5"/>
    <s v="Yes"/>
    <s v="PayPal"/>
    <s v="Express"/>
    <s v="Yes"/>
    <s v="Yes"/>
    <s v="Debit Card"/>
    <s v="Weekly"/>
  </r>
  <r>
    <n v="136"/>
    <x v="65"/>
    <n v="28"/>
    <x v="0"/>
    <x v="10"/>
    <x v="3"/>
    <n v="40"/>
    <x v="34"/>
    <x v="0"/>
    <s v="Olive"/>
    <s v="Fall"/>
    <n v="2.7"/>
    <s v="Yes"/>
    <s v="Cash"/>
    <s v="2-Day Shipping"/>
    <s v="Yes"/>
    <s v="Yes"/>
    <s v="Debit Card"/>
    <s v="Annually"/>
  </r>
  <r>
    <n v="137"/>
    <x v="111"/>
    <n v="22"/>
    <x v="0"/>
    <x v="10"/>
    <x v="3"/>
    <n v="65"/>
    <x v="33"/>
    <x v="0"/>
    <s v="Peach"/>
    <s v="Fall"/>
    <n v="3.6"/>
    <s v="Yes"/>
    <s v="PayPal"/>
    <s v="Store Pickup"/>
    <s v="Yes"/>
    <s v="Yes"/>
    <s v="Venmo"/>
    <s v="Annually"/>
  </r>
  <r>
    <n v="138"/>
    <x v="112"/>
    <n v="64"/>
    <x v="0"/>
    <x v="13"/>
    <x v="1"/>
    <n v="62"/>
    <x v="37"/>
    <x v="1"/>
    <s v="Olive"/>
    <s v="Winter"/>
    <n v="4.3"/>
    <s v="Yes"/>
    <s v="Debit Card"/>
    <s v="Standard"/>
    <s v="Yes"/>
    <s v="Yes"/>
    <s v="PayPal"/>
    <s v="Quarterly"/>
  </r>
  <r>
    <n v="139"/>
    <x v="99"/>
    <n v="61"/>
    <x v="0"/>
    <x v="21"/>
    <x v="0"/>
    <n v="49"/>
    <x v="10"/>
    <x v="3"/>
    <s v="Silver"/>
    <s v="Fall"/>
    <n v="2.7"/>
    <s v="Yes"/>
    <s v="Debit Card"/>
    <s v="Free Shipping"/>
    <s v="Yes"/>
    <s v="Yes"/>
    <s v="Cash"/>
    <s v="Every 3 Months"/>
  </r>
  <r>
    <n v="140"/>
    <x v="113"/>
    <n v="36"/>
    <x v="0"/>
    <x v="19"/>
    <x v="1"/>
    <n v="41"/>
    <x v="41"/>
    <x v="3"/>
    <s v="Gold"/>
    <s v="Winter"/>
    <n v="3.5"/>
    <s v="Yes"/>
    <s v="Credit Card"/>
    <s v="Standard"/>
    <s v="Yes"/>
    <s v="Yes"/>
    <s v="Bank Transfer"/>
    <s v="Annually"/>
  </r>
  <r>
    <n v="141"/>
    <x v="2"/>
    <n v="59"/>
    <x v="0"/>
    <x v="1"/>
    <x v="1"/>
    <n v="39"/>
    <x v="31"/>
    <x v="0"/>
    <s v="Gold"/>
    <s v="Summer"/>
    <n v="4.8"/>
    <s v="Yes"/>
    <s v="Venmo"/>
    <s v="Free Shipping"/>
    <s v="Yes"/>
    <s v="Yes"/>
    <s v="PayPal"/>
    <s v="Annually"/>
  </r>
  <r>
    <n v="142"/>
    <x v="114"/>
    <n v="51"/>
    <x v="0"/>
    <x v="2"/>
    <x v="2"/>
    <n v="37"/>
    <x v="26"/>
    <x v="0"/>
    <s v="Cyan"/>
    <s v="Spring"/>
    <n v="3.2"/>
    <s v="Yes"/>
    <s v="Credit Card"/>
    <s v="Next Day Air"/>
    <s v="Yes"/>
    <s v="Yes"/>
    <s v="Debit Card"/>
    <s v="Monthly"/>
  </r>
  <r>
    <n v="143"/>
    <x v="26"/>
    <n v="21"/>
    <x v="0"/>
    <x v="8"/>
    <x v="1"/>
    <n v="23"/>
    <x v="19"/>
    <x v="3"/>
    <s v="Yellow"/>
    <s v="Winter"/>
    <n v="4.3"/>
    <s v="Yes"/>
    <s v="Bank Transfer"/>
    <s v="Next Day Air"/>
    <s v="Yes"/>
    <s v="Yes"/>
    <s v="Bank Transfer"/>
    <s v="Every 3 Months"/>
  </r>
  <r>
    <n v="144"/>
    <x v="115"/>
    <n v="34"/>
    <x v="0"/>
    <x v="17"/>
    <x v="0"/>
    <n v="88"/>
    <x v="18"/>
    <x v="1"/>
    <s v="Beige"/>
    <s v="Winter"/>
    <n v="3.2"/>
    <s v="Yes"/>
    <s v="Venmo"/>
    <s v="Express"/>
    <s v="Yes"/>
    <s v="Yes"/>
    <s v="Cash"/>
    <s v="Annually"/>
  </r>
  <r>
    <n v="145"/>
    <x v="116"/>
    <n v="50"/>
    <x v="0"/>
    <x v="0"/>
    <x v="0"/>
    <n v="51"/>
    <x v="41"/>
    <x v="3"/>
    <s v="Purple"/>
    <s v="Fall"/>
    <n v="3.4"/>
    <s v="Yes"/>
    <s v="Bank Transfer"/>
    <s v="Next Day Air"/>
    <s v="Yes"/>
    <s v="Yes"/>
    <s v="Cash"/>
    <s v="Weekly"/>
  </r>
  <r>
    <n v="146"/>
    <x v="117"/>
    <n v="27"/>
    <x v="0"/>
    <x v="24"/>
    <x v="1"/>
    <n v="22"/>
    <x v="35"/>
    <x v="2"/>
    <s v="Green"/>
    <s v="Spring"/>
    <n v="3.2"/>
    <s v="Yes"/>
    <s v="PayPal"/>
    <s v="Free Shipping"/>
    <s v="Yes"/>
    <s v="Yes"/>
    <s v="Cash"/>
    <s v="Weekly"/>
  </r>
  <r>
    <n v="147"/>
    <x v="118"/>
    <n v="49"/>
    <x v="0"/>
    <x v="2"/>
    <x v="2"/>
    <n v="48"/>
    <x v="29"/>
    <x v="0"/>
    <s v="Violet"/>
    <s v="Winter"/>
    <n v="4"/>
    <s v="Yes"/>
    <s v="Cash"/>
    <s v="Store Pickup"/>
    <s v="Yes"/>
    <s v="Yes"/>
    <s v="Debit Card"/>
    <s v="Weekly"/>
  </r>
  <r>
    <n v="148"/>
    <x v="119"/>
    <n v="52"/>
    <x v="0"/>
    <x v="7"/>
    <x v="2"/>
    <n v="27"/>
    <x v="23"/>
    <x v="3"/>
    <s v="Gray"/>
    <s v="Fall"/>
    <n v="2.8"/>
    <s v="Yes"/>
    <s v="Bank Transfer"/>
    <s v="Next Day Air"/>
    <s v="Yes"/>
    <s v="Yes"/>
    <s v="Cash"/>
    <s v="Bi-Weekly"/>
  </r>
  <r>
    <n v="149"/>
    <x v="120"/>
    <n v="33"/>
    <x v="0"/>
    <x v="2"/>
    <x v="2"/>
    <n v="32"/>
    <x v="3"/>
    <x v="3"/>
    <s v="Magenta"/>
    <s v="Summer"/>
    <n v="3.5"/>
    <s v="Yes"/>
    <s v="Bank Transfer"/>
    <s v="2-Day Shipping"/>
    <s v="Yes"/>
    <s v="Yes"/>
    <s v="Debit Card"/>
    <s v="Annually"/>
  </r>
  <r>
    <n v="150"/>
    <x v="48"/>
    <n v="62"/>
    <x v="0"/>
    <x v="14"/>
    <x v="1"/>
    <n v="74"/>
    <x v="33"/>
    <x v="0"/>
    <s v="Brown"/>
    <s v="Winter"/>
    <n v="3.4"/>
    <s v="Yes"/>
    <s v="Cash"/>
    <s v="Free Shipping"/>
    <s v="Yes"/>
    <s v="Yes"/>
    <s v="Venmo"/>
    <s v="Bi-Weekly"/>
  </r>
  <r>
    <n v="151"/>
    <x v="121"/>
    <n v="36"/>
    <x v="0"/>
    <x v="12"/>
    <x v="3"/>
    <n v="64"/>
    <x v="25"/>
    <x v="0"/>
    <s v="Black"/>
    <s v="Winter"/>
    <n v="4.5999999999999996"/>
    <s v="Yes"/>
    <s v="PayPal"/>
    <s v="Store Pickup"/>
    <s v="Yes"/>
    <s v="Yes"/>
    <s v="Debit Card"/>
    <s v="Every 3 Months"/>
  </r>
  <r>
    <n v="152"/>
    <x v="19"/>
    <n v="50"/>
    <x v="0"/>
    <x v="17"/>
    <x v="0"/>
    <n v="77"/>
    <x v="26"/>
    <x v="3"/>
    <s v="Teal"/>
    <s v="Fall"/>
    <n v="3.2"/>
    <s v="Yes"/>
    <s v="Venmo"/>
    <s v="Express"/>
    <s v="Yes"/>
    <s v="Yes"/>
    <s v="Debit Card"/>
    <s v="Every 3 Months"/>
  </r>
  <r>
    <n v="153"/>
    <x v="122"/>
    <n v="53"/>
    <x v="0"/>
    <x v="23"/>
    <x v="1"/>
    <n v="62"/>
    <x v="28"/>
    <x v="0"/>
    <s v="Blue"/>
    <s v="Summer"/>
    <n v="3.5"/>
    <s v="Yes"/>
    <s v="PayPal"/>
    <s v="Standard"/>
    <s v="Yes"/>
    <s v="Yes"/>
    <s v="Debit Card"/>
    <s v="Annually"/>
  </r>
  <r>
    <n v="154"/>
    <x v="19"/>
    <n v="65"/>
    <x v="0"/>
    <x v="13"/>
    <x v="1"/>
    <n v="33"/>
    <x v="3"/>
    <x v="0"/>
    <s v="Pink"/>
    <s v="Fall"/>
    <n v="4.4000000000000004"/>
    <s v="Yes"/>
    <s v="PayPal"/>
    <s v="Express"/>
    <s v="Yes"/>
    <s v="Yes"/>
    <s v="Credit Card"/>
    <s v="Every 3 Months"/>
  </r>
  <r>
    <n v="155"/>
    <x v="123"/>
    <n v="58"/>
    <x v="0"/>
    <x v="23"/>
    <x v="1"/>
    <n v="86"/>
    <x v="25"/>
    <x v="0"/>
    <s v="Peach"/>
    <s v="Fall"/>
    <n v="4.8"/>
    <s v="Yes"/>
    <s v="Venmo"/>
    <s v="Express"/>
    <s v="Yes"/>
    <s v="Yes"/>
    <s v="PayPal"/>
    <s v="Monthly"/>
  </r>
  <r>
    <n v="156"/>
    <x v="124"/>
    <n v="19"/>
    <x v="0"/>
    <x v="13"/>
    <x v="1"/>
    <n v="52"/>
    <x v="3"/>
    <x v="0"/>
    <s v="Black"/>
    <s v="Fall"/>
    <n v="3.7"/>
    <s v="Yes"/>
    <s v="PayPal"/>
    <s v="Store Pickup"/>
    <s v="Yes"/>
    <s v="Yes"/>
    <s v="Venmo"/>
    <s v="Annually"/>
  </r>
  <r>
    <n v="157"/>
    <x v="51"/>
    <n v="58"/>
    <x v="0"/>
    <x v="0"/>
    <x v="0"/>
    <n v="41"/>
    <x v="16"/>
    <x v="0"/>
    <s v="Violet"/>
    <s v="Winter"/>
    <n v="3.7"/>
    <s v="Yes"/>
    <s v="Debit Card"/>
    <s v="Free Shipping"/>
    <s v="Yes"/>
    <s v="Yes"/>
    <s v="Credit Card"/>
    <s v="Annually"/>
  </r>
  <r>
    <n v="158"/>
    <x v="125"/>
    <n v="25"/>
    <x v="0"/>
    <x v="19"/>
    <x v="1"/>
    <n v="78"/>
    <x v="16"/>
    <x v="3"/>
    <s v="Yellow"/>
    <s v="Spring"/>
    <n v="4"/>
    <s v="Yes"/>
    <s v="PayPal"/>
    <s v="Store Pickup"/>
    <s v="Yes"/>
    <s v="Yes"/>
    <s v="PayPal"/>
    <s v="Monthly"/>
  </r>
  <r>
    <n v="159"/>
    <x v="126"/>
    <n v="29"/>
    <x v="0"/>
    <x v="24"/>
    <x v="1"/>
    <n v="86"/>
    <x v="30"/>
    <x v="1"/>
    <s v="Maroon"/>
    <s v="Fall"/>
    <n v="4.2"/>
    <s v="Yes"/>
    <s v="PayPal"/>
    <s v="Express"/>
    <s v="Yes"/>
    <s v="Yes"/>
    <s v="Debit Card"/>
    <s v="Every 3 Months"/>
  </r>
  <r>
    <n v="160"/>
    <x v="127"/>
    <n v="28"/>
    <x v="0"/>
    <x v="1"/>
    <x v="1"/>
    <n v="70"/>
    <x v="39"/>
    <x v="0"/>
    <s v="Orange"/>
    <s v="Fall"/>
    <n v="3.4"/>
    <s v="Yes"/>
    <s v="Debit Card"/>
    <s v="2-Day Shipping"/>
    <s v="Yes"/>
    <s v="Yes"/>
    <s v="PayPal"/>
    <s v="Annually"/>
  </r>
  <r>
    <n v="161"/>
    <x v="128"/>
    <n v="60"/>
    <x v="0"/>
    <x v="21"/>
    <x v="0"/>
    <n v="29"/>
    <x v="10"/>
    <x v="0"/>
    <s v="Brown"/>
    <s v="Fall"/>
    <n v="3.2"/>
    <s v="Yes"/>
    <s v="Venmo"/>
    <s v="Free Shipping"/>
    <s v="Yes"/>
    <s v="Yes"/>
    <s v="Venmo"/>
    <s v="Every 3 Months"/>
  </r>
  <r>
    <n v="162"/>
    <x v="129"/>
    <n v="30"/>
    <x v="0"/>
    <x v="15"/>
    <x v="0"/>
    <n v="77"/>
    <x v="2"/>
    <x v="0"/>
    <s v="Silver"/>
    <s v="Summer"/>
    <n v="3.6"/>
    <s v="Yes"/>
    <s v="Credit Card"/>
    <s v="Next Day Air"/>
    <s v="Yes"/>
    <s v="Yes"/>
    <s v="PayPal"/>
    <s v="Quarterly"/>
  </r>
  <r>
    <n v="163"/>
    <x v="130"/>
    <n v="27"/>
    <x v="0"/>
    <x v="10"/>
    <x v="3"/>
    <n v="90"/>
    <x v="9"/>
    <x v="0"/>
    <s v="Blue"/>
    <s v="Spring"/>
    <n v="4.5"/>
    <s v="Yes"/>
    <s v="Credit Card"/>
    <s v="Standard"/>
    <s v="Yes"/>
    <s v="Yes"/>
    <s v="PayPal"/>
    <s v="Monthly"/>
  </r>
  <r>
    <n v="164"/>
    <x v="131"/>
    <n v="47"/>
    <x v="0"/>
    <x v="14"/>
    <x v="1"/>
    <n v="23"/>
    <x v="37"/>
    <x v="3"/>
    <s v="Purple"/>
    <s v="Fall"/>
    <n v="2.8"/>
    <s v="Yes"/>
    <s v="PayPal"/>
    <s v="Next Day Air"/>
    <s v="Yes"/>
    <s v="Yes"/>
    <s v="Cash"/>
    <s v="Monthly"/>
  </r>
  <r>
    <n v="165"/>
    <x v="132"/>
    <n v="51"/>
    <x v="0"/>
    <x v="16"/>
    <x v="1"/>
    <n v="54"/>
    <x v="27"/>
    <x v="3"/>
    <s v="Purple"/>
    <s v="Fall"/>
    <n v="4.5999999999999996"/>
    <s v="Yes"/>
    <s v="Cash"/>
    <s v="Next Day Air"/>
    <s v="Yes"/>
    <s v="Yes"/>
    <s v="Credit Card"/>
    <s v="Fortnightly"/>
  </r>
  <r>
    <n v="166"/>
    <x v="133"/>
    <n v="61"/>
    <x v="0"/>
    <x v="2"/>
    <x v="2"/>
    <n v="51"/>
    <x v="31"/>
    <x v="3"/>
    <s v="Lavender"/>
    <s v="Fall"/>
    <n v="2.6"/>
    <s v="Yes"/>
    <s v="Cash"/>
    <s v="Standard"/>
    <s v="Yes"/>
    <s v="Yes"/>
    <s v="Cash"/>
    <s v="Bi-Weekly"/>
  </r>
  <r>
    <n v="167"/>
    <x v="134"/>
    <n v="29"/>
    <x v="0"/>
    <x v="18"/>
    <x v="3"/>
    <n v="72"/>
    <x v="31"/>
    <x v="3"/>
    <s v="Teal"/>
    <s v="Spring"/>
    <n v="4.5999999999999996"/>
    <s v="Yes"/>
    <s v="Cash"/>
    <s v="Free Shipping"/>
    <s v="Yes"/>
    <s v="Yes"/>
    <s v="Credit Card"/>
    <s v="Every 3 Months"/>
  </r>
  <r>
    <n v="168"/>
    <x v="135"/>
    <n v="51"/>
    <x v="0"/>
    <x v="3"/>
    <x v="3"/>
    <n v="27"/>
    <x v="8"/>
    <x v="1"/>
    <s v="Red"/>
    <s v="Fall"/>
    <n v="4.4000000000000004"/>
    <s v="Yes"/>
    <s v="Debit Card"/>
    <s v="Store Pickup"/>
    <s v="Yes"/>
    <s v="Yes"/>
    <s v="Credit Card"/>
    <s v="Weekly"/>
  </r>
  <r>
    <n v="169"/>
    <x v="136"/>
    <n v="69"/>
    <x v="0"/>
    <x v="24"/>
    <x v="1"/>
    <n v="63"/>
    <x v="34"/>
    <x v="1"/>
    <s v="Peach"/>
    <s v="Spring"/>
    <n v="4"/>
    <s v="Yes"/>
    <s v="Credit Card"/>
    <s v="Next Day Air"/>
    <s v="Yes"/>
    <s v="Yes"/>
    <s v="Bank Transfer"/>
    <s v="Fortnightly"/>
  </r>
  <r>
    <n v="170"/>
    <x v="137"/>
    <n v="19"/>
    <x v="0"/>
    <x v="15"/>
    <x v="0"/>
    <n v="70"/>
    <x v="17"/>
    <x v="0"/>
    <s v="White"/>
    <s v="Fall"/>
    <n v="4.7"/>
    <s v="Yes"/>
    <s v="Bank Transfer"/>
    <s v="Standard"/>
    <s v="Yes"/>
    <s v="Yes"/>
    <s v="PayPal"/>
    <s v="Bi-Weekly"/>
  </r>
  <r>
    <n v="171"/>
    <x v="138"/>
    <n v="66"/>
    <x v="0"/>
    <x v="0"/>
    <x v="0"/>
    <n v="33"/>
    <x v="39"/>
    <x v="0"/>
    <s v="Orange"/>
    <s v="Spring"/>
    <n v="2.9"/>
    <s v="Yes"/>
    <s v="Bank Transfer"/>
    <s v="Express"/>
    <s v="Yes"/>
    <s v="Yes"/>
    <s v="Debit Card"/>
    <s v="Quarterly"/>
  </r>
  <r>
    <n v="172"/>
    <x v="139"/>
    <n v="36"/>
    <x v="0"/>
    <x v="17"/>
    <x v="0"/>
    <n v="60"/>
    <x v="27"/>
    <x v="0"/>
    <s v="Teal"/>
    <s v="Summer"/>
    <n v="3.9"/>
    <s v="Yes"/>
    <s v="Bank Transfer"/>
    <s v="Standard"/>
    <s v="Yes"/>
    <s v="Yes"/>
    <s v="PayPal"/>
    <s v="Weekly"/>
  </r>
  <r>
    <n v="173"/>
    <x v="140"/>
    <n v="21"/>
    <x v="0"/>
    <x v="16"/>
    <x v="1"/>
    <n v="20"/>
    <x v="44"/>
    <x v="0"/>
    <s v="Cyan"/>
    <s v="Winter"/>
    <n v="3.4"/>
    <s v="Yes"/>
    <s v="Cash"/>
    <s v="2-Day Shipping"/>
    <s v="Yes"/>
    <s v="Yes"/>
    <s v="Cash"/>
    <s v="Fortnightly"/>
  </r>
  <r>
    <n v="174"/>
    <x v="46"/>
    <n v="53"/>
    <x v="0"/>
    <x v="0"/>
    <x v="0"/>
    <n v="20"/>
    <x v="18"/>
    <x v="1"/>
    <s v="Blue"/>
    <s v="Summer"/>
    <n v="2.7"/>
    <s v="Yes"/>
    <s v="Venmo"/>
    <s v="Express"/>
    <s v="Yes"/>
    <s v="Yes"/>
    <s v="PayPal"/>
    <s v="Monthly"/>
  </r>
  <r>
    <n v="175"/>
    <x v="141"/>
    <n v="54"/>
    <x v="0"/>
    <x v="6"/>
    <x v="1"/>
    <n v="24"/>
    <x v="20"/>
    <x v="3"/>
    <s v="Olive"/>
    <s v="Spring"/>
    <n v="4"/>
    <s v="Yes"/>
    <s v="Credit Card"/>
    <s v="2-Day Shipping"/>
    <s v="Yes"/>
    <s v="Yes"/>
    <s v="Credit Card"/>
    <s v="Annually"/>
  </r>
  <r>
    <n v="176"/>
    <x v="96"/>
    <n v="32"/>
    <x v="0"/>
    <x v="11"/>
    <x v="3"/>
    <n v="32"/>
    <x v="48"/>
    <x v="3"/>
    <s v="Yellow"/>
    <s v="Summer"/>
    <n v="2.9"/>
    <s v="Yes"/>
    <s v="PayPal"/>
    <s v="Next Day Air"/>
    <s v="Yes"/>
    <s v="Yes"/>
    <s v="Venmo"/>
    <s v="Fortnightly"/>
  </r>
  <r>
    <n v="177"/>
    <x v="142"/>
    <n v="20"/>
    <x v="0"/>
    <x v="10"/>
    <x v="3"/>
    <n v="68"/>
    <x v="10"/>
    <x v="0"/>
    <s v="Olive"/>
    <s v="Winter"/>
    <n v="3.6"/>
    <s v="Yes"/>
    <s v="Credit Card"/>
    <s v="2-Day Shipping"/>
    <s v="Yes"/>
    <s v="Yes"/>
    <s v="Cash"/>
    <s v="Fortnightly"/>
  </r>
  <r>
    <n v="178"/>
    <x v="24"/>
    <n v="50"/>
    <x v="0"/>
    <x v="2"/>
    <x v="2"/>
    <n v="79"/>
    <x v="1"/>
    <x v="0"/>
    <s v="Olive"/>
    <s v="Fall"/>
    <n v="5"/>
    <s v="Yes"/>
    <s v="Debit Card"/>
    <s v="2-Day Shipping"/>
    <s v="Yes"/>
    <s v="Yes"/>
    <s v="Credit Card"/>
    <s v="Quarterly"/>
  </r>
  <r>
    <n v="179"/>
    <x v="143"/>
    <n v="57"/>
    <x v="0"/>
    <x v="1"/>
    <x v="1"/>
    <n v="68"/>
    <x v="26"/>
    <x v="2"/>
    <s v="Green"/>
    <s v="Fall"/>
    <n v="4.0999999999999996"/>
    <s v="Yes"/>
    <s v="Cash"/>
    <s v="Store Pickup"/>
    <s v="Yes"/>
    <s v="Yes"/>
    <s v="Credit Card"/>
    <s v="Quarterly"/>
  </r>
  <r>
    <n v="180"/>
    <x v="144"/>
    <n v="24"/>
    <x v="0"/>
    <x v="18"/>
    <x v="3"/>
    <n v="98"/>
    <x v="12"/>
    <x v="3"/>
    <s v="Magenta"/>
    <s v="Fall"/>
    <n v="2.8"/>
    <s v="Yes"/>
    <s v="Debit Card"/>
    <s v="Express"/>
    <s v="Yes"/>
    <s v="Yes"/>
    <s v="Venmo"/>
    <s v="Bi-Weekly"/>
  </r>
  <r>
    <n v="181"/>
    <x v="145"/>
    <n v="63"/>
    <x v="0"/>
    <x v="4"/>
    <x v="1"/>
    <n v="83"/>
    <x v="9"/>
    <x v="0"/>
    <s v="Indigo"/>
    <s v="Winter"/>
    <n v="4.4000000000000004"/>
    <s v="Yes"/>
    <s v="Cash"/>
    <s v="Express"/>
    <s v="Yes"/>
    <s v="Yes"/>
    <s v="PayPal"/>
    <s v="Bi-Weekly"/>
  </r>
  <r>
    <n v="182"/>
    <x v="116"/>
    <n v="41"/>
    <x v="0"/>
    <x v="4"/>
    <x v="1"/>
    <n v="55"/>
    <x v="33"/>
    <x v="0"/>
    <s v="Peach"/>
    <s v="Spring"/>
    <n v="4.9000000000000004"/>
    <s v="Yes"/>
    <s v="Cash"/>
    <s v="2-Day Shipping"/>
    <s v="Yes"/>
    <s v="Yes"/>
    <s v="Credit Card"/>
    <s v="Annually"/>
  </r>
  <r>
    <n v="183"/>
    <x v="146"/>
    <n v="43"/>
    <x v="0"/>
    <x v="7"/>
    <x v="2"/>
    <n v="89"/>
    <x v="12"/>
    <x v="0"/>
    <s v="Gray"/>
    <s v="Spring"/>
    <n v="3.3"/>
    <s v="Yes"/>
    <s v="PayPal"/>
    <s v="Free Shipping"/>
    <s v="Yes"/>
    <s v="Yes"/>
    <s v="Venmo"/>
    <s v="Bi-Weekly"/>
  </r>
  <r>
    <n v="184"/>
    <x v="147"/>
    <n v="38"/>
    <x v="0"/>
    <x v="7"/>
    <x v="2"/>
    <n v="30"/>
    <x v="26"/>
    <x v="3"/>
    <s v="Black"/>
    <s v="Winter"/>
    <n v="4.7"/>
    <s v="Yes"/>
    <s v="PayPal"/>
    <s v="Express"/>
    <s v="Yes"/>
    <s v="Yes"/>
    <s v="Cash"/>
    <s v="Weekly"/>
  </r>
  <r>
    <n v="185"/>
    <x v="148"/>
    <n v="28"/>
    <x v="0"/>
    <x v="4"/>
    <x v="1"/>
    <n v="60"/>
    <x v="23"/>
    <x v="0"/>
    <s v="Peach"/>
    <s v="Winter"/>
    <n v="2.9"/>
    <s v="Yes"/>
    <s v="Debit Card"/>
    <s v="2-Day Shipping"/>
    <s v="Yes"/>
    <s v="Yes"/>
    <s v="Venmo"/>
    <s v="Bi-Weekly"/>
  </r>
  <r>
    <n v="186"/>
    <x v="149"/>
    <n v="60"/>
    <x v="0"/>
    <x v="24"/>
    <x v="1"/>
    <n v="62"/>
    <x v="30"/>
    <x v="1"/>
    <s v="Turquoise"/>
    <s v="Summer"/>
    <n v="2.7"/>
    <s v="Yes"/>
    <s v="PayPal"/>
    <s v="Express"/>
    <s v="Yes"/>
    <s v="Yes"/>
    <s v="PayPal"/>
    <s v="Annually"/>
  </r>
  <r>
    <n v="187"/>
    <x v="62"/>
    <n v="23"/>
    <x v="0"/>
    <x v="7"/>
    <x v="2"/>
    <n v="29"/>
    <x v="28"/>
    <x v="0"/>
    <s v="Brown"/>
    <s v="Summer"/>
    <n v="4"/>
    <s v="Yes"/>
    <s v="Debit Card"/>
    <s v="Standard"/>
    <s v="Yes"/>
    <s v="Yes"/>
    <s v="Credit Card"/>
    <s v="Bi-Weekly"/>
  </r>
  <r>
    <n v="188"/>
    <x v="150"/>
    <n v="63"/>
    <x v="0"/>
    <x v="11"/>
    <x v="3"/>
    <n v="82"/>
    <x v="3"/>
    <x v="0"/>
    <s v="Yellow"/>
    <s v="Summer"/>
    <n v="4.7"/>
    <s v="Yes"/>
    <s v="Bank Transfer"/>
    <s v="Express"/>
    <s v="Yes"/>
    <s v="Yes"/>
    <s v="Debit Card"/>
    <s v="Monthly"/>
  </r>
  <r>
    <n v="189"/>
    <x v="117"/>
    <n v="19"/>
    <x v="0"/>
    <x v="18"/>
    <x v="3"/>
    <n v="38"/>
    <x v="7"/>
    <x v="2"/>
    <s v="Turquoise"/>
    <s v="Winter"/>
    <n v="3.3"/>
    <s v="Yes"/>
    <s v="Cash"/>
    <s v="Free Shipping"/>
    <s v="Yes"/>
    <s v="Yes"/>
    <s v="Bank Transfer"/>
    <s v="Quarterly"/>
  </r>
  <r>
    <n v="190"/>
    <x v="151"/>
    <n v="25"/>
    <x v="0"/>
    <x v="10"/>
    <x v="3"/>
    <n v="59"/>
    <x v="49"/>
    <x v="1"/>
    <s v="Peach"/>
    <s v="Summer"/>
    <n v="4.7"/>
    <s v="Yes"/>
    <s v="Cash"/>
    <s v="Store Pickup"/>
    <s v="Yes"/>
    <s v="Yes"/>
    <s v="Venmo"/>
    <s v="Monthly"/>
  </r>
  <r>
    <n v="191"/>
    <x v="152"/>
    <n v="25"/>
    <x v="0"/>
    <x v="19"/>
    <x v="1"/>
    <n v="68"/>
    <x v="14"/>
    <x v="2"/>
    <s v="Red"/>
    <s v="Spring"/>
    <n v="4.8"/>
    <s v="Yes"/>
    <s v="Bank Transfer"/>
    <s v="Standard"/>
    <s v="Yes"/>
    <s v="Yes"/>
    <s v="Bank Transfer"/>
    <s v="Weekly"/>
  </r>
  <r>
    <n v="192"/>
    <x v="100"/>
    <n v="35"/>
    <x v="0"/>
    <x v="3"/>
    <x v="3"/>
    <n v="95"/>
    <x v="10"/>
    <x v="0"/>
    <s v="Cyan"/>
    <s v="Spring"/>
    <n v="4"/>
    <s v="Yes"/>
    <s v="Venmo"/>
    <s v="2-Day Shipping"/>
    <s v="Yes"/>
    <s v="Yes"/>
    <s v="Debit Card"/>
    <s v="Every 3 Months"/>
  </r>
  <r>
    <n v="193"/>
    <x v="153"/>
    <n v="41"/>
    <x v="0"/>
    <x v="6"/>
    <x v="1"/>
    <n v="21"/>
    <x v="15"/>
    <x v="1"/>
    <s v="Charcoal"/>
    <s v="Fall"/>
    <n v="3.5"/>
    <s v="Yes"/>
    <s v="Venmo"/>
    <s v="2-Day Shipping"/>
    <s v="Yes"/>
    <s v="Yes"/>
    <s v="Venmo"/>
    <s v="Every 3 Months"/>
  </r>
  <r>
    <n v="194"/>
    <x v="23"/>
    <n v="44"/>
    <x v="0"/>
    <x v="22"/>
    <x v="3"/>
    <n v="42"/>
    <x v="38"/>
    <x v="3"/>
    <s v="Green"/>
    <s v="Fall"/>
    <n v="2.8"/>
    <s v="Yes"/>
    <s v="Bank Transfer"/>
    <s v="Standard"/>
    <s v="Yes"/>
    <s v="Yes"/>
    <s v="Cash"/>
    <s v="Monthly"/>
  </r>
  <r>
    <n v="195"/>
    <x v="85"/>
    <n v="61"/>
    <x v="0"/>
    <x v="10"/>
    <x v="3"/>
    <n v="63"/>
    <x v="10"/>
    <x v="2"/>
    <s v="Brown"/>
    <s v="Summer"/>
    <n v="4.5999999999999996"/>
    <s v="Yes"/>
    <s v="Bank Transfer"/>
    <s v="Free Shipping"/>
    <s v="Yes"/>
    <s v="Yes"/>
    <s v="Debit Card"/>
    <s v="Quarterly"/>
  </r>
  <r>
    <n v="196"/>
    <x v="154"/>
    <n v="55"/>
    <x v="0"/>
    <x v="21"/>
    <x v="0"/>
    <n v="41"/>
    <x v="26"/>
    <x v="0"/>
    <s v="Yellow"/>
    <s v="Winter"/>
    <n v="3.8"/>
    <s v="Yes"/>
    <s v="PayPal"/>
    <s v="Standard"/>
    <s v="Yes"/>
    <s v="Yes"/>
    <s v="Debit Card"/>
    <s v="Weekly"/>
  </r>
  <r>
    <n v="197"/>
    <x v="155"/>
    <n v="25"/>
    <x v="0"/>
    <x v="4"/>
    <x v="1"/>
    <n v="90"/>
    <x v="48"/>
    <x v="2"/>
    <s v="Indigo"/>
    <s v="Summer"/>
    <n v="4.5"/>
    <s v="Yes"/>
    <s v="PayPal"/>
    <s v="Free Shipping"/>
    <s v="Yes"/>
    <s v="Yes"/>
    <s v="Cash"/>
    <s v="Quarterly"/>
  </r>
  <r>
    <n v="198"/>
    <x v="156"/>
    <n v="37"/>
    <x v="0"/>
    <x v="14"/>
    <x v="1"/>
    <n v="90"/>
    <x v="43"/>
    <x v="0"/>
    <s v="Lavender"/>
    <s v="Summer"/>
    <n v="2.6"/>
    <s v="Yes"/>
    <s v="Bank Transfer"/>
    <s v="Express"/>
    <s v="Yes"/>
    <s v="Yes"/>
    <s v="Bank Transfer"/>
    <s v="Bi-Weekly"/>
  </r>
  <r>
    <n v="199"/>
    <x v="102"/>
    <n v="26"/>
    <x v="0"/>
    <x v="7"/>
    <x v="2"/>
    <n v="70"/>
    <x v="40"/>
    <x v="0"/>
    <s v="Magenta"/>
    <s v="Fall"/>
    <n v="4.4000000000000004"/>
    <s v="Yes"/>
    <s v="Venmo"/>
    <s v="Store Pickup"/>
    <s v="Yes"/>
    <s v="Yes"/>
    <s v="Debit Card"/>
    <s v="Fortnightly"/>
  </r>
  <r>
    <n v="200"/>
    <x v="157"/>
    <n v="63"/>
    <x v="0"/>
    <x v="19"/>
    <x v="1"/>
    <n v="22"/>
    <x v="20"/>
    <x v="3"/>
    <s v="Turquoise"/>
    <s v="Summer"/>
    <n v="3.3"/>
    <s v="Yes"/>
    <s v="Venmo"/>
    <s v="Next Day Air"/>
    <s v="Yes"/>
    <s v="Yes"/>
    <s v="Venmo"/>
    <s v="Bi-Weekly"/>
  </r>
  <r>
    <n v="201"/>
    <x v="32"/>
    <n v="43"/>
    <x v="0"/>
    <x v="9"/>
    <x v="1"/>
    <n v="57"/>
    <x v="16"/>
    <x v="3"/>
    <s v="Silver"/>
    <s v="Summer"/>
    <n v="4.4000000000000004"/>
    <s v="Yes"/>
    <s v="Debit Card"/>
    <s v="Next Day Air"/>
    <s v="Yes"/>
    <s v="Yes"/>
    <s v="Debit Card"/>
    <s v="Every 3 Months"/>
  </r>
  <r>
    <n v="202"/>
    <x v="83"/>
    <n v="27"/>
    <x v="0"/>
    <x v="16"/>
    <x v="1"/>
    <n v="32"/>
    <x v="29"/>
    <x v="1"/>
    <s v="Blue"/>
    <s v="Summer"/>
    <n v="4.3"/>
    <s v="Yes"/>
    <s v="PayPal"/>
    <s v="Store Pickup"/>
    <s v="Yes"/>
    <s v="Yes"/>
    <s v="Cash"/>
    <s v="Bi-Weekly"/>
  </r>
  <r>
    <n v="203"/>
    <x v="158"/>
    <n v="35"/>
    <x v="0"/>
    <x v="20"/>
    <x v="3"/>
    <n v="53"/>
    <x v="28"/>
    <x v="3"/>
    <s v="Cyan"/>
    <s v="Fall"/>
    <n v="3.5"/>
    <s v="Yes"/>
    <s v="Cash"/>
    <s v="Express"/>
    <s v="Yes"/>
    <s v="Yes"/>
    <s v="PayPal"/>
    <s v="Monthly"/>
  </r>
  <r>
    <n v="204"/>
    <x v="113"/>
    <n v="41"/>
    <x v="0"/>
    <x v="3"/>
    <x v="3"/>
    <n v="56"/>
    <x v="39"/>
    <x v="3"/>
    <s v="Beige"/>
    <s v="Summer"/>
    <n v="3.2"/>
    <s v="Yes"/>
    <s v="Venmo"/>
    <s v="Express"/>
    <s v="Yes"/>
    <s v="Yes"/>
    <s v="PayPal"/>
    <s v="Every 3 Months"/>
  </r>
  <r>
    <n v="205"/>
    <x v="5"/>
    <n v="65"/>
    <x v="0"/>
    <x v="1"/>
    <x v="1"/>
    <n v="69"/>
    <x v="22"/>
    <x v="1"/>
    <s v="Violet"/>
    <s v="Winter"/>
    <n v="3.1"/>
    <s v="Yes"/>
    <s v="Venmo"/>
    <s v="Express"/>
    <s v="Yes"/>
    <s v="Yes"/>
    <s v="Bank Transfer"/>
    <s v="Every 3 Months"/>
  </r>
  <r>
    <n v="206"/>
    <x v="159"/>
    <n v="61"/>
    <x v="0"/>
    <x v="3"/>
    <x v="3"/>
    <n v="48"/>
    <x v="1"/>
    <x v="0"/>
    <s v="Orange"/>
    <s v="Fall"/>
    <n v="3.6"/>
    <s v="Yes"/>
    <s v="Venmo"/>
    <s v="2-Day Shipping"/>
    <s v="Yes"/>
    <s v="Yes"/>
    <s v="Cash"/>
    <s v="Bi-Weekly"/>
  </r>
  <r>
    <n v="207"/>
    <x v="93"/>
    <n v="67"/>
    <x v="0"/>
    <x v="21"/>
    <x v="0"/>
    <n v="66"/>
    <x v="12"/>
    <x v="1"/>
    <s v="Charcoal"/>
    <s v="Spring"/>
    <n v="4.0999999999999996"/>
    <s v="Yes"/>
    <s v="Debit Card"/>
    <s v="Next Day Air"/>
    <s v="Yes"/>
    <s v="Yes"/>
    <s v="Debit Card"/>
    <s v="Bi-Weekly"/>
  </r>
  <r>
    <n v="208"/>
    <x v="160"/>
    <n v="40"/>
    <x v="0"/>
    <x v="0"/>
    <x v="0"/>
    <n v="45"/>
    <x v="49"/>
    <x v="0"/>
    <s v="Red"/>
    <s v="Winter"/>
    <n v="2.5"/>
    <s v="Yes"/>
    <s v="Debit Card"/>
    <s v="Free Shipping"/>
    <s v="Yes"/>
    <s v="Yes"/>
    <s v="Credit Card"/>
    <s v="Annually"/>
  </r>
  <r>
    <n v="209"/>
    <x v="154"/>
    <n v="66"/>
    <x v="0"/>
    <x v="15"/>
    <x v="0"/>
    <n v="71"/>
    <x v="11"/>
    <x v="3"/>
    <s v="Peach"/>
    <s v="Summer"/>
    <n v="4.5999999999999996"/>
    <s v="Yes"/>
    <s v="Bank Transfer"/>
    <s v="2-Day Shipping"/>
    <s v="Yes"/>
    <s v="Yes"/>
    <s v="Bank Transfer"/>
    <s v="Every 3 Months"/>
  </r>
  <r>
    <n v="210"/>
    <x v="35"/>
    <n v="45"/>
    <x v="0"/>
    <x v="22"/>
    <x v="3"/>
    <n v="46"/>
    <x v="33"/>
    <x v="0"/>
    <s v="Pink"/>
    <s v="Fall"/>
    <n v="3.9"/>
    <s v="Yes"/>
    <s v="Credit Card"/>
    <s v="Standard"/>
    <s v="Yes"/>
    <s v="Yes"/>
    <s v="Debit Card"/>
    <s v="Fortnightly"/>
  </r>
  <r>
    <n v="211"/>
    <x v="10"/>
    <n v="64"/>
    <x v="0"/>
    <x v="12"/>
    <x v="3"/>
    <n v="95"/>
    <x v="12"/>
    <x v="2"/>
    <s v="Red"/>
    <s v="Spring"/>
    <n v="2.6"/>
    <s v="Yes"/>
    <s v="PayPal"/>
    <s v="Express"/>
    <s v="Yes"/>
    <s v="Yes"/>
    <s v="Venmo"/>
    <s v="Weekly"/>
  </r>
  <r>
    <n v="212"/>
    <x v="127"/>
    <n v="18"/>
    <x v="0"/>
    <x v="23"/>
    <x v="1"/>
    <n v="22"/>
    <x v="12"/>
    <x v="3"/>
    <s v="Teal"/>
    <s v="Fall"/>
    <n v="3.6"/>
    <s v="Yes"/>
    <s v="Cash"/>
    <s v="Free Shipping"/>
    <s v="Yes"/>
    <s v="Yes"/>
    <s v="Debit Card"/>
    <s v="Bi-Weekly"/>
  </r>
  <r>
    <n v="213"/>
    <x v="27"/>
    <n v="60"/>
    <x v="0"/>
    <x v="6"/>
    <x v="1"/>
    <n v="94"/>
    <x v="38"/>
    <x v="0"/>
    <s v="Blue"/>
    <s v="Spring"/>
    <n v="4.5999999999999996"/>
    <s v="Yes"/>
    <s v="Credit Card"/>
    <s v="Express"/>
    <s v="Yes"/>
    <s v="Yes"/>
    <s v="Cash"/>
    <s v="Annually"/>
  </r>
  <r>
    <n v="214"/>
    <x v="161"/>
    <n v="34"/>
    <x v="0"/>
    <x v="15"/>
    <x v="0"/>
    <n v="26"/>
    <x v="42"/>
    <x v="0"/>
    <s v="Turquoise"/>
    <s v="Spring"/>
    <n v="3.6"/>
    <s v="Yes"/>
    <s v="Venmo"/>
    <s v="Free Shipping"/>
    <s v="Yes"/>
    <s v="Yes"/>
    <s v="Cash"/>
    <s v="Quarterly"/>
  </r>
  <r>
    <n v="215"/>
    <x v="10"/>
    <n v="63"/>
    <x v="0"/>
    <x v="8"/>
    <x v="1"/>
    <n v="65"/>
    <x v="4"/>
    <x v="3"/>
    <s v="Purple"/>
    <s v="Winter"/>
    <n v="4.5"/>
    <s v="Yes"/>
    <s v="Debit Card"/>
    <s v="Next Day Air"/>
    <s v="Yes"/>
    <s v="Yes"/>
    <s v="PayPal"/>
    <s v="Fortnightly"/>
  </r>
  <r>
    <n v="216"/>
    <x v="14"/>
    <n v="31"/>
    <x v="0"/>
    <x v="23"/>
    <x v="1"/>
    <n v="72"/>
    <x v="3"/>
    <x v="0"/>
    <s v="Peach"/>
    <s v="Winter"/>
    <n v="3.2"/>
    <s v="Yes"/>
    <s v="Debit Card"/>
    <s v="Store Pickup"/>
    <s v="Yes"/>
    <s v="Yes"/>
    <s v="Bank Transfer"/>
    <s v="Every 3 Months"/>
  </r>
  <r>
    <n v="217"/>
    <x v="106"/>
    <n v="34"/>
    <x v="0"/>
    <x v="17"/>
    <x v="0"/>
    <n v="45"/>
    <x v="22"/>
    <x v="0"/>
    <s v="Violet"/>
    <s v="Spring"/>
    <n v="4.2"/>
    <s v="Yes"/>
    <s v="Venmo"/>
    <s v="Next Day Air"/>
    <s v="Yes"/>
    <s v="Yes"/>
    <s v="Venmo"/>
    <s v="Weekly"/>
  </r>
  <r>
    <n v="218"/>
    <x v="162"/>
    <n v="42"/>
    <x v="0"/>
    <x v="24"/>
    <x v="1"/>
    <n v="78"/>
    <x v="21"/>
    <x v="2"/>
    <s v="Black"/>
    <s v="Fall"/>
    <n v="4"/>
    <s v="Yes"/>
    <s v="Debit Card"/>
    <s v="2-Day Shipping"/>
    <s v="Yes"/>
    <s v="Yes"/>
    <s v="Credit Card"/>
    <s v="Annually"/>
  </r>
  <r>
    <n v="219"/>
    <x v="163"/>
    <n v="42"/>
    <x v="0"/>
    <x v="2"/>
    <x v="2"/>
    <n v="82"/>
    <x v="18"/>
    <x v="0"/>
    <s v="Violet"/>
    <s v="Fall"/>
    <n v="4"/>
    <s v="Yes"/>
    <s v="Cash"/>
    <s v="2-Day Shipping"/>
    <s v="Yes"/>
    <s v="Yes"/>
    <s v="Debit Card"/>
    <s v="Weekly"/>
  </r>
  <r>
    <n v="220"/>
    <x v="164"/>
    <n v="29"/>
    <x v="0"/>
    <x v="24"/>
    <x v="1"/>
    <n v="39"/>
    <x v="14"/>
    <x v="0"/>
    <s v="Violet"/>
    <s v="Spring"/>
    <n v="3.8"/>
    <s v="Yes"/>
    <s v="Cash"/>
    <s v="2-Day Shipping"/>
    <s v="Yes"/>
    <s v="Yes"/>
    <s v="PayPal"/>
    <s v="Every 3 Months"/>
  </r>
  <r>
    <n v="221"/>
    <x v="68"/>
    <n v="41"/>
    <x v="0"/>
    <x v="6"/>
    <x v="1"/>
    <n v="30"/>
    <x v="23"/>
    <x v="3"/>
    <s v="White"/>
    <s v="Summer"/>
    <n v="3.7"/>
    <s v="Yes"/>
    <s v="Venmo"/>
    <s v="Next Day Air"/>
    <s v="Yes"/>
    <s v="Yes"/>
    <s v="Debit Card"/>
    <s v="Monthly"/>
  </r>
  <r>
    <n v="222"/>
    <x v="165"/>
    <n v="56"/>
    <x v="0"/>
    <x v="23"/>
    <x v="1"/>
    <n v="56"/>
    <x v="13"/>
    <x v="3"/>
    <s v="Charcoal"/>
    <s v="Summer"/>
    <n v="2.7"/>
    <s v="Yes"/>
    <s v="Credit Card"/>
    <s v="Standard"/>
    <s v="Yes"/>
    <s v="Yes"/>
    <s v="PayPal"/>
    <s v="Quarterly"/>
  </r>
  <r>
    <n v="223"/>
    <x v="166"/>
    <n v="46"/>
    <x v="0"/>
    <x v="15"/>
    <x v="0"/>
    <n v="96"/>
    <x v="45"/>
    <x v="3"/>
    <s v="Lavender"/>
    <s v="Fall"/>
    <n v="4.5999999999999996"/>
    <s v="Yes"/>
    <s v="PayPal"/>
    <s v="Next Day Air"/>
    <s v="Yes"/>
    <s v="Yes"/>
    <s v="Cash"/>
    <s v="Every 3 Months"/>
  </r>
  <r>
    <n v="224"/>
    <x v="141"/>
    <n v="61"/>
    <x v="0"/>
    <x v="9"/>
    <x v="1"/>
    <n v="94"/>
    <x v="34"/>
    <x v="0"/>
    <s v="White"/>
    <s v="Spring"/>
    <n v="3"/>
    <s v="Yes"/>
    <s v="Venmo"/>
    <s v="Store Pickup"/>
    <s v="Yes"/>
    <s v="Yes"/>
    <s v="Cash"/>
    <s v="Quarterly"/>
  </r>
  <r>
    <n v="225"/>
    <x v="167"/>
    <n v="66"/>
    <x v="0"/>
    <x v="18"/>
    <x v="3"/>
    <n v="63"/>
    <x v="30"/>
    <x v="0"/>
    <s v="Red"/>
    <s v="Summer"/>
    <n v="4.3"/>
    <s v="Yes"/>
    <s v="Debit Card"/>
    <s v="Express"/>
    <s v="Yes"/>
    <s v="Yes"/>
    <s v="Cash"/>
    <s v="Every 3 Months"/>
  </r>
  <r>
    <n v="226"/>
    <x v="168"/>
    <n v="33"/>
    <x v="0"/>
    <x v="2"/>
    <x v="2"/>
    <n v="29"/>
    <x v="15"/>
    <x v="0"/>
    <s v="Gray"/>
    <s v="Spring"/>
    <n v="4.3"/>
    <s v="Yes"/>
    <s v="Bank Transfer"/>
    <s v="Express"/>
    <s v="Yes"/>
    <s v="Yes"/>
    <s v="Credit Card"/>
    <s v="Annually"/>
  </r>
  <r>
    <n v="227"/>
    <x v="169"/>
    <n v="59"/>
    <x v="0"/>
    <x v="0"/>
    <x v="0"/>
    <n v="48"/>
    <x v="28"/>
    <x v="3"/>
    <s v="Purple"/>
    <s v="Winter"/>
    <n v="4.4000000000000004"/>
    <s v="Yes"/>
    <s v="PayPal"/>
    <s v="Express"/>
    <s v="Yes"/>
    <s v="Yes"/>
    <s v="Venmo"/>
    <s v="Bi-Weekly"/>
  </r>
  <r>
    <n v="228"/>
    <x v="72"/>
    <n v="49"/>
    <x v="0"/>
    <x v="21"/>
    <x v="0"/>
    <n v="72"/>
    <x v="15"/>
    <x v="0"/>
    <s v="Pink"/>
    <s v="Spring"/>
    <n v="3.7"/>
    <s v="Yes"/>
    <s v="Bank Transfer"/>
    <s v="Express"/>
    <s v="Yes"/>
    <s v="Yes"/>
    <s v="Debit Card"/>
    <s v="Quarterly"/>
  </r>
  <r>
    <n v="229"/>
    <x v="170"/>
    <n v="55"/>
    <x v="0"/>
    <x v="1"/>
    <x v="1"/>
    <n v="33"/>
    <x v="14"/>
    <x v="0"/>
    <s v="Gold"/>
    <s v="Summer"/>
    <n v="3.5"/>
    <s v="Yes"/>
    <s v="Debit Card"/>
    <s v="Express"/>
    <s v="Yes"/>
    <s v="Yes"/>
    <s v="Debit Card"/>
    <s v="Fortnightly"/>
  </r>
  <r>
    <n v="230"/>
    <x v="133"/>
    <n v="43"/>
    <x v="0"/>
    <x v="19"/>
    <x v="1"/>
    <n v="60"/>
    <x v="28"/>
    <x v="3"/>
    <s v="Cyan"/>
    <s v="Fall"/>
    <n v="3"/>
    <s v="Yes"/>
    <s v="Cash"/>
    <s v="Standard"/>
    <s v="Yes"/>
    <s v="Yes"/>
    <s v="Debit Card"/>
    <s v="Every 3 Months"/>
  </r>
  <r>
    <n v="231"/>
    <x v="144"/>
    <n v="49"/>
    <x v="0"/>
    <x v="17"/>
    <x v="0"/>
    <n v="41"/>
    <x v="41"/>
    <x v="0"/>
    <s v="Cyan"/>
    <s v="Summer"/>
    <n v="3.9"/>
    <s v="Yes"/>
    <s v="PayPal"/>
    <s v="Standard"/>
    <s v="Yes"/>
    <s v="Yes"/>
    <s v="PayPal"/>
    <s v="Fortnightly"/>
  </r>
  <r>
    <n v="232"/>
    <x v="171"/>
    <n v="47"/>
    <x v="0"/>
    <x v="5"/>
    <x v="3"/>
    <n v="42"/>
    <x v="24"/>
    <x v="0"/>
    <s v="Charcoal"/>
    <s v="Spring"/>
    <n v="2.6"/>
    <s v="Yes"/>
    <s v="Bank Transfer"/>
    <s v="Next Day Air"/>
    <s v="Yes"/>
    <s v="Yes"/>
    <s v="Debit Card"/>
    <s v="Quarterly"/>
  </r>
  <r>
    <n v="233"/>
    <x v="172"/>
    <n v="64"/>
    <x v="0"/>
    <x v="5"/>
    <x v="3"/>
    <n v="65"/>
    <x v="25"/>
    <x v="0"/>
    <s v="Orange"/>
    <s v="Winter"/>
    <n v="4.9000000000000004"/>
    <s v="Yes"/>
    <s v="Venmo"/>
    <s v="Next Day Air"/>
    <s v="Yes"/>
    <s v="Yes"/>
    <s v="Venmo"/>
    <s v="Every 3 Months"/>
  </r>
  <r>
    <n v="234"/>
    <x v="34"/>
    <n v="41"/>
    <x v="0"/>
    <x v="6"/>
    <x v="1"/>
    <n v="99"/>
    <x v="27"/>
    <x v="3"/>
    <s v="Purple"/>
    <s v="Fall"/>
    <n v="4.4000000000000004"/>
    <s v="Yes"/>
    <s v="Credit Card"/>
    <s v="Free Shipping"/>
    <s v="Yes"/>
    <s v="Yes"/>
    <s v="Debit Card"/>
    <s v="Every 3 Months"/>
  </r>
  <r>
    <n v="235"/>
    <x v="173"/>
    <n v="19"/>
    <x v="0"/>
    <x v="19"/>
    <x v="1"/>
    <n v="54"/>
    <x v="38"/>
    <x v="1"/>
    <s v="Brown"/>
    <s v="Summer"/>
    <n v="3.6"/>
    <s v="Yes"/>
    <s v="PayPal"/>
    <s v="Express"/>
    <s v="Yes"/>
    <s v="Yes"/>
    <s v="Bank Transfer"/>
    <s v="Monthly"/>
  </r>
  <r>
    <n v="236"/>
    <x v="75"/>
    <n v="49"/>
    <x v="0"/>
    <x v="10"/>
    <x v="3"/>
    <n v="77"/>
    <x v="36"/>
    <x v="1"/>
    <s v="Gold"/>
    <s v="Spring"/>
    <n v="3.6"/>
    <s v="Yes"/>
    <s v="Venmo"/>
    <s v="Express"/>
    <s v="Yes"/>
    <s v="Yes"/>
    <s v="Cash"/>
    <s v="Annually"/>
  </r>
  <r>
    <n v="237"/>
    <x v="174"/>
    <n v="59"/>
    <x v="0"/>
    <x v="22"/>
    <x v="3"/>
    <n v="84"/>
    <x v="21"/>
    <x v="1"/>
    <s v="Olive"/>
    <s v="Fall"/>
    <n v="2.8"/>
    <s v="Yes"/>
    <s v="Venmo"/>
    <s v="Free Shipping"/>
    <s v="Yes"/>
    <s v="Yes"/>
    <s v="Venmo"/>
    <s v="Weekly"/>
  </r>
  <r>
    <n v="238"/>
    <x v="175"/>
    <n v="52"/>
    <x v="0"/>
    <x v="18"/>
    <x v="3"/>
    <n v="51"/>
    <x v="42"/>
    <x v="1"/>
    <s v="Purple"/>
    <s v="Spring"/>
    <n v="4.3"/>
    <s v="Yes"/>
    <s v="Credit Card"/>
    <s v="2-Day Shipping"/>
    <s v="Yes"/>
    <s v="Yes"/>
    <s v="Credit Card"/>
    <s v="Monthly"/>
  </r>
  <r>
    <n v="239"/>
    <x v="109"/>
    <n v="31"/>
    <x v="0"/>
    <x v="19"/>
    <x v="1"/>
    <n v="64"/>
    <x v="33"/>
    <x v="3"/>
    <s v="Gray"/>
    <s v="Summer"/>
    <n v="2.7"/>
    <s v="Yes"/>
    <s v="Venmo"/>
    <s v="Free Shipping"/>
    <s v="Yes"/>
    <s v="Yes"/>
    <s v="Debit Card"/>
    <s v="Monthly"/>
  </r>
  <r>
    <n v="240"/>
    <x v="176"/>
    <n v="69"/>
    <x v="0"/>
    <x v="20"/>
    <x v="3"/>
    <n v="29"/>
    <x v="48"/>
    <x v="0"/>
    <s v="Lavender"/>
    <s v="Spring"/>
    <n v="4.7"/>
    <s v="Yes"/>
    <s v="Credit Card"/>
    <s v="Express"/>
    <s v="Yes"/>
    <s v="Yes"/>
    <s v="Cash"/>
    <s v="Fortnightly"/>
  </r>
  <r>
    <n v="241"/>
    <x v="177"/>
    <n v="29"/>
    <x v="0"/>
    <x v="1"/>
    <x v="1"/>
    <n v="91"/>
    <x v="12"/>
    <x v="0"/>
    <s v="Gray"/>
    <s v="Spring"/>
    <n v="3.4"/>
    <s v="Yes"/>
    <s v="PayPal"/>
    <s v="Express"/>
    <s v="Yes"/>
    <s v="Yes"/>
    <s v="Venmo"/>
    <s v="Weekly"/>
  </r>
  <r>
    <n v="242"/>
    <x v="76"/>
    <n v="54"/>
    <x v="0"/>
    <x v="11"/>
    <x v="3"/>
    <n v="98"/>
    <x v="7"/>
    <x v="3"/>
    <s v="Gray"/>
    <s v="Fall"/>
    <n v="3.3"/>
    <s v="Yes"/>
    <s v="Cash"/>
    <s v="Free Shipping"/>
    <s v="Yes"/>
    <s v="Yes"/>
    <s v="Bank Transfer"/>
    <s v="Quarterly"/>
  </r>
  <r>
    <n v="243"/>
    <x v="178"/>
    <n v="69"/>
    <x v="0"/>
    <x v="8"/>
    <x v="1"/>
    <n v="99"/>
    <x v="14"/>
    <x v="3"/>
    <s v="Magenta"/>
    <s v="Spring"/>
    <n v="2.9"/>
    <s v="Yes"/>
    <s v="Credit Card"/>
    <s v="Free Shipping"/>
    <s v="Yes"/>
    <s v="Yes"/>
    <s v="PayPal"/>
    <s v="Every 3 Months"/>
  </r>
  <r>
    <n v="244"/>
    <x v="179"/>
    <n v="62"/>
    <x v="0"/>
    <x v="13"/>
    <x v="1"/>
    <n v="24"/>
    <x v="37"/>
    <x v="3"/>
    <s v="Blue"/>
    <s v="Winter"/>
    <n v="3.2"/>
    <s v="Yes"/>
    <s v="Venmo"/>
    <s v="Standard"/>
    <s v="Yes"/>
    <s v="Yes"/>
    <s v="Debit Card"/>
    <s v="Bi-Weekly"/>
  </r>
  <r>
    <n v="245"/>
    <x v="180"/>
    <n v="39"/>
    <x v="0"/>
    <x v="5"/>
    <x v="3"/>
    <n v="35"/>
    <x v="12"/>
    <x v="3"/>
    <s v="Black"/>
    <s v="Winter"/>
    <n v="4.5"/>
    <s v="Yes"/>
    <s v="Bank Transfer"/>
    <s v="2-Day Shipping"/>
    <s v="Yes"/>
    <s v="Yes"/>
    <s v="PayPal"/>
    <s v="Every 3 Months"/>
  </r>
  <r>
    <n v="246"/>
    <x v="156"/>
    <n v="26"/>
    <x v="0"/>
    <x v="6"/>
    <x v="1"/>
    <n v="91"/>
    <x v="21"/>
    <x v="0"/>
    <s v="Cyan"/>
    <s v="Winter"/>
    <n v="3.2"/>
    <s v="Yes"/>
    <s v="Cash"/>
    <s v="Express"/>
    <s v="Yes"/>
    <s v="Yes"/>
    <s v="PayPal"/>
    <s v="Bi-Weekly"/>
  </r>
  <r>
    <n v="247"/>
    <x v="181"/>
    <n v="54"/>
    <x v="0"/>
    <x v="22"/>
    <x v="3"/>
    <n v="97"/>
    <x v="37"/>
    <x v="1"/>
    <s v="Gray"/>
    <s v="Spring"/>
    <n v="4.8"/>
    <s v="Yes"/>
    <s v="Debit Card"/>
    <s v="Express"/>
    <s v="Yes"/>
    <s v="Yes"/>
    <s v="Cash"/>
    <s v="Bi-Weekly"/>
  </r>
  <r>
    <n v="248"/>
    <x v="182"/>
    <n v="33"/>
    <x v="0"/>
    <x v="23"/>
    <x v="1"/>
    <n v="36"/>
    <x v="1"/>
    <x v="0"/>
    <s v="Olive"/>
    <s v="Summer"/>
    <n v="3.4"/>
    <s v="Yes"/>
    <s v="Cash"/>
    <s v="Standard"/>
    <s v="Yes"/>
    <s v="Yes"/>
    <s v="Venmo"/>
    <s v="Monthly"/>
  </r>
  <r>
    <n v="249"/>
    <x v="50"/>
    <n v="29"/>
    <x v="0"/>
    <x v="1"/>
    <x v="1"/>
    <n v="99"/>
    <x v="20"/>
    <x v="2"/>
    <s v="Cyan"/>
    <s v="Spring"/>
    <n v="2.9"/>
    <s v="Yes"/>
    <s v="Venmo"/>
    <s v="2-Day Shipping"/>
    <s v="Yes"/>
    <s v="Yes"/>
    <s v="Debit Card"/>
    <s v="Quarterly"/>
  </r>
  <r>
    <n v="250"/>
    <x v="183"/>
    <n v="57"/>
    <x v="0"/>
    <x v="19"/>
    <x v="1"/>
    <n v="67"/>
    <x v="6"/>
    <x v="3"/>
    <s v="Gray"/>
    <s v="Summer"/>
    <n v="3.1"/>
    <s v="Yes"/>
    <s v="Debit Card"/>
    <s v="Next Day Air"/>
    <s v="Yes"/>
    <s v="Yes"/>
    <s v="Bank Transfer"/>
    <s v="Quarterly"/>
  </r>
  <r>
    <n v="251"/>
    <x v="184"/>
    <n v="34"/>
    <x v="0"/>
    <x v="8"/>
    <x v="1"/>
    <n v="90"/>
    <x v="13"/>
    <x v="0"/>
    <s v="Gray"/>
    <s v="Fall"/>
    <n v="3.6"/>
    <s v="Yes"/>
    <s v="PayPal"/>
    <s v="Express"/>
    <s v="Yes"/>
    <s v="Yes"/>
    <s v="Credit Card"/>
    <s v="Every 3 Months"/>
  </r>
  <r>
    <n v="252"/>
    <x v="185"/>
    <n v="56"/>
    <x v="0"/>
    <x v="21"/>
    <x v="0"/>
    <n v="98"/>
    <x v="18"/>
    <x v="1"/>
    <s v="Magenta"/>
    <s v="Spring"/>
    <n v="4"/>
    <s v="Yes"/>
    <s v="Bank Transfer"/>
    <s v="Free Shipping"/>
    <s v="Yes"/>
    <s v="Yes"/>
    <s v="PayPal"/>
    <s v="Every 3 Months"/>
  </r>
  <r>
    <n v="253"/>
    <x v="19"/>
    <n v="27"/>
    <x v="0"/>
    <x v="22"/>
    <x v="3"/>
    <n v="42"/>
    <x v="18"/>
    <x v="0"/>
    <s v="Silver"/>
    <s v="Spring"/>
    <n v="3.5"/>
    <s v="Yes"/>
    <s v="Debit Card"/>
    <s v="Next Day Air"/>
    <s v="Yes"/>
    <s v="Yes"/>
    <s v="Credit Card"/>
    <s v="Quarterly"/>
  </r>
  <r>
    <n v="254"/>
    <x v="186"/>
    <n v="24"/>
    <x v="0"/>
    <x v="11"/>
    <x v="3"/>
    <n v="45"/>
    <x v="33"/>
    <x v="3"/>
    <s v="Indigo"/>
    <s v="Winter"/>
    <n v="3.5"/>
    <s v="Yes"/>
    <s v="Credit Card"/>
    <s v="Free Shipping"/>
    <s v="Yes"/>
    <s v="Yes"/>
    <s v="Venmo"/>
    <s v="Bi-Weekly"/>
  </r>
  <r>
    <n v="255"/>
    <x v="72"/>
    <n v="62"/>
    <x v="0"/>
    <x v="5"/>
    <x v="3"/>
    <n v="47"/>
    <x v="7"/>
    <x v="0"/>
    <s v="Charcoal"/>
    <s v="Summer"/>
    <n v="2.8"/>
    <s v="Yes"/>
    <s v="PayPal"/>
    <s v="Express"/>
    <s v="Yes"/>
    <s v="Yes"/>
    <s v="PayPal"/>
    <s v="Weekly"/>
  </r>
  <r>
    <n v="256"/>
    <x v="175"/>
    <n v="50"/>
    <x v="0"/>
    <x v="4"/>
    <x v="1"/>
    <n v="84"/>
    <x v="27"/>
    <x v="0"/>
    <s v="Orange"/>
    <s v="Winter"/>
    <n v="4.9000000000000004"/>
    <s v="Yes"/>
    <s v="Venmo"/>
    <s v="2-Day Shipping"/>
    <s v="Yes"/>
    <s v="Yes"/>
    <s v="PayPal"/>
    <s v="Fortnightly"/>
  </r>
  <r>
    <n v="257"/>
    <x v="187"/>
    <n v="20"/>
    <x v="0"/>
    <x v="19"/>
    <x v="1"/>
    <n v="97"/>
    <x v="45"/>
    <x v="2"/>
    <s v="White"/>
    <s v="Spring"/>
    <n v="2.7"/>
    <s v="Yes"/>
    <s v="Debit Card"/>
    <s v="Standard"/>
    <s v="Yes"/>
    <s v="Yes"/>
    <s v="Bank Transfer"/>
    <s v="Bi-Weekly"/>
  </r>
  <r>
    <n v="258"/>
    <x v="161"/>
    <n v="46"/>
    <x v="0"/>
    <x v="7"/>
    <x v="2"/>
    <n v="99"/>
    <x v="4"/>
    <x v="0"/>
    <s v="Gray"/>
    <s v="Winter"/>
    <n v="4.5999999999999996"/>
    <s v="Yes"/>
    <s v="Credit Card"/>
    <s v="Express"/>
    <s v="Yes"/>
    <s v="Yes"/>
    <s v="Debit Card"/>
    <s v="Weekly"/>
  </r>
  <r>
    <n v="259"/>
    <x v="188"/>
    <n v="51"/>
    <x v="0"/>
    <x v="15"/>
    <x v="0"/>
    <n v="90"/>
    <x v="23"/>
    <x v="0"/>
    <s v="White"/>
    <s v="Spring"/>
    <n v="3.8"/>
    <s v="Yes"/>
    <s v="Venmo"/>
    <s v="Next Day Air"/>
    <s v="Yes"/>
    <s v="Yes"/>
    <s v="Bank Transfer"/>
    <s v="Bi-Weekly"/>
  </r>
  <r>
    <n v="260"/>
    <x v="33"/>
    <n v="33"/>
    <x v="0"/>
    <x v="12"/>
    <x v="3"/>
    <n v="79"/>
    <x v="44"/>
    <x v="0"/>
    <s v="Black"/>
    <s v="Summer"/>
    <n v="4.8"/>
    <s v="Yes"/>
    <s v="Cash"/>
    <s v="2-Day Shipping"/>
    <s v="Yes"/>
    <s v="Yes"/>
    <s v="Cash"/>
    <s v="Annually"/>
  </r>
  <r>
    <n v="261"/>
    <x v="189"/>
    <n v="21"/>
    <x v="0"/>
    <x v="4"/>
    <x v="1"/>
    <n v="83"/>
    <x v="49"/>
    <x v="1"/>
    <s v="Lavender"/>
    <s v="Summer"/>
    <n v="4.5"/>
    <s v="Yes"/>
    <s v="Credit Card"/>
    <s v="Next Day Air"/>
    <s v="Yes"/>
    <s v="Yes"/>
    <s v="Venmo"/>
    <s v="Quarterly"/>
  </r>
  <r>
    <n v="262"/>
    <x v="190"/>
    <n v="50"/>
    <x v="0"/>
    <x v="6"/>
    <x v="1"/>
    <n v="70"/>
    <x v="34"/>
    <x v="2"/>
    <s v="Charcoal"/>
    <s v="Spring"/>
    <n v="4.9000000000000004"/>
    <s v="Yes"/>
    <s v="Credit Card"/>
    <s v="Next Day Air"/>
    <s v="Yes"/>
    <s v="Yes"/>
    <s v="Cash"/>
    <s v="Weekly"/>
  </r>
  <r>
    <n v="263"/>
    <x v="76"/>
    <n v="24"/>
    <x v="0"/>
    <x v="10"/>
    <x v="3"/>
    <n v="95"/>
    <x v="2"/>
    <x v="0"/>
    <s v="Black"/>
    <s v="Fall"/>
    <n v="4.5"/>
    <s v="Yes"/>
    <s v="Bank Transfer"/>
    <s v="Express"/>
    <s v="Yes"/>
    <s v="Yes"/>
    <s v="Debit Card"/>
    <s v="Annually"/>
  </r>
  <r>
    <n v="264"/>
    <x v="191"/>
    <n v="55"/>
    <x v="0"/>
    <x v="2"/>
    <x v="2"/>
    <n v="51"/>
    <x v="11"/>
    <x v="1"/>
    <s v="Lavender"/>
    <s v="Winter"/>
    <n v="4.9000000000000004"/>
    <s v="Yes"/>
    <s v="Credit Card"/>
    <s v="2-Day Shipping"/>
    <s v="Yes"/>
    <s v="Yes"/>
    <s v="PayPal"/>
    <s v="Weekly"/>
  </r>
  <r>
    <n v="265"/>
    <x v="58"/>
    <n v="49"/>
    <x v="0"/>
    <x v="5"/>
    <x v="3"/>
    <n v="95"/>
    <x v="35"/>
    <x v="3"/>
    <s v="Turquoise"/>
    <s v="Winter"/>
    <n v="3"/>
    <s v="Yes"/>
    <s v="Venmo"/>
    <s v="Express"/>
    <s v="Yes"/>
    <s v="Yes"/>
    <s v="PayPal"/>
    <s v="Bi-Weekly"/>
  </r>
  <r>
    <n v="266"/>
    <x v="29"/>
    <n v="55"/>
    <x v="0"/>
    <x v="21"/>
    <x v="0"/>
    <n v="36"/>
    <x v="32"/>
    <x v="0"/>
    <s v="Lavender"/>
    <s v="Fall"/>
    <n v="4"/>
    <s v="Yes"/>
    <s v="Bank Transfer"/>
    <s v="Free Shipping"/>
    <s v="Yes"/>
    <s v="Yes"/>
    <s v="Credit Card"/>
    <s v="Quarterly"/>
  </r>
  <r>
    <n v="267"/>
    <x v="55"/>
    <n v="19"/>
    <x v="0"/>
    <x v="4"/>
    <x v="1"/>
    <n v="52"/>
    <x v="1"/>
    <x v="1"/>
    <s v="Silver"/>
    <s v="Spring"/>
    <n v="4.5999999999999996"/>
    <s v="Yes"/>
    <s v="Credit Card"/>
    <s v="Free Shipping"/>
    <s v="Yes"/>
    <s v="Yes"/>
    <s v="Bank Transfer"/>
    <s v="Quarterly"/>
  </r>
  <r>
    <n v="268"/>
    <x v="178"/>
    <n v="68"/>
    <x v="0"/>
    <x v="24"/>
    <x v="1"/>
    <n v="29"/>
    <x v="18"/>
    <x v="0"/>
    <s v="Olive"/>
    <s v="Fall"/>
    <n v="4.2"/>
    <s v="Yes"/>
    <s v="Venmo"/>
    <s v="Next Day Air"/>
    <s v="Yes"/>
    <s v="Yes"/>
    <s v="Bank Transfer"/>
    <s v="Weekly"/>
  </r>
  <r>
    <n v="269"/>
    <x v="192"/>
    <n v="52"/>
    <x v="0"/>
    <x v="20"/>
    <x v="3"/>
    <n v="25"/>
    <x v="0"/>
    <x v="2"/>
    <s v="Brown"/>
    <s v="Spring"/>
    <n v="3.4"/>
    <s v="Yes"/>
    <s v="Bank Transfer"/>
    <s v="Standard"/>
    <s v="Yes"/>
    <s v="Yes"/>
    <s v="Debit Card"/>
    <s v="Quarterly"/>
  </r>
  <r>
    <n v="270"/>
    <x v="193"/>
    <n v="29"/>
    <x v="0"/>
    <x v="22"/>
    <x v="3"/>
    <n v="46"/>
    <x v="49"/>
    <x v="0"/>
    <s v="Magenta"/>
    <s v="Fall"/>
    <n v="4.8"/>
    <s v="Yes"/>
    <s v="PayPal"/>
    <s v="Standard"/>
    <s v="Yes"/>
    <s v="Yes"/>
    <s v="Venmo"/>
    <s v="Monthly"/>
  </r>
  <r>
    <n v="271"/>
    <x v="178"/>
    <n v="55"/>
    <x v="0"/>
    <x v="22"/>
    <x v="3"/>
    <n v="80"/>
    <x v="18"/>
    <x v="0"/>
    <s v="Maroon"/>
    <s v="Spring"/>
    <n v="4.9000000000000004"/>
    <s v="Yes"/>
    <s v="Venmo"/>
    <s v="Next Day Air"/>
    <s v="Yes"/>
    <s v="Yes"/>
    <s v="Credit Card"/>
    <s v="Weekly"/>
  </r>
  <r>
    <n v="272"/>
    <x v="88"/>
    <n v="45"/>
    <x v="0"/>
    <x v="24"/>
    <x v="1"/>
    <n v="53"/>
    <x v="27"/>
    <x v="0"/>
    <s v="Indigo"/>
    <s v="Fall"/>
    <n v="2.6"/>
    <s v="Yes"/>
    <s v="PayPal"/>
    <s v="Free Shipping"/>
    <s v="Yes"/>
    <s v="Yes"/>
    <s v="PayPal"/>
    <s v="Annually"/>
  </r>
  <r>
    <n v="273"/>
    <x v="45"/>
    <n v="18"/>
    <x v="0"/>
    <x v="19"/>
    <x v="1"/>
    <n v="96"/>
    <x v="48"/>
    <x v="3"/>
    <s v="Cyan"/>
    <s v="Winter"/>
    <n v="4.9000000000000004"/>
    <s v="No"/>
    <s v="Debit Card"/>
    <s v="Express"/>
    <s v="Yes"/>
    <s v="Yes"/>
    <s v="PayPal"/>
    <s v="Quarterly"/>
  </r>
  <r>
    <n v="274"/>
    <x v="82"/>
    <n v="20"/>
    <x v="0"/>
    <x v="16"/>
    <x v="1"/>
    <n v="64"/>
    <x v="46"/>
    <x v="3"/>
    <s v="Black"/>
    <s v="Winter"/>
    <n v="2.9"/>
    <s v="No"/>
    <s v="Debit Card"/>
    <s v="2-Day Shipping"/>
    <s v="Yes"/>
    <s v="Yes"/>
    <s v="Venmo"/>
    <s v="Fortnightly"/>
  </r>
  <r>
    <n v="275"/>
    <x v="73"/>
    <n v="29"/>
    <x v="0"/>
    <x v="10"/>
    <x v="3"/>
    <n v="33"/>
    <x v="33"/>
    <x v="3"/>
    <s v="Violet"/>
    <s v="Summer"/>
    <n v="3.1"/>
    <s v="No"/>
    <s v="Credit Card"/>
    <s v="Next Day Air"/>
    <s v="Yes"/>
    <s v="Yes"/>
    <s v="Bank Transfer"/>
    <s v="Every 3 Months"/>
  </r>
  <r>
    <n v="276"/>
    <x v="194"/>
    <n v="34"/>
    <x v="0"/>
    <x v="11"/>
    <x v="3"/>
    <n v="28"/>
    <x v="29"/>
    <x v="0"/>
    <s v="Violet"/>
    <s v="Spring"/>
    <n v="3.5"/>
    <s v="No"/>
    <s v="Debit Card"/>
    <s v="Express"/>
    <s v="Yes"/>
    <s v="Yes"/>
    <s v="Credit Card"/>
    <s v="Every 3 Months"/>
  </r>
  <r>
    <n v="277"/>
    <x v="27"/>
    <n v="55"/>
    <x v="0"/>
    <x v="1"/>
    <x v="1"/>
    <n v="94"/>
    <x v="29"/>
    <x v="0"/>
    <s v="Olive"/>
    <s v="Fall"/>
    <n v="2.5"/>
    <s v="No"/>
    <s v="Bank Transfer"/>
    <s v="Standard"/>
    <s v="Yes"/>
    <s v="Yes"/>
    <s v="Credit Card"/>
    <s v="Weekly"/>
  </r>
  <r>
    <n v="278"/>
    <x v="138"/>
    <n v="50"/>
    <x v="0"/>
    <x v="20"/>
    <x v="3"/>
    <n v="75"/>
    <x v="6"/>
    <x v="0"/>
    <s v="Magenta"/>
    <s v="Summer"/>
    <n v="3.3"/>
    <s v="No"/>
    <s v="Venmo"/>
    <s v="Free Shipping"/>
    <s v="Yes"/>
    <s v="Yes"/>
    <s v="Debit Card"/>
    <s v="Weekly"/>
  </r>
  <r>
    <n v="279"/>
    <x v="84"/>
    <n v="61"/>
    <x v="0"/>
    <x v="11"/>
    <x v="3"/>
    <n v="81"/>
    <x v="31"/>
    <x v="0"/>
    <s v="Beige"/>
    <s v="Summer"/>
    <n v="2.6"/>
    <s v="No"/>
    <s v="Cash"/>
    <s v="Express"/>
    <s v="Yes"/>
    <s v="Yes"/>
    <s v="Credit Card"/>
    <s v="Monthly"/>
  </r>
  <r>
    <n v="280"/>
    <x v="30"/>
    <n v="48"/>
    <x v="0"/>
    <x v="20"/>
    <x v="3"/>
    <n v="71"/>
    <x v="44"/>
    <x v="1"/>
    <s v="White"/>
    <s v="Fall"/>
    <n v="2.6"/>
    <s v="No"/>
    <s v="PayPal"/>
    <s v="Standard"/>
    <s v="Yes"/>
    <s v="Yes"/>
    <s v="Bank Transfer"/>
    <s v="Fortnightly"/>
  </r>
  <r>
    <n v="281"/>
    <x v="195"/>
    <n v="33"/>
    <x v="0"/>
    <x v="2"/>
    <x v="2"/>
    <n v="72"/>
    <x v="10"/>
    <x v="3"/>
    <s v="Charcoal"/>
    <s v="Spring"/>
    <n v="2.9"/>
    <s v="No"/>
    <s v="Bank Transfer"/>
    <s v="Standard"/>
    <s v="Yes"/>
    <s v="Yes"/>
    <s v="Venmo"/>
    <s v="Bi-Weekly"/>
  </r>
  <r>
    <n v="282"/>
    <x v="153"/>
    <n v="37"/>
    <x v="0"/>
    <x v="16"/>
    <x v="1"/>
    <n v="59"/>
    <x v="21"/>
    <x v="0"/>
    <s v="Silver"/>
    <s v="Fall"/>
    <n v="4.4000000000000004"/>
    <s v="No"/>
    <s v="Cash"/>
    <s v="Express"/>
    <s v="Yes"/>
    <s v="Yes"/>
    <s v="Credit Card"/>
    <s v="Fortnightly"/>
  </r>
  <r>
    <n v="283"/>
    <x v="196"/>
    <n v="18"/>
    <x v="0"/>
    <x v="2"/>
    <x v="2"/>
    <n v="33"/>
    <x v="5"/>
    <x v="1"/>
    <s v="Blue"/>
    <s v="Summer"/>
    <n v="4.4000000000000004"/>
    <s v="No"/>
    <s v="Bank Transfer"/>
    <s v="Free Shipping"/>
    <s v="Yes"/>
    <s v="Yes"/>
    <s v="Bank Transfer"/>
    <s v="Monthly"/>
  </r>
  <r>
    <n v="284"/>
    <x v="197"/>
    <n v="62"/>
    <x v="0"/>
    <x v="22"/>
    <x v="3"/>
    <n v="30"/>
    <x v="46"/>
    <x v="2"/>
    <s v="Brown"/>
    <s v="Spring"/>
    <n v="4.5"/>
    <s v="No"/>
    <s v="Cash"/>
    <s v="Standard"/>
    <s v="Yes"/>
    <s v="Yes"/>
    <s v="Credit Card"/>
    <s v="Annually"/>
  </r>
  <r>
    <n v="285"/>
    <x v="65"/>
    <n v="35"/>
    <x v="0"/>
    <x v="12"/>
    <x v="3"/>
    <n v="97"/>
    <x v="30"/>
    <x v="3"/>
    <s v="Teal"/>
    <s v="Summer"/>
    <n v="3.3"/>
    <s v="No"/>
    <s v="Credit Card"/>
    <s v="Store Pickup"/>
    <s v="Yes"/>
    <s v="Yes"/>
    <s v="Cash"/>
    <s v="Weekly"/>
  </r>
  <r>
    <n v="286"/>
    <x v="198"/>
    <n v="34"/>
    <x v="0"/>
    <x v="8"/>
    <x v="1"/>
    <n v="36"/>
    <x v="48"/>
    <x v="1"/>
    <s v="Purple"/>
    <s v="Fall"/>
    <n v="4.0999999999999996"/>
    <s v="No"/>
    <s v="Credit Card"/>
    <s v="Next Day Air"/>
    <s v="Yes"/>
    <s v="Yes"/>
    <s v="Cash"/>
    <s v="Quarterly"/>
  </r>
  <r>
    <n v="287"/>
    <x v="199"/>
    <n v="60"/>
    <x v="0"/>
    <x v="17"/>
    <x v="0"/>
    <n v="48"/>
    <x v="2"/>
    <x v="1"/>
    <s v="Indigo"/>
    <s v="Winter"/>
    <n v="4.2"/>
    <s v="No"/>
    <s v="PayPal"/>
    <s v="2-Day Shipping"/>
    <s v="Yes"/>
    <s v="Yes"/>
    <s v="Venmo"/>
    <s v="Every 3 Months"/>
  </r>
  <r>
    <n v="288"/>
    <x v="197"/>
    <n v="57"/>
    <x v="0"/>
    <x v="2"/>
    <x v="2"/>
    <n v="46"/>
    <x v="36"/>
    <x v="1"/>
    <s v="Beige"/>
    <s v="Fall"/>
    <n v="2.6"/>
    <s v="No"/>
    <s v="Credit Card"/>
    <s v="Standard"/>
    <s v="Yes"/>
    <s v="Yes"/>
    <s v="Credit Card"/>
    <s v="Annually"/>
  </r>
  <r>
    <n v="289"/>
    <x v="188"/>
    <n v="58"/>
    <x v="0"/>
    <x v="3"/>
    <x v="3"/>
    <n v="27"/>
    <x v="41"/>
    <x v="0"/>
    <s v="Black"/>
    <s v="Summer"/>
    <n v="3.2"/>
    <s v="No"/>
    <s v="Venmo"/>
    <s v="Store Pickup"/>
    <s v="Yes"/>
    <s v="Yes"/>
    <s v="Bank Transfer"/>
    <s v="Weekly"/>
  </r>
  <r>
    <n v="290"/>
    <x v="97"/>
    <n v="19"/>
    <x v="0"/>
    <x v="16"/>
    <x v="1"/>
    <n v="73"/>
    <x v="6"/>
    <x v="0"/>
    <s v="Peach"/>
    <s v="Fall"/>
    <n v="2.6"/>
    <s v="No"/>
    <s v="Cash"/>
    <s v="Next Day Air"/>
    <s v="Yes"/>
    <s v="Yes"/>
    <s v="Bank Transfer"/>
    <s v="Fortnightly"/>
  </r>
  <r>
    <n v="291"/>
    <x v="129"/>
    <n v="30"/>
    <x v="0"/>
    <x v="18"/>
    <x v="3"/>
    <n v="76"/>
    <x v="2"/>
    <x v="2"/>
    <s v="Silver"/>
    <s v="Fall"/>
    <n v="3"/>
    <s v="No"/>
    <s v="Cash"/>
    <s v="Free Shipping"/>
    <s v="Yes"/>
    <s v="Yes"/>
    <s v="Cash"/>
    <s v="Fortnightly"/>
  </r>
  <r>
    <n v="292"/>
    <x v="200"/>
    <n v="27"/>
    <x v="0"/>
    <x v="19"/>
    <x v="1"/>
    <n v="25"/>
    <x v="25"/>
    <x v="0"/>
    <s v="Teal"/>
    <s v="Fall"/>
    <n v="2.8"/>
    <s v="No"/>
    <s v="Venmo"/>
    <s v="Standard"/>
    <s v="Yes"/>
    <s v="Yes"/>
    <s v="Cash"/>
    <s v="Fortnightly"/>
  </r>
  <r>
    <n v="293"/>
    <x v="201"/>
    <n v="55"/>
    <x v="0"/>
    <x v="13"/>
    <x v="1"/>
    <n v="25"/>
    <x v="36"/>
    <x v="3"/>
    <s v="Violet"/>
    <s v="Fall"/>
    <n v="2.6"/>
    <s v="No"/>
    <s v="Cash"/>
    <s v="Next Day Air"/>
    <s v="Yes"/>
    <s v="Yes"/>
    <s v="Bank Transfer"/>
    <s v="Every 3 Months"/>
  </r>
  <r>
    <n v="294"/>
    <x v="136"/>
    <n v="67"/>
    <x v="0"/>
    <x v="12"/>
    <x v="3"/>
    <n v="96"/>
    <x v="24"/>
    <x v="0"/>
    <s v="Charcoal"/>
    <s v="Winter"/>
    <n v="4.2"/>
    <s v="No"/>
    <s v="Venmo"/>
    <s v="Express"/>
    <s v="Yes"/>
    <s v="Yes"/>
    <s v="PayPal"/>
    <s v="Fortnightly"/>
  </r>
  <r>
    <n v="295"/>
    <x v="202"/>
    <n v="22"/>
    <x v="0"/>
    <x v="17"/>
    <x v="0"/>
    <n v="84"/>
    <x v="31"/>
    <x v="0"/>
    <s v="Magenta"/>
    <s v="Winter"/>
    <n v="4"/>
    <s v="No"/>
    <s v="Venmo"/>
    <s v="Next Day Air"/>
    <s v="Yes"/>
    <s v="Yes"/>
    <s v="Debit Card"/>
    <s v="Monthly"/>
  </r>
  <r>
    <n v="296"/>
    <x v="203"/>
    <n v="36"/>
    <x v="0"/>
    <x v="11"/>
    <x v="3"/>
    <n v="67"/>
    <x v="11"/>
    <x v="1"/>
    <s v="Purple"/>
    <s v="Fall"/>
    <n v="2.5"/>
    <s v="No"/>
    <s v="Debit Card"/>
    <s v="Store Pickup"/>
    <s v="Yes"/>
    <s v="Yes"/>
    <s v="Cash"/>
    <s v="Monthly"/>
  </r>
  <r>
    <n v="297"/>
    <x v="204"/>
    <n v="42"/>
    <x v="0"/>
    <x v="16"/>
    <x v="1"/>
    <n v="20"/>
    <x v="26"/>
    <x v="0"/>
    <s v="Orange"/>
    <s v="Spring"/>
    <n v="4.9000000000000004"/>
    <s v="No"/>
    <s v="Debit Card"/>
    <s v="Express"/>
    <s v="Yes"/>
    <s v="Yes"/>
    <s v="Cash"/>
    <s v="Quarterly"/>
  </r>
  <r>
    <n v="298"/>
    <x v="191"/>
    <n v="23"/>
    <x v="0"/>
    <x v="10"/>
    <x v="3"/>
    <n v="58"/>
    <x v="26"/>
    <x v="3"/>
    <s v="Beige"/>
    <s v="Winter"/>
    <n v="3.4"/>
    <s v="No"/>
    <s v="Venmo"/>
    <s v="Standard"/>
    <s v="Yes"/>
    <s v="Yes"/>
    <s v="Venmo"/>
    <s v="Fortnightly"/>
  </r>
  <r>
    <n v="299"/>
    <x v="205"/>
    <n v="37"/>
    <x v="0"/>
    <x v="14"/>
    <x v="1"/>
    <n v="65"/>
    <x v="36"/>
    <x v="2"/>
    <s v="White"/>
    <s v="Winter"/>
    <n v="4.7"/>
    <s v="No"/>
    <s v="Credit Card"/>
    <s v="Express"/>
    <s v="Yes"/>
    <s v="Yes"/>
    <s v="Venmo"/>
    <s v="Fortnightly"/>
  </r>
  <r>
    <n v="300"/>
    <x v="206"/>
    <n v="58"/>
    <x v="0"/>
    <x v="2"/>
    <x v="2"/>
    <n v="53"/>
    <x v="3"/>
    <x v="3"/>
    <s v="Purple"/>
    <s v="Spring"/>
    <n v="3.9"/>
    <s v="No"/>
    <s v="PayPal"/>
    <s v="Standard"/>
    <s v="Yes"/>
    <s v="Yes"/>
    <s v="Debit Card"/>
    <s v="Bi-Weekly"/>
  </r>
  <r>
    <n v="301"/>
    <x v="207"/>
    <n v="68"/>
    <x v="0"/>
    <x v="21"/>
    <x v="0"/>
    <n v="23"/>
    <x v="17"/>
    <x v="3"/>
    <s v="Teal"/>
    <s v="Winter"/>
    <n v="4.4000000000000004"/>
    <s v="No"/>
    <s v="Cash"/>
    <s v="Standard"/>
    <s v="Yes"/>
    <s v="Yes"/>
    <s v="PayPal"/>
    <s v="Quarterly"/>
  </r>
  <r>
    <n v="302"/>
    <x v="83"/>
    <n v="21"/>
    <x v="0"/>
    <x v="20"/>
    <x v="3"/>
    <n v="42"/>
    <x v="34"/>
    <x v="3"/>
    <s v="Cyan"/>
    <s v="Spring"/>
    <n v="3.3"/>
    <s v="No"/>
    <s v="Cash"/>
    <s v="Store Pickup"/>
    <s v="Yes"/>
    <s v="Yes"/>
    <s v="Venmo"/>
    <s v="Annually"/>
  </r>
  <r>
    <n v="303"/>
    <x v="208"/>
    <n v="29"/>
    <x v="0"/>
    <x v="20"/>
    <x v="3"/>
    <n v="36"/>
    <x v="15"/>
    <x v="1"/>
    <s v="Red"/>
    <s v="Winter"/>
    <n v="2.7"/>
    <s v="No"/>
    <s v="Debit Card"/>
    <s v="Next Day Air"/>
    <s v="Yes"/>
    <s v="Yes"/>
    <s v="Venmo"/>
    <s v="Bi-Weekly"/>
  </r>
  <r>
    <n v="304"/>
    <x v="209"/>
    <n v="49"/>
    <x v="0"/>
    <x v="6"/>
    <x v="1"/>
    <n v="82"/>
    <x v="34"/>
    <x v="3"/>
    <s v="Cyan"/>
    <s v="Spring"/>
    <n v="2.9"/>
    <s v="No"/>
    <s v="Venmo"/>
    <s v="2-Day Shipping"/>
    <s v="Yes"/>
    <s v="Yes"/>
    <s v="Credit Card"/>
    <s v="Bi-Weekly"/>
  </r>
  <r>
    <n v="305"/>
    <x v="210"/>
    <n v="67"/>
    <x v="0"/>
    <x v="8"/>
    <x v="1"/>
    <n v="53"/>
    <x v="44"/>
    <x v="1"/>
    <s v="Red"/>
    <s v="Fall"/>
    <n v="2.6"/>
    <s v="No"/>
    <s v="Debit Card"/>
    <s v="Express"/>
    <s v="Yes"/>
    <s v="Yes"/>
    <s v="PayPal"/>
    <s v="Quarterly"/>
  </r>
  <r>
    <n v="306"/>
    <x v="47"/>
    <n v="69"/>
    <x v="0"/>
    <x v="22"/>
    <x v="3"/>
    <n v="89"/>
    <x v="17"/>
    <x v="3"/>
    <s v="Orange"/>
    <s v="Summer"/>
    <n v="4"/>
    <s v="No"/>
    <s v="Venmo"/>
    <s v="2-Day Shipping"/>
    <s v="Yes"/>
    <s v="Yes"/>
    <s v="Bank Transfer"/>
    <s v="Annually"/>
  </r>
  <r>
    <n v="307"/>
    <x v="107"/>
    <n v="66"/>
    <x v="0"/>
    <x v="5"/>
    <x v="3"/>
    <n v="55"/>
    <x v="36"/>
    <x v="3"/>
    <s v="Blue"/>
    <s v="Fall"/>
    <n v="3.6"/>
    <s v="No"/>
    <s v="Debit Card"/>
    <s v="2-Day Shipping"/>
    <s v="Yes"/>
    <s v="Yes"/>
    <s v="Venmo"/>
    <s v="Every 3 Months"/>
  </r>
  <r>
    <n v="308"/>
    <x v="211"/>
    <n v="68"/>
    <x v="0"/>
    <x v="6"/>
    <x v="1"/>
    <n v="96"/>
    <x v="1"/>
    <x v="0"/>
    <s v="Green"/>
    <s v="Winter"/>
    <n v="4.2"/>
    <s v="No"/>
    <s v="Credit Card"/>
    <s v="Standard"/>
    <s v="Yes"/>
    <s v="Yes"/>
    <s v="PayPal"/>
    <s v="Quarterly"/>
  </r>
  <r>
    <n v="309"/>
    <x v="37"/>
    <n v="59"/>
    <x v="0"/>
    <x v="2"/>
    <x v="2"/>
    <n v="68"/>
    <x v="43"/>
    <x v="3"/>
    <s v="Peach"/>
    <s v="Spring"/>
    <n v="4.5999999999999996"/>
    <s v="No"/>
    <s v="Credit Card"/>
    <s v="Store Pickup"/>
    <s v="Yes"/>
    <s v="Yes"/>
    <s v="Bank Transfer"/>
    <s v="Bi-Weekly"/>
  </r>
  <r>
    <n v="310"/>
    <x v="212"/>
    <n v="44"/>
    <x v="0"/>
    <x v="20"/>
    <x v="3"/>
    <n v="76"/>
    <x v="40"/>
    <x v="0"/>
    <s v="Indigo"/>
    <s v="Winter"/>
    <n v="2.5"/>
    <s v="No"/>
    <s v="Credit Card"/>
    <s v="Express"/>
    <s v="Yes"/>
    <s v="Yes"/>
    <s v="Cash"/>
    <s v="Bi-Weekly"/>
  </r>
  <r>
    <n v="311"/>
    <x v="213"/>
    <n v="36"/>
    <x v="0"/>
    <x v="6"/>
    <x v="1"/>
    <n v="83"/>
    <x v="43"/>
    <x v="0"/>
    <s v="Red"/>
    <s v="Winter"/>
    <n v="4.5999999999999996"/>
    <s v="No"/>
    <s v="Credit Card"/>
    <s v="Free Shipping"/>
    <s v="Yes"/>
    <s v="Yes"/>
    <s v="PayPal"/>
    <s v="Quarterly"/>
  </r>
  <r>
    <n v="312"/>
    <x v="214"/>
    <n v="20"/>
    <x v="0"/>
    <x v="8"/>
    <x v="1"/>
    <n v="33"/>
    <x v="37"/>
    <x v="0"/>
    <s v="Blue"/>
    <s v="Summer"/>
    <n v="2.8"/>
    <s v="No"/>
    <s v="Debit Card"/>
    <s v="Free Shipping"/>
    <s v="Yes"/>
    <s v="Yes"/>
    <s v="Bank Transfer"/>
    <s v="Annually"/>
  </r>
  <r>
    <n v="313"/>
    <x v="94"/>
    <n v="61"/>
    <x v="0"/>
    <x v="19"/>
    <x v="1"/>
    <n v="96"/>
    <x v="42"/>
    <x v="3"/>
    <s v="Teal"/>
    <s v="Summer"/>
    <n v="3.5"/>
    <s v="No"/>
    <s v="Cash"/>
    <s v="Free Shipping"/>
    <s v="Yes"/>
    <s v="Yes"/>
    <s v="Bank Transfer"/>
    <s v="Quarterly"/>
  </r>
  <r>
    <n v="314"/>
    <x v="215"/>
    <n v="37"/>
    <x v="0"/>
    <x v="20"/>
    <x v="3"/>
    <n v="21"/>
    <x v="33"/>
    <x v="0"/>
    <s v="Maroon"/>
    <s v="Spring"/>
    <n v="3.8"/>
    <s v="No"/>
    <s v="Debit Card"/>
    <s v="Express"/>
    <s v="Yes"/>
    <s v="Yes"/>
    <s v="PayPal"/>
    <s v="Quarterly"/>
  </r>
  <r>
    <n v="315"/>
    <x v="193"/>
    <n v="34"/>
    <x v="0"/>
    <x v="8"/>
    <x v="1"/>
    <n v="70"/>
    <x v="37"/>
    <x v="3"/>
    <s v="Charcoal"/>
    <s v="Winter"/>
    <n v="4.0999999999999996"/>
    <s v="No"/>
    <s v="Debit Card"/>
    <s v="Free Shipping"/>
    <s v="Yes"/>
    <s v="Yes"/>
    <s v="Venmo"/>
    <s v="Quarterly"/>
  </r>
  <r>
    <n v="316"/>
    <x v="201"/>
    <n v="49"/>
    <x v="0"/>
    <x v="2"/>
    <x v="2"/>
    <n v="56"/>
    <x v="13"/>
    <x v="0"/>
    <s v="Turquoise"/>
    <s v="Summer"/>
    <n v="4"/>
    <s v="No"/>
    <s v="PayPal"/>
    <s v="2-Day Shipping"/>
    <s v="Yes"/>
    <s v="Yes"/>
    <s v="Venmo"/>
    <s v="Quarterly"/>
  </r>
  <r>
    <n v="317"/>
    <x v="166"/>
    <n v="27"/>
    <x v="0"/>
    <x v="15"/>
    <x v="0"/>
    <n v="61"/>
    <x v="12"/>
    <x v="2"/>
    <s v="Black"/>
    <s v="Summer"/>
    <n v="3.1"/>
    <s v="No"/>
    <s v="Cash"/>
    <s v="2-Day Shipping"/>
    <s v="Yes"/>
    <s v="Yes"/>
    <s v="Venmo"/>
    <s v="Fortnightly"/>
  </r>
  <r>
    <n v="318"/>
    <x v="89"/>
    <n v="52"/>
    <x v="0"/>
    <x v="5"/>
    <x v="3"/>
    <n v="99"/>
    <x v="16"/>
    <x v="0"/>
    <s v="Olive"/>
    <s v="Spring"/>
    <n v="3.5"/>
    <s v="No"/>
    <s v="Credit Card"/>
    <s v="Standard"/>
    <s v="Yes"/>
    <s v="Yes"/>
    <s v="Bank Transfer"/>
    <s v="Fortnightly"/>
  </r>
  <r>
    <n v="319"/>
    <x v="63"/>
    <n v="62"/>
    <x v="0"/>
    <x v="21"/>
    <x v="0"/>
    <n v="90"/>
    <x v="30"/>
    <x v="0"/>
    <s v="White"/>
    <s v="Summer"/>
    <n v="4.0999999999999996"/>
    <s v="No"/>
    <s v="Venmo"/>
    <s v="Next Day Air"/>
    <s v="Yes"/>
    <s v="Yes"/>
    <s v="Credit Card"/>
    <s v="Every 3 Months"/>
  </r>
  <r>
    <n v="320"/>
    <x v="216"/>
    <n v="55"/>
    <x v="0"/>
    <x v="21"/>
    <x v="0"/>
    <n v="79"/>
    <x v="31"/>
    <x v="0"/>
    <s v="Cyan"/>
    <s v="Spring"/>
    <n v="3.1"/>
    <s v="No"/>
    <s v="Venmo"/>
    <s v="Store Pickup"/>
    <s v="Yes"/>
    <s v="Yes"/>
    <s v="Cash"/>
    <s v="Every 3 Months"/>
  </r>
  <r>
    <n v="321"/>
    <x v="63"/>
    <n v="34"/>
    <x v="0"/>
    <x v="20"/>
    <x v="3"/>
    <n v="52"/>
    <x v="8"/>
    <x v="2"/>
    <s v="Maroon"/>
    <s v="Winter"/>
    <n v="3.6"/>
    <s v="No"/>
    <s v="Venmo"/>
    <s v="Express"/>
    <s v="Yes"/>
    <s v="Yes"/>
    <s v="Bank Transfer"/>
    <s v="Annually"/>
  </r>
  <r>
    <n v="322"/>
    <x v="58"/>
    <n v="25"/>
    <x v="0"/>
    <x v="11"/>
    <x v="3"/>
    <n v="80"/>
    <x v="12"/>
    <x v="3"/>
    <s v="Brown"/>
    <s v="Spring"/>
    <n v="4.5999999999999996"/>
    <s v="No"/>
    <s v="Debit Card"/>
    <s v="Standard"/>
    <s v="Yes"/>
    <s v="Yes"/>
    <s v="Venmo"/>
    <s v="Monthly"/>
  </r>
  <r>
    <n v="323"/>
    <x v="53"/>
    <n v="66"/>
    <x v="0"/>
    <x v="24"/>
    <x v="1"/>
    <n v="79"/>
    <x v="31"/>
    <x v="0"/>
    <s v="Gold"/>
    <s v="Spring"/>
    <n v="4"/>
    <s v="No"/>
    <s v="Credit Card"/>
    <s v="2-Day Shipping"/>
    <s v="Yes"/>
    <s v="Yes"/>
    <s v="Credit Card"/>
    <s v="Fortnightly"/>
  </r>
  <r>
    <n v="324"/>
    <x v="217"/>
    <n v="46"/>
    <x v="0"/>
    <x v="4"/>
    <x v="1"/>
    <n v="73"/>
    <x v="38"/>
    <x v="3"/>
    <s v="Beige"/>
    <s v="Winter"/>
    <n v="3.5"/>
    <s v="No"/>
    <s v="Cash"/>
    <s v="Next Day Air"/>
    <s v="Yes"/>
    <s v="Yes"/>
    <s v="Venmo"/>
    <s v="Every 3 Months"/>
  </r>
  <r>
    <n v="325"/>
    <x v="83"/>
    <n v="23"/>
    <x v="0"/>
    <x v="16"/>
    <x v="1"/>
    <n v="22"/>
    <x v="46"/>
    <x v="0"/>
    <s v="Red"/>
    <s v="Spring"/>
    <n v="3"/>
    <s v="No"/>
    <s v="Bank Transfer"/>
    <s v="Store Pickup"/>
    <s v="Yes"/>
    <s v="Yes"/>
    <s v="PayPal"/>
    <s v="Every 3 Months"/>
  </r>
  <r>
    <n v="326"/>
    <x v="178"/>
    <n v="25"/>
    <x v="0"/>
    <x v="6"/>
    <x v="1"/>
    <n v="92"/>
    <x v="49"/>
    <x v="1"/>
    <s v="Charcoal"/>
    <s v="Spring"/>
    <n v="4.4000000000000004"/>
    <s v="No"/>
    <s v="Credit Card"/>
    <s v="2-Day Shipping"/>
    <s v="Yes"/>
    <s v="Yes"/>
    <s v="Credit Card"/>
    <s v="Quarterly"/>
  </r>
  <r>
    <n v="327"/>
    <x v="218"/>
    <n v="41"/>
    <x v="0"/>
    <x v="10"/>
    <x v="3"/>
    <n v="79"/>
    <x v="22"/>
    <x v="3"/>
    <s v="White"/>
    <s v="Winter"/>
    <n v="2.9"/>
    <s v="No"/>
    <s v="Debit Card"/>
    <s v="Store Pickup"/>
    <s v="Yes"/>
    <s v="Yes"/>
    <s v="Debit Card"/>
    <s v="Annually"/>
  </r>
  <r>
    <n v="328"/>
    <x v="219"/>
    <n v="62"/>
    <x v="0"/>
    <x v="21"/>
    <x v="0"/>
    <n v="50"/>
    <x v="43"/>
    <x v="0"/>
    <s v="Peach"/>
    <s v="Winter"/>
    <n v="4.5"/>
    <s v="No"/>
    <s v="PayPal"/>
    <s v="Express"/>
    <s v="Yes"/>
    <s v="Yes"/>
    <s v="Venmo"/>
    <s v="Fortnightly"/>
  </r>
  <r>
    <n v="329"/>
    <x v="206"/>
    <n v="56"/>
    <x v="0"/>
    <x v="19"/>
    <x v="1"/>
    <n v="86"/>
    <x v="37"/>
    <x v="2"/>
    <s v="Orange"/>
    <s v="Spring"/>
    <n v="5"/>
    <s v="No"/>
    <s v="Debit Card"/>
    <s v="Next Day Air"/>
    <s v="Yes"/>
    <s v="Yes"/>
    <s v="Credit Card"/>
    <s v="Monthly"/>
  </r>
  <r>
    <n v="330"/>
    <x v="14"/>
    <n v="39"/>
    <x v="0"/>
    <x v="0"/>
    <x v="0"/>
    <n v="23"/>
    <x v="1"/>
    <x v="2"/>
    <s v="Red"/>
    <s v="Winter"/>
    <n v="4.9000000000000004"/>
    <s v="No"/>
    <s v="Venmo"/>
    <s v="Express"/>
    <s v="Yes"/>
    <s v="Yes"/>
    <s v="PayPal"/>
    <s v="Annually"/>
  </r>
  <r>
    <n v="331"/>
    <x v="220"/>
    <n v="30"/>
    <x v="0"/>
    <x v="11"/>
    <x v="3"/>
    <n v="68"/>
    <x v="37"/>
    <x v="0"/>
    <s v="Peach"/>
    <s v="Fall"/>
    <n v="4.0999999999999996"/>
    <s v="No"/>
    <s v="Credit Card"/>
    <s v="Standard"/>
    <s v="Yes"/>
    <s v="Yes"/>
    <s v="Cash"/>
    <s v="Fortnightly"/>
  </r>
  <r>
    <n v="332"/>
    <x v="135"/>
    <n v="68"/>
    <x v="0"/>
    <x v="13"/>
    <x v="1"/>
    <n v="64"/>
    <x v="39"/>
    <x v="0"/>
    <s v="Turquoise"/>
    <s v="Fall"/>
    <n v="3.9"/>
    <s v="No"/>
    <s v="Bank Transfer"/>
    <s v="Standard"/>
    <s v="Yes"/>
    <s v="Yes"/>
    <s v="Credit Card"/>
    <s v="Monthly"/>
  </r>
  <r>
    <n v="333"/>
    <x v="221"/>
    <n v="29"/>
    <x v="0"/>
    <x v="21"/>
    <x v="0"/>
    <n v="62"/>
    <x v="44"/>
    <x v="3"/>
    <s v="Brown"/>
    <s v="Winter"/>
    <n v="4.8"/>
    <s v="No"/>
    <s v="Debit Card"/>
    <s v="Store Pickup"/>
    <s v="Yes"/>
    <s v="Yes"/>
    <s v="Venmo"/>
    <s v="Monthly"/>
  </r>
  <r>
    <n v="334"/>
    <x v="119"/>
    <n v="47"/>
    <x v="0"/>
    <x v="8"/>
    <x v="1"/>
    <n v="83"/>
    <x v="43"/>
    <x v="1"/>
    <s v="Gray"/>
    <s v="Spring"/>
    <n v="2.7"/>
    <s v="No"/>
    <s v="Credit Card"/>
    <s v="Standard"/>
    <s v="Yes"/>
    <s v="Yes"/>
    <s v="Cash"/>
    <s v="Weekly"/>
  </r>
  <r>
    <n v="335"/>
    <x v="20"/>
    <n v="43"/>
    <x v="0"/>
    <x v="20"/>
    <x v="3"/>
    <n v="53"/>
    <x v="41"/>
    <x v="0"/>
    <s v="Lavender"/>
    <s v="Spring"/>
    <n v="3"/>
    <s v="No"/>
    <s v="PayPal"/>
    <s v="Standard"/>
    <s v="Yes"/>
    <s v="Yes"/>
    <s v="PayPal"/>
    <s v="Quarterly"/>
  </r>
  <r>
    <n v="336"/>
    <x v="106"/>
    <n v="70"/>
    <x v="0"/>
    <x v="20"/>
    <x v="3"/>
    <n v="57"/>
    <x v="15"/>
    <x v="1"/>
    <s v="Gray"/>
    <s v="Spring"/>
    <n v="4.3"/>
    <s v="No"/>
    <s v="Cash"/>
    <s v="Store Pickup"/>
    <s v="Yes"/>
    <s v="Yes"/>
    <s v="PayPal"/>
    <s v="Annually"/>
  </r>
  <r>
    <n v="337"/>
    <x v="112"/>
    <n v="30"/>
    <x v="0"/>
    <x v="4"/>
    <x v="1"/>
    <n v="78"/>
    <x v="34"/>
    <x v="3"/>
    <s v="White"/>
    <s v="Winter"/>
    <n v="4.4000000000000004"/>
    <s v="No"/>
    <s v="PayPal"/>
    <s v="2-Day Shipping"/>
    <s v="Yes"/>
    <s v="Yes"/>
    <s v="Venmo"/>
    <s v="Every 3 Months"/>
  </r>
  <r>
    <n v="338"/>
    <x v="8"/>
    <n v="65"/>
    <x v="0"/>
    <x v="6"/>
    <x v="1"/>
    <n v="93"/>
    <x v="48"/>
    <x v="0"/>
    <s v="Black"/>
    <s v="Spring"/>
    <n v="3.9"/>
    <s v="No"/>
    <s v="Bank Transfer"/>
    <s v="Express"/>
    <s v="Yes"/>
    <s v="Yes"/>
    <s v="PayPal"/>
    <s v="Fortnightly"/>
  </r>
  <r>
    <n v="339"/>
    <x v="131"/>
    <n v="64"/>
    <x v="0"/>
    <x v="18"/>
    <x v="3"/>
    <n v="99"/>
    <x v="6"/>
    <x v="0"/>
    <s v="Charcoal"/>
    <s v="Fall"/>
    <n v="3.5"/>
    <s v="No"/>
    <s v="Venmo"/>
    <s v="Next Day Air"/>
    <s v="Yes"/>
    <s v="Yes"/>
    <s v="Bank Transfer"/>
    <s v="Fortnightly"/>
  </r>
  <r>
    <n v="340"/>
    <x v="198"/>
    <n v="40"/>
    <x v="0"/>
    <x v="18"/>
    <x v="3"/>
    <n v="49"/>
    <x v="7"/>
    <x v="3"/>
    <s v="Yellow"/>
    <s v="Winter"/>
    <n v="4.9000000000000004"/>
    <s v="No"/>
    <s v="Bank Transfer"/>
    <s v="Next Day Air"/>
    <s v="Yes"/>
    <s v="Yes"/>
    <s v="Debit Card"/>
    <s v="Fortnightly"/>
  </r>
  <r>
    <n v="341"/>
    <x v="23"/>
    <n v="26"/>
    <x v="0"/>
    <x v="22"/>
    <x v="3"/>
    <n v="61"/>
    <x v="15"/>
    <x v="0"/>
    <s v="Maroon"/>
    <s v="Summer"/>
    <n v="3.9"/>
    <s v="No"/>
    <s v="Debit Card"/>
    <s v="Free Shipping"/>
    <s v="Yes"/>
    <s v="Yes"/>
    <s v="Bank Transfer"/>
    <s v="Annually"/>
  </r>
  <r>
    <n v="342"/>
    <x v="184"/>
    <n v="30"/>
    <x v="0"/>
    <x v="17"/>
    <x v="0"/>
    <n v="60"/>
    <x v="33"/>
    <x v="0"/>
    <s v="Olive"/>
    <s v="Fall"/>
    <n v="2.8"/>
    <s v="No"/>
    <s v="PayPal"/>
    <s v="Standard"/>
    <s v="Yes"/>
    <s v="Yes"/>
    <s v="PayPal"/>
    <s v="Weekly"/>
  </r>
  <r>
    <n v="343"/>
    <x v="22"/>
    <n v="29"/>
    <x v="0"/>
    <x v="22"/>
    <x v="3"/>
    <n v="23"/>
    <x v="4"/>
    <x v="3"/>
    <s v="Teal"/>
    <s v="Fall"/>
    <n v="3.6"/>
    <s v="No"/>
    <s v="Bank Transfer"/>
    <s v="2-Day Shipping"/>
    <s v="Yes"/>
    <s v="Yes"/>
    <s v="Venmo"/>
    <s v="Bi-Weekly"/>
  </r>
  <r>
    <n v="344"/>
    <x v="194"/>
    <n v="67"/>
    <x v="0"/>
    <x v="8"/>
    <x v="1"/>
    <n v="100"/>
    <x v="7"/>
    <x v="0"/>
    <s v="Charcoal"/>
    <s v="Spring"/>
    <n v="4.5"/>
    <s v="No"/>
    <s v="Cash"/>
    <s v="Next Day Air"/>
    <s v="Yes"/>
    <s v="Yes"/>
    <s v="Credit Card"/>
    <s v="Every 3 Months"/>
  </r>
  <r>
    <n v="345"/>
    <x v="40"/>
    <n v="54"/>
    <x v="0"/>
    <x v="16"/>
    <x v="1"/>
    <n v="33"/>
    <x v="14"/>
    <x v="3"/>
    <s v="Brown"/>
    <s v="Winter"/>
    <n v="4.5"/>
    <s v="No"/>
    <s v="Cash"/>
    <s v="Next Day Air"/>
    <s v="Yes"/>
    <s v="Yes"/>
    <s v="PayPal"/>
    <s v="Annually"/>
  </r>
  <r>
    <n v="346"/>
    <x v="222"/>
    <n v="23"/>
    <x v="0"/>
    <x v="2"/>
    <x v="2"/>
    <n v="32"/>
    <x v="28"/>
    <x v="3"/>
    <s v="Black"/>
    <s v="Summer"/>
    <n v="3.1"/>
    <s v="No"/>
    <s v="PayPal"/>
    <s v="Express"/>
    <s v="Yes"/>
    <s v="Yes"/>
    <s v="PayPal"/>
    <s v="Annually"/>
  </r>
  <r>
    <n v="347"/>
    <x v="223"/>
    <n v="32"/>
    <x v="0"/>
    <x v="9"/>
    <x v="1"/>
    <n v="21"/>
    <x v="24"/>
    <x v="3"/>
    <s v="Lavender"/>
    <s v="Summer"/>
    <n v="4.7"/>
    <s v="No"/>
    <s v="Bank Transfer"/>
    <s v="Store Pickup"/>
    <s v="Yes"/>
    <s v="Yes"/>
    <s v="Cash"/>
    <s v="Quarterly"/>
  </r>
  <r>
    <n v="348"/>
    <x v="87"/>
    <n v="43"/>
    <x v="0"/>
    <x v="14"/>
    <x v="1"/>
    <n v="59"/>
    <x v="19"/>
    <x v="3"/>
    <s v="Brown"/>
    <s v="Winter"/>
    <n v="3.1"/>
    <s v="No"/>
    <s v="Credit Card"/>
    <s v="Store Pickup"/>
    <s v="Yes"/>
    <s v="Yes"/>
    <s v="Credit Card"/>
    <s v="Every 3 Months"/>
  </r>
  <r>
    <n v="349"/>
    <x v="23"/>
    <n v="42"/>
    <x v="0"/>
    <x v="21"/>
    <x v="0"/>
    <n v="67"/>
    <x v="28"/>
    <x v="1"/>
    <s v="Magenta"/>
    <s v="Summer"/>
    <n v="3.4"/>
    <s v="No"/>
    <s v="Venmo"/>
    <s v="Free Shipping"/>
    <s v="Yes"/>
    <s v="Yes"/>
    <s v="Debit Card"/>
    <s v="Annually"/>
  </r>
  <r>
    <n v="350"/>
    <x v="224"/>
    <n v="65"/>
    <x v="0"/>
    <x v="3"/>
    <x v="3"/>
    <n v="24"/>
    <x v="5"/>
    <x v="0"/>
    <s v="Magenta"/>
    <s v="Spring"/>
    <n v="4"/>
    <s v="No"/>
    <s v="Credit Card"/>
    <s v="Standard"/>
    <s v="Yes"/>
    <s v="Yes"/>
    <s v="Bank Transfer"/>
    <s v="Weekly"/>
  </r>
  <r>
    <n v="351"/>
    <x v="225"/>
    <n v="59"/>
    <x v="0"/>
    <x v="8"/>
    <x v="1"/>
    <n v="84"/>
    <x v="28"/>
    <x v="3"/>
    <s v="Orange"/>
    <s v="Winter"/>
    <n v="3.7"/>
    <s v="No"/>
    <s v="Credit Card"/>
    <s v="Express"/>
    <s v="Yes"/>
    <s v="Yes"/>
    <s v="Bank Transfer"/>
    <s v="Every 3 Months"/>
  </r>
  <r>
    <n v="352"/>
    <x v="158"/>
    <n v="37"/>
    <x v="0"/>
    <x v="16"/>
    <x v="1"/>
    <n v="97"/>
    <x v="0"/>
    <x v="0"/>
    <s v="Orange"/>
    <s v="Winter"/>
    <n v="3.7"/>
    <s v="No"/>
    <s v="Debit Card"/>
    <s v="Standard"/>
    <s v="Yes"/>
    <s v="Yes"/>
    <s v="Bank Transfer"/>
    <s v="Weekly"/>
  </r>
  <r>
    <n v="353"/>
    <x v="82"/>
    <n v="70"/>
    <x v="0"/>
    <x v="18"/>
    <x v="3"/>
    <n v="63"/>
    <x v="47"/>
    <x v="0"/>
    <s v="Indigo"/>
    <s v="Fall"/>
    <n v="3.3"/>
    <s v="No"/>
    <s v="PayPal"/>
    <s v="Express"/>
    <s v="Yes"/>
    <s v="Yes"/>
    <s v="PayPal"/>
    <s v="Every 3 Months"/>
  </r>
  <r>
    <n v="354"/>
    <x v="44"/>
    <n v="23"/>
    <x v="0"/>
    <x v="17"/>
    <x v="0"/>
    <n v="85"/>
    <x v="43"/>
    <x v="0"/>
    <s v="Charcoal"/>
    <s v="Spring"/>
    <n v="4.8"/>
    <s v="No"/>
    <s v="PayPal"/>
    <s v="Store Pickup"/>
    <s v="Yes"/>
    <s v="Yes"/>
    <s v="Debit Card"/>
    <s v="Fortnightly"/>
  </r>
  <r>
    <n v="355"/>
    <x v="226"/>
    <n v="56"/>
    <x v="0"/>
    <x v="5"/>
    <x v="3"/>
    <n v="51"/>
    <x v="3"/>
    <x v="1"/>
    <s v="Yellow"/>
    <s v="Winter"/>
    <n v="2.6"/>
    <s v="No"/>
    <s v="Bank Transfer"/>
    <s v="Standard"/>
    <s v="Yes"/>
    <s v="Yes"/>
    <s v="PayPal"/>
    <s v="Fortnightly"/>
  </r>
  <r>
    <n v="356"/>
    <x v="117"/>
    <n v="40"/>
    <x v="0"/>
    <x v="6"/>
    <x v="1"/>
    <n v="21"/>
    <x v="25"/>
    <x v="0"/>
    <s v="White"/>
    <s v="Fall"/>
    <n v="3.6"/>
    <s v="No"/>
    <s v="Credit Card"/>
    <s v="Standard"/>
    <s v="Yes"/>
    <s v="Yes"/>
    <s v="Venmo"/>
    <s v="Weekly"/>
  </r>
  <r>
    <n v="357"/>
    <x v="227"/>
    <n v="44"/>
    <x v="0"/>
    <x v="16"/>
    <x v="1"/>
    <n v="95"/>
    <x v="41"/>
    <x v="0"/>
    <s v="Cyan"/>
    <s v="Summer"/>
    <n v="3.9"/>
    <s v="No"/>
    <s v="Venmo"/>
    <s v="2-Day Shipping"/>
    <s v="Yes"/>
    <s v="Yes"/>
    <s v="Bank Transfer"/>
    <s v="Monthly"/>
  </r>
  <r>
    <n v="358"/>
    <x v="56"/>
    <n v="59"/>
    <x v="0"/>
    <x v="19"/>
    <x v="1"/>
    <n v="91"/>
    <x v="13"/>
    <x v="0"/>
    <s v="Blue"/>
    <s v="Summer"/>
    <n v="3"/>
    <s v="No"/>
    <s v="Venmo"/>
    <s v="2-Day Shipping"/>
    <s v="Yes"/>
    <s v="Yes"/>
    <s v="PayPal"/>
    <s v="Bi-Weekly"/>
  </r>
  <r>
    <n v="359"/>
    <x v="99"/>
    <n v="49"/>
    <x v="0"/>
    <x v="6"/>
    <x v="1"/>
    <n v="32"/>
    <x v="3"/>
    <x v="0"/>
    <s v="Beige"/>
    <s v="Fall"/>
    <n v="3.7"/>
    <s v="No"/>
    <s v="Cash"/>
    <s v="Next Day Air"/>
    <s v="Yes"/>
    <s v="Yes"/>
    <s v="Debit Card"/>
    <s v="Monthly"/>
  </r>
  <r>
    <n v="360"/>
    <x v="228"/>
    <n v="36"/>
    <x v="0"/>
    <x v="9"/>
    <x v="1"/>
    <n v="90"/>
    <x v="45"/>
    <x v="3"/>
    <s v="Red"/>
    <s v="Summer"/>
    <n v="4"/>
    <s v="No"/>
    <s v="Bank Transfer"/>
    <s v="Express"/>
    <s v="Yes"/>
    <s v="Yes"/>
    <s v="PayPal"/>
    <s v="Quarterly"/>
  </r>
  <r>
    <n v="361"/>
    <x v="229"/>
    <n v="32"/>
    <x v="0"/>
    <x v="15"/>
    <x v="0"/>
    <n v="75"/>
    <x v="26"/>
    <x v="0"/>
    <s v="Green"/>
    <s v="Winter"/>
    <n v="3.2"/>
    <s v="No"/>
    <s v="Cash"/>
    <s v="Standard"/>
    <s v="Yes"/>
    <s v="Yes"/>
    <s v="Venmo"/>
    <s v="Fortnightly"/>
  </r>
  <r>
    <n v="362"/>
    <x v="204"/>
    <n v="27"/>
    <x v="0"/>
    <x v="10"/>
    <x v="3"/>
    <n v="67"/>
    <x v="1"/>
    <x v="3"/>
    <s v="Peach"/>
    <s v="Summer"/>
    <n v="2.9"/>
    <s v="No"/>
    <s v="PayPal"/>
    <s v="2-Day Shipping"/>
    <s v="Yes"/>
    <s v="Yes"/>
    <s v="Bank Transfer"/>
    <s v="Every 3 Months"/>
  </r>
  <r>
    <n v="363"/>
    <x v="230"/>
    <n v="40"/>
    <x v="0"/>
    <x v="4"/>
    <x v="1"/>
    <n v="64"/>
    <x v="20"/>
    <x v="0"/>
    <s v="Charcoal"/>
    <s v="Spring"/>
    <n v="2.8"/>
    <s v="No"/>
    <s v="PayPal"/>
    <s v="Store Pickup"/>
    <s v="Yes"/>
    <s v="Yes"/>
    <s v="Credit Card"/>
    <s v="Monthly"/>
  </r>
  <r>
    <n v="364"/>
    <x v="231"/>
    <n v="64"/>
    <x v="0"/>
    <x v="9"/>
    <x v="1"/>
    <n v="61"/>
    <x v="49"/>
    <x v="0"/>
    <s v="Gray"/>
    <s v="Fall"/>
    <n v="4"/>
    <s v="No"/>
    <s v="Credit Card"/>
    <s v="2-Day Shipping"/>
    <s v="Yes"/>
    <s v="Yes"/>
    <s v="PayPal"/>
    <s v="Bi-Weekly"/>
  </r>
  <r>
    <n v="365"/>
    <x v="208"/>
    <n v="33"/>
    <x v="0"/>
    <x v="3"/>
    <x v="3"/>
    <n v="54"/>
    <x v="18"/>
    <x v="3"/>
    <s v="Olive"/>
    <s v="Spring"/>
    <n v="3"/>
    <s v="No"/>
    <s v="Credit Card"/>
    <s v="Next Day Air"/>
    <s v="Yes"/>
    <s v="Yes"/>
    <s v="Venmo"/>
    <s v="Monthly"/>
  </r>
  <r>
    <n v="366"/>
    <x v="179"/>
    <n v="21"/>
    <x v="0"/>
    <x v="8"/>
    <x v="1"/>
    <n v="64"/>
    <x v="39"/>
    <x v="3"/>
    <s v="Purple"/>
    <s v="Fall"/>
    <n v="2.8"/>
    <s v="No"/>
    <s v="Venmo"/>
    <s v="2-Day Shipping"/>
    <s v="Yes"/>
    <s v="Yes"/>
    <s v="Venmo"/>
    <s v="Bi-Weekly"/>
  </r>
  <r>
    <n v="367"/>
    <x v="8"/>
    <n v="51"/>
    <x v="0"/>
    <x v="17"/>
    <x v="0"/>
    <n v="35"/>
    <x v="11"/>
    <x v="1"/>
    <s v="Beige"/>
    <s v="Winter"/>
    <n v="4.5999999999999996"/>
    <s v="No"/>
    <s v="Bank Transfer"/>
    <s v="Standard"/>
    <s v="Yes"/>
    <s v="Yes"/>
    <s v="Cash"/>
    <s v="Fortnightly"/>
  </r>
  <r>
    <n v="368"/>
    <x v="109"/>
    <n v="30"/>
    <x v="0"/>
    <x v="15"/>
    <x v="0"/>
    <n v="86"/>
    <x v="12"/>
    <x v="3"/>
    <s v="Green"/>
    <s v="Winter"/>
    <n v="2.9"/>
    <s v="No"/>
    <s v="Cash"/>
    <s v="Standard"/>
    <s v="Yes"/>
    <s v="Yes"/>
    <s v="Venmo"/>
    <s v="Quarterly"/>
  </r>
  <r>
    <n v="369"/>
    <x v="209"/>
    <n v="62"/>
    <x v="0"/>
    <x v="6"/>
    <x v="1"/>
    <n v="23"/>
    <x v="48"/>
    <x v="0"/>
    <s v="Lavender"/>
    <s v="Spring"/>
    <n v="3.9"/>
    <s v="No"/>
    <s v="Cash"/>
    <s v="Express"/>
    <s v="Yes"/>
    <s v="Yes"/>
    <s v="Cash"/>
    <s v="Quarterly"/>
  </r>
  <r>
    <n v="370"/>
    <x v="232"/>
    <n v="25"/>
    <x v="0"/>
    <x v="11"/>
    <x v="3"/>
    <n v="38"/>
    <x v="48"/>
    <x v="0"/>
    <s v="Maroon"/>
    <s v="Summer"/>
    <n v="4.3"/>
    <s v="No"/>
    <s v="Venmo"/>
    <s v="Standard"/>
    <s v="Yes"/>
    <s v="Yes"/>
    <s v="Debit Card"/>
    <s v="Weekly"/>
  </r>
  <r>
    <n v="371"/>
    <x v="233"/>
    <n v="53"/>
    <x v="0"/>
    <x v="9"/>
    <x v="1"/>
    <n v="29"/>
    <x v="20"/>
    <x v="1"/>
    <s v="White"/>
    <s v="Winter"/>
    <n v="3.6"/>
    <s v="No"/>
    <s v="Bank Transfer"/>
    <s v="Express"/>
    <s v="Yes"/>
    <s v="Yes"/>
    <s v="Credit Card"/>
    <s v="Annually"/>
  </r>
  <r>
    <n v="372"/>
    <x v="234"/>
    <n v="26"/>
    <x v="0"/>
    <x v="2"/>
    <x v="2"/>
    <n v="43"/>
    <x v="26"/>
    <x v="3"/>
    <s v="Magenta"/>
    <s v="Fall"/>
    <n v="4.7"/>
    <s v="No"/>
    <s v="PayPal"/>
    <s v="Next Day Air"/>
    <s v="Yes"/>
    <s v="Yes"/>
    <s v="Cash"/>
    <s v="Weekly"/>
  </r>
  <r>
    <n v="373"/>
    <x v="71"/>
    <n v="47"/>
    <x v="0"/>
    <x v="10"/>
    <x v="3"/>
    <n v="32"/>
    <x v="7"/>
    <x v="3"/>
    <s v="Turquoise"/>
    <s v="Spring"/>
    <n v="2.8"/>
    <s v="No"/>
    <s v="Cash"/>
    <s v="Next Day Air"/>
    <s v="Yes"/>
    <s v="Yes"/>
    <s v="PayPal"/>
    <s v="Bi-Weekly"/>
  </r>
  <r>
    <n v="374"/>
    <x v="82"/>
    <n v="37"/>
    <x v="0"/>
    <x v="4"/>
    <x v="1"/>
    <n v="30"/>
    <x v="45"/>
    <x v="2"/>
    <s v="Lavender"/>
    <s v="Winter"/>
    <n v="3"/>
    <s v="No"/>
    <s v="Cash"/>
    <s v="Next Day Air"/>
    <s v="Yes"/>
    <s v="Yes"/>
    <s v="Debit Card"/>
    <s v="Monthly"/>
  </r>
  <r>
    <n v="375"/>
    <x v="235"/>
    <n v="19"/>
    <x v="0"/>
    <x v="11"/>
    <x v="3"/>
    <n v="81"/>
    <x v="25"/>
    <x v="0"/>
    <s v="Olive"/>
    <s v="Winter"/>
    <n v="3.1"/>
    <s v="No"/>
    <s v="Bank Transfer"/>
    <s v="Store Pickup"/>
    <s v="Yes"/>
    <s v="Yes"/>
    <s v="Venmo"/>
    <s v="Annually"/>
  </r>
  <r>
    <n v="376"/>
    <x v="158"/>
    <n v="62"/>
    <x v="0"/>
    <x v="3"/>
    <x v="3"/>
    <n v="21"/>
    <x v="10"/>
    <x v="3"/>
    <s v="White"/>
    <s v="Summer"/>
    <n v="3.1"/>
    <s v="No"/>
    <s v="Bank Transfer"/>
    <s v="Express"/>
    <s v="Yes"/>
    <s v="Yes"/>
    <s v="PayPal"/>
    <s v="Monthly"/>
  </r>
  <r>
    <n v="377"/>
    <x v="125"/>
    <n v="33"/>
    <x v="0"/>
    <x v="24"/>
    <x v="1"/>
    <n v="100"/>
    <x v="36"/>
    <x v="0"/>
    <s v="Peach"/>
    <s v="Winter"/>
    <n v="2.7"/>
    <s v="No"/>
    <s v="Cash"/>
    <s v="Store Pickup"/>
    <s v="Yes"/>
    <s v="Yes"/>
    <s v="Credit Card"/>
    <s v="Monthly"/>
  </r>
  <r>
    <n v="378"/>
    <x v="91"/>
    <n v="58"/>
    <x v="0"/>
    <x v="9"/>
    <x v="1"/>
    <n v="58"/>
    <x v="32"/>
    <x v="0"/>
    <s v="Yellow"/>
    <s v="Winter"/>
    <n v="4.0999999999999996"/>
    <s v="No"/>
    <s v="Debit Card"/>
    <s v="Free Shipping"/>
    <s v="Yes"/>
    <s v="Yes"/>
    <s v="Venmo"/>
    <s v="Weekly"/>
  </r>
  <r>
    <n v="379"/>
    <x v="236"/>
    <n v="34"/>
    <x v="0"/>
    <x v="12"/>
    <x v="3"/>
    <n v="50"/>
    <x v="46"/>
    <x v="0"/>
    <s v="Blue"/>
    <s v="Spring"/>
    <n v="4.2"/>
    <s v="No"/>
    <s v="Credit Card"/>
    <s v="Standard"/>
    <s v="Yes"/>
    <s v="Yes"/>
    <s v="Cash"/>
    <s v="Fortnightly"/>
  </r>
  <r>
    <n v="380"/>
    <x v="237"/>
    <n v="25"/>
    <x v="0"/>
    <x v="19"/>
    <x v="1"/>
    <n v="100"/>
    <x v="49"/>
    <x v="0"/>
    <s v="Charcoal"/>
    <s v="Summer"/>
    <n v="2.6"/>
    <s v="No"/>
    <s v="Debit Card"/>
    <s v="2-Day Shipping"/>
    <s v="Yes"/>
    <s v="Yes"/>
    <s v="Venmo"/>
    <s v="Annually"/>
  </r>
  <r>
    <n v="381"/>
    <x v="209"/>
    <n v="48"/>
    <x v="0"/>
    <x v="21"/>
    <x v="0"/>
    <n v="56"/>
    <x v="46"/>
    <x v="3"/>
    <s v="Silver"/>
    <s v="Summer"/>
    <n v="3.4"/>
    <s v="No"/>
    <s v="PayPal"/>
    <s v="Free Shipping"/>
    <s v="Yes"/>
    <s v="Yes"/>
    <s v="Cash"/>
    <s v="Quarterly"/>
  </r>
  <r>
    <n v="382"/>
    <x v="230"/>
    <n v="22"/>
    <x v="0"/>
    <x v="23"/>
    <x v="1"/>
    <n v="53"/>
    <x v="16"/>
    <x v="2"/>
    <s v="Gray"/>
    <s v="Summer"/>
    <n v="4.5999999999999996"/>
    <s v="No"/>
    <s v="Cash"/>
    <s v="Store Pickup"/>
    <s v="Yes"/>
    <s v="Yes"/>
    <s v="PayPal"/>
    <s v="Every 3 Months"/>
  </r>
  <r>
    <n v="383"/>
    <x v="0"/>
    <n v="59"/>
    <x v="0"/>
    <x v="2"/>
    <x v="2"/>
    <n v="40"/>
    <x v="29"/>
    <x v="1"/>
    <s v="White"/>
    <s v="Winter"/>
    <n v="3.7"/>
    <s v="No"/>
    <s v="Debit Card"/>
    <s v="Next Day Air"/>
    <s v="Yes"/>
    <s v="Yes"/>
    <s v="Credit Card"/>
    <s v="Annually"/>
  </r>
  <r>
    <n v="384"/>
    <x v="238"/>
    <n v="20"/>
    <x v="0"/>
    <x v="9"/>
    <x v="1"/>
    <n v="97"/>
    <x v="10"/>
    <x v="1"/>
    <s v="Green"/>
    <s v="Summer"/>
    <n v="4.9000000000000004"/>
    <s v="No"/>
    <s v="Debit Card"/>
    <s v="Express"/>
    <s v="Yes"/>
    <s v="Yes"/>
    <s v="PayPal"/>
    <s v="Quarterly"/>
  </r>
  <r>
    <n v="385"/>
    <x v="80"/>
    <n v="70"/>
    <x v="0"/>
    <x v="14"/>
    <x v="1"/>
    <n v="60"/>
    <x v="39"/>
    <x v="3"/>
    <s v="Yellow"/>
    <s v="Winter"/>
    <n v="3.2"/>
    <s v="No"/>
    <s v="Venmo"/>
    <s v="Next Day Air"/>
    <s v="Yes"/>
    <s v="Yes"/>
    <s v="Debit Card"/>
    <s v="Weekly"/>
  </r>
  <r>
    <n v="386"/>
    <x v="239"/>
    <n v="45"/>
    <x v="0"/>
    <x v="10"/>
    <x v="3"/>
    <n v="95"/>
    <x v="43"/>
    <x v="2"/>
    <s v="Black"/>
    <s v="Fall"/>
    <n v="4"/>
    <s v="No"/>
    <s v="Debit Card"/>
    <s v="Standard"/>
    <s v="Yes"/>
    <s v="Yes"/>
    <s v="Cash"/>
    <s v="Weekly"/>
  </r>
  <r>
    <n v="387"/>
    <x v="122"/>
    <n v="53"/>
    <x v="0"/>
    <x v="14"/>
    <x v="1"/>
    <n v="92"/>
    <x v="46"/>
    <x v="1"/>
    <s v="Violet"/>
    <s v="Spring"/>
    <n v="2.8"/>
    <s v="No"/>
    <s v="Cash"/>
    <s v="2-Day Shipping"/>
    <s v="Yes"/>
    <s v="Yes"/>
    <s v="Credit Card"/>
    <s v="Annually"/>
  </r>
  <r>
    <n v="388"/>
    <x v="11"/>
    <n v="36"/>
    <x v="0"/>
    <x v="21"/>
    <x v="0"/>
    <n v="93"/>
    <x v="35"/>
    <x v="1"/>
    <s v="Teal"/>
    <s v="Winter"/>
    <n v="3.2"/>
    <s v="No"/>
    <s v="PayPal"/>
    <s v="2-Day Shipping"/>
    <s v="Yes"/>
    <s v="Yes"/>
    <s v="Bank Transfer"/>
    <s v="Fortnightly"/>
  </r>
  <r>
    <n v="389"/>
    <x v="1"/>
    <n v="58"/>
    <x v="0"/>
    <x v="1"/>
    <x v="1"/>
    <n v="57"/>
    <x v="31"/>
    <x v="1"/>
    <s v="Gray"/>
    <s v="Spring"/>
    <n v="4.7"/>
    <s v="No"/>
    <s v="Bank Transfer"/>
    <s v="Express"/>
    <s v="Yes"/>
    <s v="Yes"/>
    <s v="Venmo"/>
    <s v="Fortnightly"/>
  </r>
  <r>
    <n v="390"/>
    <x v="240"/>
    <n v="54"/>
    <x v="0"/>
    <x v="3"/>
    <x v="3"/>
    <n v="95"/>
    <x v="43"/>
    <x v="1"/>
    <s v="Red"/>
    <s v="Summer"/>
    <n v="5"/>
    <s v="No"/>
    <s v="PayPal"/>
    <s v="2-Day Shipping"/>
    <s v="Yes"/>
    <s v="Yes"/>
    <s v="Venmo"/>
    <s v="Quarterly"/>
  </r>
  <r>
    <n v="391"/>
    <x v="180"/>
    <n v="46"/>
    <x v="0"/>
    <x v="18"/>
    <x v="3"/>
    <n v="72"/>
    <x v="25"/>
    <x v="2"/>
    <s v="Violet"/>
    <s v="Winter"/>
    <n v="3.9"/>
    <s v="No"/>
    <s v="Bank Transfer"/>
    <s v="Store Pickup"/>
    <s v="Yes"/>
    <s v="Yes"/>
    <s v="Cash"/>
    <s v="Bi-Weekly"/>
  </r>
  <r>
    <n v="392"/>
    <x v="156"/>
    <n v="42"/>
    <x v="0"/>
    <x v="18"/>
    <x v="3"/>
    <n v="39"/>
    <x v="48"/>
    <x v="1"/>
    <s v="Silver"/>
    <s v="Fall"/>
    <n v="3.9"/>
    <s v="No"/>
    <s v="Bank Transfer"/>
    <s v="Express"/>
    <s v="Yes"/>
    <s v="Yes"/>
    <s v="Cash"/>
    <s v="Fortnightly"/>
  </r>
  <r>
    <n v="393"/>
    <x v="112"/>
    <n v="31"/>
    <x v="0"/>
    <x v="20"/>
    <x v="3"/>
    <n v="71"/>
    <x v="14"/>
    <x v="1"/>
    <s v="Gray"/>
    <s v="Spring"/>
    <n v="2.8"/>
    <s v="No"/>
    <s v="PayPal"/>
    <s v="2-Day Shipping"/>
    <s v="Yes"/>
    <s v="Yes"/>
    <s v="Venmo"/>
    <s v="Every 3 Months"/>
  </r>
  <r>
    <n v="394"/>
    <x v="11"/>
    <n v="28"/>
    <x v="0"/>
    <x v="18"/>
    <x v="3"/>
    <n v="67"/>
    <x v="45"/>
    <x v="1"/>
    <s v="Magenta"/>
    <s v="Spring"/>
    <n v="4.0999999999999996"/>
    <s v="No"/>
    <s v="Venmo"/>
    <s v="2-Day Shipping"/>
    <s v="Yes"/>
    <s v="Yes"/>
    <s v="Bank Transfer"/>
    <s v="Weekly"/>
  </r>
  <r>
    <n v="395"/>
    <x v="66"/>
    <n v="24"/>
    <x v="0"/>
    <x v="20"/>
    <x v="3"/>
    <n v="26"/>
    <x v="28"/>
    <x v="2"/>
    <s v="Magenta"/>
    <s v="Summer"/>
    <n v="4.0999999999999996"/>
    <s v="No"/>
    <s v="PayPal"/>
    <s v="Next Day Air"/>
    <s v="Yes"/>
    <s v="Yes"/>
    <s v="Venmo"/>
    <s v="Quarterly"/>
  </r>
  <r>
    <n v="396"/>
    <x v="122"/>
    <n v="70"/>
    <x v="0"/>
    <x v="22"/>
    <x v="3"/>
    <n v="44"/>
    <x v="10"/>
    <x v="1"/>
    <s v="Gold"/>
    <s v="Fall"/>
    <n v="2.7"/>
    <s v="No"/>
    <s v="Venmo"/>
    <s v="Standard"/>
    <s v="Yes"/>
    <s v="Yes"/>
    <s v="Credit Card"/>
    <s v="Quarterly"/>
  </r>
  <r>
    <n v="397"/>
    <x v="117"/>
    <n v="59"/>
    <x v="0"/>
    <x v="16"/>
    <x v="1"/>
    <n v="32"/>
    <x v="12"/>
    <x v="0"/>
    <s v="Teal"/>
    <s v="Summer"/>
    <n v="3.1"/>
    <s v="No"/>
    <s v="PayPal"/>
    <s v="Standard"/>
    <s v="Yes"/>
    <s v="Yes"/>
    <s v="Venmo"/>
    <s v="Fortnightly"/>
  </r>
  <r>
    <n v="398"/>
    <x v="241"/>
    <n v="50"/>
    <x v="0"/>
    <x v="7"/>
    <x v="2"/>
    <n v="30"/>
    <x v="49"/>
    <x v="0"/>
    <s v="Maroon"/>
    <s v="Fall"/>
    <n v="3.9"/>
    <s v="No"/>
    <s v="Cash"/>
    <s v="2-Day Shipping"/>
    <s v="Yes"/>
    <s v="Yes"/>
    <s v="Cash"/>
    <s v="Quarterly"/>
  </r>
  <r>
    <n v="399"/>
    <x v="233"/>
    <n v="46"/>
    <x v="0"/>
    <x v="22"/>
    <x v="3"/>
    <n v="20"/>
    <x v="10"/>
    <x v="0"/>
    <s v="Teal"/>
    <s v="Summer"/>
    <n v="3"/>
    <s v="No"/>
    <s v="PayPal"/>
    <s v="Express"/>
    <s v="Yes"/>
    <s v="Yes"/>
    <s v="Cash"/>
    <s v="Monthly"/>
  </r>
  <r>
    <n v="400"/>
    <x v="83"/>
    <n v="35"/>
    <x v="0"/>
    <x v="1"/>
    <x v="1"/>
    <n v="30"/>
    <x v="19"/>
    <x v="3"/>
    <s v="Beige"/>
    <s v="Fall"/>
    <n v="3"/>
    <s v="No"/>
    <s v="Venmo"/>
    <s v="2-Day Shipping"/>
    <s v="Yes"/>
    <s v="Yes"/>
    <s v="PayPal"/>
    <s v="Quarterly"/>
  </r>
  <r>
    <n v="401"/>
    <x v="242"/>
    <n v="20"/>
    <x v="0"/>
    <x v="6"/>
    <x v="1"/>
    <n v="54"/>
    <x v="36"/>
    <x v="2"/>
    <s v="White"/>
    <s v="Summer"/>
    <n v="4.5999999999999996"/>
    <s v="No"/>
    <s v="Credit Card"/>
    <s v="Free Shipping"/>
    <s v="Yes"/>
    <s v="Yes"/>
    <s v="Debit Card"/>
    <s v="Annually"/>
  </r>
  <r>
    <n v="402"/>
    <x v="91"/>
    <n v="34"/>
    <x v="0"/>
    <x v="6"/>
    <x v="1"/>
    <n v="91"/>
    <x v="34"/>
    <x v="0"/>
    <s v="Violet"/>
    <s v="Winter"/>
    <n v="3.6"/>
    <s v="No"/>
    <s v="Credit Card"/>
    <s v="Express"/>
    <s v="Yes"/>
    <s v="Yes"/>
    <s v="Credit Card"/>
    <s v="Weekly"/>
  </r>
  <r>
    <n v="403"/>
    <x v="191"/>
    <n v="50"/>
    <x v="0"/>
    <x v="3"/>
    <x v="3"/>
    <n v="73"/>
    <x v="47"/>
    <x v="3"/>
    <s v="Cyan"/>
    <s v="Fall"/>
    <n v="4.9000000000000004"/>
    <s v="No"/>
    <s v="Venmo"/>
    <s v="Next Day Air"/>
    <s v="Yes"/>
    <s v="Yes"/>
    <s v="PayPal"/>
    <s v="Weekly"/>
  </r>
  <r>
    <n v="404"/>
    <x v="8"/>
    <n v="21"/>
    <x v="0"/>
    <x v="11"/>
    <x v="3"/>
    <n v="66"/>
    <x v="26"/>
    <x v="0"/>
    <s v="Brown"/>
    <s v="Summer"/>
    <n v="4.4000000000000004"/>
    <s v="No"/>
    <s v="Venmo"/>
    <s v="2-Day Shipping"/>
    <s v="Yes"/>
    <s v="Yes"/>
    <s v="Cash"/>
    <s v="Quarterly"/>
  </r>
  <r>
    <n v="405"/>
    <x v="243"/>
    <n v="29"/>
    <x v="0"/>
    <x v="12"/>
    <x v="3"/>
    <n v="59"/>
    <x v="30"/>
    <x v="0"/>
    <s v="White"/>
    <s v="Summer"/>
    <n v="2.7"/>
    <s v="No"/>
    <s v="Credit Card"/>
    <s v="2-Day Shipping"/>
    <s v="Yes"/>
    <s v="Yes"/>
    <s v="Bank Transfer"/>
    <s v="Weekly"/>
  </r>
  <r>
    <n v="406"/>
    <x v="244"/>
    <n v="69"/>
    <x v="0"/>
    <x v="8"/>
    <x v="1"/>
    <n v="75"/>
    <x v="43"/>
    <x v="1"/>
    <s v="Red"/>
    <s v="Spring"/>
    <n v="4"/>
    <s v="No"/>
    <s v="Credit Card"/>
    <s v="Store Pickup"/>
    <s v="Yes"/>
    <s v="Yes"/>
    <s v="Venmo"/>
    <s v="Bi-Weekly"/>
  </r>
  <r>
    <n v="407"/>
    <x v="26"/>
    <n v="20"/>
    <x v="0"/>
    <x v="12"/>
    <x v="3"/>
    <n v="63"/>
    <x v="34"/>
    <x v="0"/>
    <s v="Lavender"/>
    <s v="Winter"/>
    <n v="3.1"/>
    <s v="No"/>
    <s v="Venmo"/>
    <s v="Free Shipping"/>
    <s v="Yes"/>
    <s v="Yes"/>
    <s v="Credit Card"/>
    <s v="Bi-Weekly"/>
  </r>
  <r>
    <n v="408"/>
    <x v="27"/>
    <n v="68"/>
    <x v="0"/>
    <x v="15"/>
    <x v="0"/>
    <n v="89"/>
    <x v="14"/>
    <x v="3"/>
    <s v="Black"/>
    <s v="Spring"/>
    <n v="3.2"/>
    <s v="No"/>
    <s v="Bank Transfer"/>
    <s v="Next Day Air"/>
    <s v="Yes"/>
    <s v="Yes"/>
    <s v="Venmo"/>
    <s v="Annually"/>
  </r>
  <r>
    <n v="409"/>
    <x v="245"/>
    <n v="59"/>
    <x v="0"/>
    <x v="9"/>
    <x v="1"/>
    <n v="44"/>
    <x v="24"/>
    <x v="0"/>
    <s v="Maroon"/>
    <s v="Winter"/>
    <n v="3.5"/>
    <s v="No"/>
    <s v="Venmo"/>
    <s v="Next Day Air"/>
    <s v="Yes"/>
    <s v="Yes"/>
    <s v="PayPal"/>
    <s v="Weekly"/>
  </r>
  <r>
    <n v="410"/>
    <x v="107"/>
    <n v="48"/>
    <x v="0"/>
    <x v="22"/>
    <x v="3"/>
    <n v="43"/>
    <x v="2"/>
    <x v="0"/>
    <s v="Black"/>
    <s v="Winter"/>
    <n v="4.9000000000000004"/>
    <s v="No"/>
    <s v="Cash"/>
    <s v="Store Pickup"/>
    <s v="Yes"/>
    <s v="Yes"/>
    <s v="Bank Transfer"/>
    <s v="Annually"/>
  </r>
  <r>
    <n v="411"/>
    <x v="111"/>
    <n v="46"/>
    <x v="0"/>
    <x v="11"/>
    <x v="3"/>
    <n v="46"/>
    <x v="19"/>
    <x v="3"/>
    <s v="Teal"/>
    <s v="Summer"/>
    <n v="3.5"/>
    <s v="No"/>
    <s v="PayPal"/>
    <s v="Standard"/>
    <s v="Yes"/>
    <s v="Yes"/>
    <s v="Cash"/>
    <s v="Quarterly"/>
  </r>
  <r>
    <n v="412"/>
    <x v="246"/>
    <n v="69"/>
    <x v="0"/>
    <x v="6"/>
    <x v="1"/>
    <n v="32"/>
    <x v="18"/>
    <x v="0"/>
    <s v="Silver"/>
    <s v="Summer"/>
    <n v="3.7"/>
    <s v="No"/>
    <s v="PayPal"/>
    <s v="Store Pickup"/>
    <s v="Yes"/>
    <s v="Yes"/>
    <s v="Bank Transfer"/>
    <s v="Weekly"/>
  </r>
  <r>
    <n v="413"/>
    <x v="162"/>
    <n v="66"/>
    <x v="0"/>
    <x v="3"/>
    <x v="3"/>
    <n v="26"/>
    <x v="48"/>
    <x v="1"/>
    <s v="Black"/>
    <s v="Summer"/>
    <n v="2.8"/>
    <s v="No"/>
    <s v="Debit Card"/>
    <s v="Free Shipping"/>
    <s v="Yes"/>
    <s v="Yes"/>
    <s v="Bank Transfer"/>
    <s v="Quarterly"/>
  </r>
  <r>
    <n v="414"/>
    <x v="110"/>
    <n v="43"/>
    <x v="0"/>
    <x v="19"/>
    <x v="1"/>
    <n v="47"/>
    <x v="27"/>
    <x v="1"/>
    <s v="Cyan"/>
    <s v="Winter"/>
    <n v="4.5"/>
    <s v="No"/>
    <s v="Bank Transfer"/>
    <s v="Free Shipping"/>
    <s v="Yes"/>
    <s v="Yes"/>
    <s v="Cash"/>
    <s v="Quarterly"/>
  </r>
  <r>
    <n v="415"/>
    <x v="85"/>
    <n v="58"/>
    <x v="0"/>
    <x v="3"/>
    <x v="3"/>
    <n v="93"/>
    <x v="46"/>
    <x v="3"/>
    <s v="Peach"/>
    <s v="Fall"/>
    <n v="4.2"/>
    <s v="No"/>
    <s v="Venmo"/>
    <s v="Free Shipping"/>
    <s v="Yes"/>
    <s v="Yes"/>
    <s v="PayPal"/>
    <s v="Annually"/>
  </r>
  <r>
    <n v="416"/>
    <x v="247"/>
    <n v="69"/>
    <x v="0"/>
    <x v="20"/>
    <x v="3"/>
    <n v="77"/>
    <x v="27"/>
    <x v="3"/>
    <s v="Teal"/>
    <s v="Fall"/>
    <n v="4.2"/>
    <s v="No"/>
    <s v="PayPal"/>
    <s v="Free Shipping"/>
    <s v="Yes"/>
    <s v="Yes"/>
    <s v="Cash"/>
    <s v="Quarterly"/>
  </r>
  <r>
    <n v="417"/>
    <x v="13"/>
    <n v="28"/>
    <x v="0"/>
    <x v="22"/>
    <x v="3"/>
    <n v="41"/>
    <x v="24"/>
    <x v="3"/>
    <s v="Red"/>
    <s v="Spring"/>
    <n v="2.5"/>
    <s v="No"/>
    <s v="Cash"/>
    <s v="Next Day Air"/>
    <s v="Yes"/>
    <s v="Yes"/>
    <s v="Cash"/>
    <s v="Monthly"/>
  </r>
  <r>
    <n v="418"/>
    <x v="196"/>
    <n v="41"/>
    <x v="0"/>
    <x v="9"/>
    <x v="1"/>
    <n v="95"/>
    <x v="24"/>
    <x v="1"/>
    <s v="Silver"/>
    <s v="Spring"/>
    <n v="3.1"/>
    <s v="No"/>
    <s v="Venmo"/>
    <s v="Store Pickup"/>
    <s v="Yes"/>
    <s v="Yes"/>
    <s v="Credit Card"/>
    <s v="Quarterly"/>
  </r>
  <r>
    <n v="419"/>
    <x v="174"/>
    <n v="37"/>
    <x v="0"/>
    <x v="16"/>
    <x v="1"/>
    <n v="25"/>
    <x v="3"/>
    <x v="0"/>
    <s v="Charcoal"/>
    <s v="Fall"/>
    <n v="3"/>
    <s v="No"/>
    <s v="Cash"/>
    <s v="Next Day Air"/>
    <s v="Yes"/>
    <s v="Yes"/>
    <s v="Debit Card"/>
    <s v="Fortnightly"/>
  </r>
  <r>
    <n v="420"/>
    <x v="43"/>
    <n v="42"/>
    <x v="0"/>
    <x v="17"/>
    <x v="0"/>
    <n v="72"/>
    <x v="27"/>
    <x v="0"/>
    <s v="Silver"/>
    <s v="Summer"/>
    <n v="2.7"/>
    <s v="No"/>
    <s v="Venmo"/>
    <s v="Store Pickup"/>
    <s v="Yes"/>
    <s v="Yes"/>
    <s v="Cash"/>
    <s v="Weekly"/>
  </r>
  <r>
    <n v="421"/>
    <x v="209"/>
    <n v="34"/>
    <x v="0"/>
    <x v="12"/>
    <x v="3"/>
    <n v="35"/>
    <x v="45"/>
    <x v="1"/>
    <s v="Magenta"/>
    <s v="Spring"/>
    <n v="3.5"/>
    <s v="No"/>
    <s v="Cash"/>
    <s v="Standard"/>
    <s v="Yes"/>
    <s v="Yes"/>
    <s v="Debit Card"/>
    <s v="Fortnightly"/>
  </r>
  <r>
    <n v="422"/>
    <x v="135"/>
    <n v="49"/>
    <x v="0"/>
    <x v="19"/>
    <x v="1"/>
    <n v="72"/>
    <x v="41"/>
    <x v="1"/>
    <s v="Gray"/>
    <s v="Fall"/>
    <n v="2.7"/>
    <s v="No"/>
    <s v="Venmo"/>
    <s v="Free Shipping"/>
    <s v="Yes"/>
    <s v="Yes"/>
    <s v="Debit Card"/>
    <s v="Quarterly"/>
  </r>
  <r>
    <n v="423"/>
    <x v="12"/>
    <n v="64"/>
    <x v="0"/>
    <x v="20"/>
    <x v="3"/>
    <n v="62"/>
    <x v="42"/>
    <x v="0"/>
    <s v="Indigo"/>
    <s v="Fall"/>
    <n v="3.2"/>
    <s v="No"/>
    <s v="PayPal"/>
    <s v="Standard"/>
    <s v="Yes"/>
    <s v="Yes"/>
    <s v="Cash"/>
    <s v="Bi-Weekly"/>
  </r>
  <r>
    <n v="424"/>
    <x v="61"/>
    <n v="26"/>
    <x v="0"/>
    <x v="11"/>
    <x v="3"/>
    <n v="41"/>
    <x v="9"/>
    <x v="0"/>
    <s v="Green"/>
    <s v="Spring"/>
    <n v="3.4"/>
    <s v="No"/>
    <s v="Bank Transfer"/>
    <s v="Standard"/>
    <s v="Yes"/>
    <s v="Yes"/>
    <s v="Cash"/>
    <s v="Quarterly"/>
  </r>
  <r>
    <n v="425"/>
    <x v="35"/>
    <n v="43"/>
    <x v="0"/>
    <x v="9"/>
    <x v="1"/>
    <n v="64"/>
    <x v="45"/>
    <x v="0"/>
    <s v="Peach"/>
    <s v="Winter"/>
    <n v="4.3"/>
    <s v="No"/>
    <s v="PayPal"/>
    <s v="Standard"/>
    <s v="Yes"/>
    <s v="Yes"/>
    <s v="Credit Card"/>
    <s v="Fortnightly"/>
  </r>
  <r>
    <n v="426"/>
    <x v="248"/>
    <n v="63"/>
    <x v="0"/>
    <x v="0"/>
    <x v="0"/>
    <n v="72"/>
    <x v="49"/>
    <x v="3"/>
    <s v="Purple"/>
    <s v="Summer"/>
    <n v="5"/>
    <s v="No"/>
    <s v="Venmo"/>
    <s v="Standard"/>
    <s v="Yes"/>
    <s v="Yes"/>
    <s v="Debit Card"/>
    <s v="Quarterly"/>
  </r>
  <r>
    <n v="427"/>
    <x v="158"/>
    <n v="57"/>
    <x v="0"/>
    <x v="5"/>
    <x v="3"/>
    <n v="78"/>
    <x v="24"/>
    <x v="3"/>
    <s v="Beige"/>
    <s v="Winter"/>
    <n v="3.5"/>
    <s v="No"/>
    <s v="Cash"/>
    <s v="Store Pickup"/>
    <s v="Yes"/>
    <s v="Yes"/>
    <s v="Venmo"/>
    <s v="Bi-Weekly"/>
  </r>
  <r>
    <n v="428"/>
    <x v="76"/>
    <n v="68"/>
    <x v="0"/>
    <x v="10"/>
    <x v="3"/>
    <n v="46"/>
    <x v="27"/>
    <x v="3"/>
    <s v="Gray"/>
    <s v="Summer"/>
    <n v="3.9"/>
    <s v="No"/>
    <s v="Venmo"/>
    <s v="2-Day Shipping"/>
    <s v="Yes"/>
    <s v="Yes"/>
    <s v="Debit Card"/>
    <s v="Fortnightly"/>
  </r>
  <r>
    <n v="429"/>
    <x v="175"/>
    <n v="64"/>
    <x v="0"/>
    <x v="12"/>
    <x v="3"/>
    <n v="58"/>
    <x v="37"/>
    <x v="0"/>
    <s v="Cyan"/>
    <s v="Summer"/>
    <n v="3.5"/>
    <s v="No"/>
    <s v="Venmo"/>
    <s v="Next Day Air"/>
    <s v="Yes"/>
    <s v="Yes"/>
    <s v="Debit Card"/>
    <s v="Annually"/>
  </r>
  <r>
    <n v="430"/>
    <x v="249"/>
    <n v="38"/>
    <x v="0"/>
    <x v="16"/>
    <x v="1"/>
    <n v="32"/>
    <x v="13"/>
    <x v="0"/>
    <s v="White"/>
    <s v="Winter"/>
    <n v="3.6"/>
    <s v="No"/>
    <s v="Venmo"/>
    <s v="Free Shipping"/>
    <s v="Yes"/>
    <s v="Yes"/>
    <s v="PayPal"/>
    <s v="Every 3 Months"/>
  </r>
  <r>
    <n v="431"/>
    <x v="250"/>
    <n v="32"/>
    <x v="0"/>
    <x v="17"/>
    <x v="0"/>
    <n v="35"/>
    <x v="17"/>
    <x v="3"/>
    <s v="Orange"/>
    <s v="Summer"/>
    <n v="2.6"/>
    <s v="No"/>
    <s v="Bank Transfer"/>
    <s v="Next Day Air"/>
    <s v="Yes"/>
    <s v="Yes"/>
    <s v="Credit Card"/>
    <s v="Bi-Weekly"/>
  </r>
  <r>
    <n v="432"/>
    <x v="189"/>
    <n v="35"/>
    <x v="0"/>
    <x v="18"/>
    <x v="3"/>
    <n v="28"/>
    <x v="43"/>
    <x v="1"/>
    <s v="White"/>
    <s v="Summer"/>
    <n v="4.7"/>
    <s v="No"/>
    <s v="PayPal"/>
    <s v="2-Day Shipping"/>
    <s v="Yes"/>
    <s v="Yes"/>
    <s v="Debit Card"/>
    <s v="Every 3 Months"/>
  </r>
  <r>
    <n v="433"/>
    <x v="82"/>
    <n v="68"/>
    <x v="0"/>
    <x v="3"/>
    <x v="3"/>
    <n v="24"/>
    <x v="6"/>
    <x v="3"/>
    <s v="Violet"/>
    <s v="Summer"/>
    <n v="3.2"/>
    <s v="No"/>
    <s v="Cash"/>
    <s v="Standard"/>
    <s v="Yes"/>
    <s v="Yes"/>
    <s v="Cash"/>
    <s v="Annually"/>
  </r>
  <r>
    <n v="434"/>
    <x v="251"/>
    <n v="58"/>
    <x v="0"/>
    <x v="21"/>
    <x v="0"/>
    <n v="22"/>
    <x v="10"/>
    <x v="3"/>
    <s v="Green"/>
    <s v="Fall"/>
    <n v="4"/>
    <s v="No"/>
    <s v="Credit Card"/>
    <s v="Free Shipping"/>
    <s v="Yes"/>
    <s v="Yes"/>
    <s v="Cash"/>
    <s v="Fortnightly"/>
  </r>
  <r>
    <n v="435"/>
    <x v="150"/>
    <n v="41"/>
    <x v="0"/>
    <x v="18"/>
    <x v="3"/>
    <n v="65"/>
    <x v="28"/>
    <x v="3"/>
    <s v="Blue"/>
    <s v="Summer"/>
    <n v="3.3"/>
    <s v="No"/>
    <s v="Bank Transfer"/>
    <s v="Free Shipping"/>
    <s v="Yes"/>
    <s v="Yes"/>
    <s v="PayPal"/>
    <s v="Annually"/>
  </r>
  <r>
    <n v="436"/>
    <x v="108"/>
    <n v="60"/>
    <x v="0"/>
    <x v="10"/>
    <x v="3"/>
    <n v="36"/>
    <x v="48"/>
    <x v="0"/>
    <s v="Silver"/>
    <s v="Winter"/>
    <n v="3.4"/>
    <s v="No"/>
    <s v="Venmo"/>
    <s v="Next Day Air"/>
    <s v="Yes"/>
    <s v="Yes"/>
    <s v="Credit Card"/>
    <s v="Fortnightly"/>
  </r>
  <r>
    <n v="437"/>
    <x v="89"/>
    <n v="59"/>
    <x v="0"/>
    <x v="2"/>
    <x v="2"/>
    <n v="80"/>
    <x v="47"/>
    <x v="0"/>
    <s v="Blue"/>
    <s v="Winter"/>
    <n v="3.9"/>
    <s v="No"/>
    <s v="Bank Transfer"/>
    <s v="Standard"/>
    <s v="Yes"/>
    <s v="Yes"/>
    <s v="Debit Card"/>
    <s v="Monthly"/>
  </r>
  <r>
    <n v="438"/>
    <x v="104"/>
    <n v="21"/>
    <x v="0"/>
    <x v="9"/>
    <x v="1"/>
    <n v="42"/>
    <x v="37"/>
    <x v="3"/>
    <s v="Brown"/>
    <s v="Spring"/>
    <n v="2.6"/>
    <s v="No"/>
    <s v="Credit Card"/>
    <s v="2-Day Shipping"/>
    <s v="Yes"/>
    <s v="Yes"/>
    <s v="PayPal"/>
    <s v="Every 3 Months"/>
  </r>
  <r>
    <n v="439"/>
    <x v="252"/>
    <n v="32"/>
    <x v="0"/>
    <x v="20"/>
    <x v="3"/>
    <n v="66"/>
    <x v="14"/>
    <x v="1"/>
    <s v="Pink"/>
    <s v="Spring"/>
    <n v="4.0999999999999996"/>
    <s v="No"/>
    <s v="Debit Card"/>
    <s v="Store Pickup"/>
    <s v="Yes"/>
    <s v="Yes"/>
    <s v="Cash"/>
    <s v="Weekly"/>
  </r>
  <r>
    <n v="440"/>
    <x v="115"/>
    <n v="53"/>
    <x v="0"/>
    <x v="18"/>
    <x v="3"/>
    <n v="37"/>
    <x v="38"/>
    <x v="0"/>
    <s v="Black"/>
    <s v="Fall"/>
    <n v="3.9"/>
    <s v="No"/>
    <s v="Bank Transfer"/>
    <s v="Next Day Air"/>
    <s v="Yes"/>
    <s v="Yes"/>
    <s v="Venmo"/>
    <s v="Annually"/>
  </r>
  <r>
    <n v="441"/>
    <x v="237"/>
    <n v="63"/>
    <x v="0"/>
    <x v="3"/>
    <x v="3"/>
    <n v="24"/>
    <x v="33"/>
    <x v="0"/>
    <s v="Olive"/>
    <s v="Winter"/>
    <n v="4.5999999999999996"/>
    <s v="No"/>
    <s v="Debit Card"/>
    <s v="Free Shipping"/>
    <s v="Yes"/>
    <s v="Yes"/>
    <s v="Debit Card"/>
    <s v="Fortnightly"/>
  </r>
  <r>
    <n v="442"/>
    <x v="193"/>
    <n v="40"/>
    <x v="0"/>
    <x v="7"/>
    <x v="2"/>
    <n v="41"/>
    <x v="33"/>
    <x v="3"/>
    <s v="Pink"/>
    <s v="Fall"/>
    <n v="3.4"/>
    <s v="No"/>
    <s v="Cash"/>
    <s v="Next Day Air"/>
    <s v="Yes"/>
    <s v="Yes"/>
    <s v="Venmo"/>
    <s v="Monthly"/>
  </r>
  <r>
    <n v="443"/>
    <x v="253"/>
    <n v="51"/>
    <x v="0"/>
    <x v="13"/>
    <x v="1"/>
    <n v="64"/>
    <x v="48"/>
    <x v="0"/>
    <s v="Blue"/>
    <s v="Summer"/>
    <n v="3.1"/>
    <s v="No"/>
    <s v="Cash"/>
    <s v="Store Pickup"/>
    <s v="Yes"/>
    <s v="Yes"/>
    <s v="PayPal"/>
    <s v="Annually"/>
  </r>
  <r>
    <n v="444"/>
    <x v="254"/>
    <n v="21"/>
    <x v="0"/>
    <x v="9"/>
    <x v="1"/>
    <n v="62"/>
    <x v="24"/>
    <x v="0"/>
    <s v="Violet"/>
    <s v="Fall"/>
    <n v="3.4"/>
    <s v="No"/>
    <s v="Debit Card"/>
    <s v="Next Day Air"/>
    <s v="Yes"/>
    <s v="Yes"/>
    <s v="Venmo"/>
    <s v="Bi-Weekly"/>
  </r>
  <r>
    <n v="445"/>
    <x v="174"/>
    <n v="65"/>
    <x v="0"/>
    <x v="23"/>
    <x v="1"/>
    <n v="35"/>
    <x v="43"/>
    <x v="3"/>
    <s v="Silver"/>
    <s v="Summer"/>
    <n v="3.3"/>
    <s v="No"/>
    <s v="PayPal"/>
    <s v="Next Day Air"/>
    <s v="No"/>
    <s v="No"/>
    <s v="Debit Card"/>
    <s v="Weekly"/>
  </r>
  <r>
    <n v="446"/>
    <x v="255"/>
    <n v="33"/>
    <x v="0"/>
    <x v="9"/>
    <x v="1"/>
    <n v="48"/>
    <x v="39"/>
    <x v="0"/>
    <s v="Pink"/>
    <s v="Winter"/>
    <n v="4.5999999999999996"/>
    <s v="No"/>
    <s v="Venmo"/>
    <s v="Standard"/>
    <s v="No"/>
    <s v="No"/>
    <s v="PayPal"/>
    <s v="Bi-Weekly"/>
  </r>
  <r>
    <n v="447"/>
    <x v="256"/>
    <n v="63"/>
    <x v="0"/>
    <x v="7"/>
    <x v="2"/>
    <n v="88"/>
    <x v="44"/>
    <x v="2"/>
    <s v="Olive"/>
    <s v="Fall"/>
    <n v="4.9000000000000004"/>
    <s v="No"/>
    <s v="Venmo"/>
    <s v="Standard"/>
    <s v="No"/>
    <s v="No"/>
    <s v="Bank Transfer"/>
    <s v="Fortnightly"/>
  </r>
  <r>
    <n v="448"/>
    <x v="108"/>
    <n v="36"/>
    <x v="0"/>
    <x v="1"/>
    <x v="1"/>
    <n v="87"/>
    <x v="19"/>
    <x v="3"/>
    <s v="Lavender"/>
    <s v="Fall"/>
    <n v="3.5"/>
    <s v="No"/>
    <s v="Venmo"/>
    <s v="Next Day Air"/>
    <s v="No"/>
    <s v="No"/>
    <s v="Credit Card"/>
    <s v="Every 3 Months"/>
  </r>
  <r>
    <n v="449"/>
    <x v="45"/>
    <n v="25"/>
    <x v="0"/>
    <x v="22"/>
    <x v="3"/>
    <n v="41"/>
    <x v="26"/>
    <x v="2"/>
    <s v="Turquoise"/>
    <s v="Winter"/>
    <n v="4.8"/>
    <s v="No"/>
    <s v="Credit Card"/>
    <s v="Standard"/>
    <s v="No"/>
    <s v="No"/>
    <s v="Bank Transfer"/>
    <s v="Quarterly"/>
  </r>
  <r>
    <n v="450"/>
    <x v="145"/>
    <n v="69"/>
    <x v="0"/>
    <x v="5"/>
    <x v="3"/>
    <n v="41"/>
    <x v="20"/>
    <x v="2"/>
    <s v="Blue"/>
    <s v="Winter"/>
    <n v="3.8"/>
    <s v="No"/>
    <s v="PayPal"/>
    <s v="Next Day Air"/>
    <s v="No"/>
    <s v="No"/>
    <s v="Debit Card"/>
    <s v="Every 3 Months"/>
  </r>
  <r>
    <n v="451"/>
    <x v="24"/>
    <n v="54"/>
    <x v="0"/>
    <x v="23"/>
    <x v="1"/>
    <n v="83"/>
    <x v="3"/>
    <x v="2"/>
    <s v="Yellow"/>
    <s v="Summer"/>
    <n v="5"/>
    <s v="No"/>
    <s v="Debit Card"/>
    <s v="Express"/>
    <s v="No"/>
    <s v="No"/>
    <s v="Bank Transfer"/>
    <s v="Weekly"/>
  </r>
  <r>
    <n v="452"/>
    <x v="257"/>
    <n v="39"/>
    <x v="0"/>
    <x v="20"/>
    <x v="3"/>
    <n v="29"/>
    <x v="40"/>
    <x v="3"/>
    <s v="Cyan"/>
    <s v="Summer"/>
    <n v="3.4"/>
    <s v="No"/>
    <s v="Venmo"/>
    <s v="2-Day Shipping"/>
    <s v="No"/>
    <s v="No"/>
    <s v="Venmo"/>
    <s v="Bi-Weekly"/>
  </r>
  <r>
    <n v="453"/>
    <x v="152"/>
    <n v="25"/>
    <x v="0"/>
    <x v="19"/>
    <x v="1"/>
    <n v="84"/>
    <x v="11"/>
    <x v="1"/>
    <s v="Beige"/>
    <s v="Winter"/>
    <n v="2.8"/>
    <s v="No"/>
    <s v="Cash"/>
    <s v="Express"/>
    <s v="No"/>
    <s v="No"/>
    <s v="Debit Card"/>
    <s v="Bi-Weekly"/>
  </r>
  <r>
    <n v="454"/>
    <x v="115"/>
    <n v="70"/>
    <x v="0"/>
    <x v="10"/>
    <x v="3"/>
    <n v="20"/>
    <x v="42"/>
    <x v="2"/>
    <s v="Gold"/>
    <s v="Spring"/>
    <n v="3.3"/>
    <s v="No"/>
    <s v="Bank Transfer"/>
    <s v="Standard"/>
    <s v="No"/>
    <s v="No"/>
    <s v="PayPal"/>
    <s v="Annually"/>
  </r>
  <r>
    <n v="455"/>
    <x v="15"/>
    <n v="57"/>
    <x v="0"/>
    <x v="2"/>
    <x v="2"/>
    <n v="28"/>
    <x v="37"/>
    <x v="1"/>
    <s v="Olive"/>
    <s v="Summer"/>
    <n v="2.8"/>
    <s v="No"/>
    <s v="Credit Card"/>
    <s v="Express"/>
    <s v="No"/>
    <s v="No"/>
    <s v="Debit Card"/>
    <s v="Weekly"/>
  </r>
  <r>
    <n v="456"/>
    <x v="258"/>
    <n v="57"/>
    <x v="0"/>
    <x v="19"/>
    <x v="1"/>
    <n v="61"/>
    <x v="44"/>
    <x v="0"/>
    <s v="Purple"/>
    <s v="Summer"/>
    <n v="2.6"/>
    <s v="No"/>
    <s v="Cash"/>
    <s v="2-Day Shipping"/>
    <s v="No"/>
    <s v="No"/>
    <s v="Cash"/>
    <s v="Quarterly"/>
  </r>
  <r>
    <n v="457"/>
    <x v="28"/>
    <n v="42"/>
    <x v="0"/>
    <x v="20"/>
    <x v="3"/>
    <n v="98"/>
    <x v="27"/>
    <x v="3"/>
    <s v="Gray"/>
    <s v="Summer"/>
    <n v="4.2"/>
    <s v="No"/>
    <s v="Bank Transfer"/>
    <s v="Store Pickup"/>
    <s v="No"/>
    <s v="No"/>
    <s v="Venmo"/>
    <s v="Bi-Weekly"/>
  </r>
  <r>
    <n v="458"/>
    <x v="259"/>
    <n v="65"/>
    <x v="0"/>
    <x v="5"/>
    <x v="3"/>
    <n v="44"/>
    <x v="3"/>
    <x v="3"/>
    <s v="Brown"/>
    <s v="Summer"/>
    <n v="3.1"/>
    <s v="No"/>
    <s v="Bank Transfer"/>
    <s v="Store Pickup"/>
    <s v="No"/>
    <s v="No"/>
    <s v="Bank Transfer"/>
    <s v="Fortnightly"/>
  </r>
  <r>
    <n v="459"/>
    <x v="89"/>
    <n v="61"/>
    <x v="0"/>
    <x v="2"/>
    <x v="2"/>
    <n v="23"/>
    <x v="36"/>
    <x v="0"/>
    <s v="Yellow"/>
    <s v="Winter"/>
    <n v="2.9"/>
    <s v="No"/>
    <s v="Cash"/>
    <s v="Express"/>
    <s v="No"/>
    <s v="No"/>
    <s v="Venmo"/>
    <s v="Quarterly"/>
  </r>
  <r>
    <n v="460"/>
    <x v="253"/>
    <n v="34"/>
    <x v="0"/>
    <x v="13"/>
    <x v="1"/>
    <n v="93"/>
    <x v="1"/>
    <x v="3"/>
    <s v="Teal"/>
    <s v="Winter"/>
    <n v="3.9"/>
    <s v="No"/>
    <s v="Bank Transfer"/>
    <s v="2-Day Shipping"/>
    <s v="No"/>
    <s v="No"/>
    <s v="Bank Transfer"/>
    <s v="Annually"/>
  </r>
  <r>
    <n v="461"/>
    <x v="68"/>
    <n v="31"/>
    <x v="0"/>
    <x v="3"/>
    <x v="3"/>
    <n v="85"/>
    <x v="28"/>
    <x v="0"/>
    <s v="White"/>
    <s v="Fall"/>
    <n v="3.1"/>
    <s v="No"/>
    <s v="Credit Card"/>
    <s v="Express"/>
    <s v="No"/>
    <s v="No"/>
    <s v="Venmo"/>
    <s v="Every 3 Months"/>
  </r>
  <r>
    <n v="462"/>
    <x v="260"/>
    <n v="56"/>
    <x v="0"/>
    <x v="22"/>
    <x v="3"/>
    <n v="20"/>
    <x v="2"/>
    <x v="2"/>
    <s v="Charcoal"/>
    <s v="Spring"/>
    <n v="4.5999999999999996"/>
    <s v="No"/>
    <s v="Cash"/>
    <s v="Next Day Air"/>
    <s v="No"/>
    <s v="No"/>
    <s v="Cash"/>
    <s v="Monthly"/>
  </r>
  <r>
    <n v="463"/>
    <x v="261"/>
    <n v="19"/>
    <x v="0"/>
    <x v="6"/>
    <x v="1"/>
    <n v="94"/>
    <x v="49"/>
    <x v="3"/>
    <s v="Yellow"/>
    <s v="Fall"/>
    <n v="3.6"/>
    <s v="No"/>
    <s v="Bank Transfer"/>
    <s v="Standard"/>
    <s v="No"/>
    <s v="No"/>
    <s v="Debit Card"/>
    <s v="Annually"/>
  </r>
  <r>
    <n v="464"/>
    <x v="134"/>
    <n v="20"/>
    <x v="0"/>
    <x v="13"/>
    <x v="1"/>
    <n v="44"/>
    <x v="39"/>
    <x v="2"/>
    <s v="Peach"/>
    <s v="Spring"/>
    <n v="3.5"/>
    <s v="No"/>
    <s v="Credit Card"/>
    <s v="Standard"/>
    <s v="No"/>
    <s v="No"/>
    <s v="PayPal"/>
    <s v="Weekly"/>
  </r>
  <r>
    <n v="465"/>
    <x v="108"/>
    <n v="36"/>
    <x v="0"/>
    <x v="0"/>
    <x v="0"/>
    <n v="42"/>
    <x v="46"/>
    <x v="0"/>
    <s v="Brown"/>
    <s v="Summer"/>
    <n v="3.1"/>
    <s v="No"/>
    <s v="Credit Card"/>
    <s v="Express"/>
    <s v="No"/>
    <s v="No"/>
    <s v="Bank Transfer"/>
    <s v="Fortnightly"/>
  </r>
  <r>
    <n v="466"/>
    <x v="86"/>
    <n v="68"/>
    <x v="0"/>
    <x v="14"/>
    <x v="1"/>
    <n v="88"/>
    <x v="33"/>
    <x v="0"/>
    <s v="Orange"/>
    <s v="Spring"/>
    <n v="4.0999999999999996"/>
    <s v="No"/>
    <s v="Bank Transfer"/>
    <s v="2-Day Shipping"/>
    <s v="No"/>
    <s v="No"/>
    <s v="Venmo"/>
    <s v="Quarterly"/>
  </r>
  <r>
    <n v="467"/>
    <x v="262"/>
    <n v="69"/>
    <x v="0"/>
    <x v="20"/>
    <x v="3"/>
    <n v="89"/>
    <x v="39"/>
    <x v="3"/>
    <s v="Lavender"/>
    <s v="Fall"/>
    <n v="3.8"/>
    <s v="No"/>
    <s v="PayPal"/>
    <s v="2-Day Shipping"/>
    <s v="No"/>
    <s v="No"/>
    <s v="Debit Card"/>
    <s v="Fortnightly"/>
  </r>
  <r>
    <n v="468"/>
    <x v="10"/>
    <n v="32"/>
    <x v="0"/>
    <x v="24"/>
    <x v="1"/>
    <n v="75"/>
    <x v="14"/>
    <x v="3"/>
    <s v="Brown"/>
    <s v="Winter"/>
    <n v="4.3"/>
    <s v="No"/>
    <s v="Credit Card"/>
    <s v="Free Shipping"/>
    <s v="No"/>
    <s v="No"/>
    <s v="Cash"/>
    <s v="Monthly"/>
  </r>
  <r>
    <n v="469"/>
    <x v="129"/>
    <n v="29"/>
    <x v="0"/>
    <x v="10"/>
    <x v="3"/>
    <n v="62"/>
    <x v="35"/>
    <x v="0"/>
    <s v="Charcoal"/>
    <s v="Winter"/>
    <n v="4.3"/>
    <s v="No"/>
    <s v="Bank Transfer"/>
    <s v="Free Shipping"/>
    <s v="No"/>
    <s v="No"/>
    <s v="Venmo"/>
    <s v="Weekly"/>
  </r>
  <r>
    <n v="470"/>
    <x v="108"/>
    <n v="67"/>
    <x v="0"/>
    <x v="20"/>
    <x v="3"/>
    <n v="81"/>
    <x v="10"/>
    <x v="1"/>
    <s v="Gray"/>
    <s v="Summer"/>
    <n v="4.2"/>
    <s v="No"/>
    <s v="Cash"/>
    <s v="Next Day Air"/>
    <s v="No"/>
    <s v="No"/>
    <s v="Credit Card"/>
    <s v="Weekly"/>
  </r>
  <r>
    <n v="471"/>
    <x v="263"/>
    <n v="31"/>
    <x v="0"/>
    <x v="8"/>
    <x v="1"/>
    <n v="33"/>
    <x v="26"/>
    <x v="0"/>
    <s v="Pink"/>
    <s v="Fall"/>
    <n v="3.7"/>
    <s v="No"/>
    <s v="PayPal"/>
    <s v="Express"/>
    <s v="No"/>
    <s v="No"/>
    <s v="Bank Transfer"/>
    <s v="Quarterly"/>
  </r>
  <r>
    <n v="472"/>
    <x v="264"/>
    <n v="52"/>
    <x v="0"/>
    <x v="4"/>
    <x v="1"/>
    <n v="88"/>
    <x v="38"/>
    <x v="0"/>
    <s v="Lavender"/>
    <s v="Fall"/>
    <n v="2.7"/>
    <s v="No"/>
    <s v="Credit Card"/>
    <s v="Next Day Air"/>
    <s v="No"/>
    <s v="No"/>
    <s v="Bank Transfer"/>
    <s v="Fortnightly"/>
  </r>
  <r>
    <n v="473"/>
    <x v="23"/>
    <n v="52"/>
    <x v="0"/>
    <x v="9"/>
    <x v="1"/>
    <n v="34"/>
    <x v="21"/>
    <x v="3"/>
    <s v="Peach"/>
    <s v="Spring"/>
    <n v="3"/>
    <s v="No"/>
    <s v="PayPal"/>
    <s v="2-Day Shipping"/>
    <s v="No"/>
    <s v="No"/>
    <s v="Debit Card"/>
    <s v="Quarterly"/>
  </r>
  <r>
    <n v="474"/>
    <x v="265"/>
    <n v="62"/>
    <x v="0"/>
    <x v="23"/>
    <x v="1"/>
    <n v="98"/>
    <x v="1"/>
    <x v="1"/>
    <s v="Purple"/>
    <s v="Winter"/>
    <n v="4"/>
    <s v="No"/>
    <s v="Debit Card"/>
    <s v="Store Pickup"/>
    <s v="No"/>
    <s v="No"/>
    <s v="Cash"/>
    <s v="Annually"/>
  </r>
  <r>
    <n v="475"/>
    <x v="24"/>
    <n v="65"/>
    <x v="0"/>
    <x v="11"/>
    <x v="3"/>
    <n v="92"/>
    <x v="26"/>
    <x v="1"/>
    <s v="White"/>
    <s v="Fall"/>
    <n v="3.8"/>
    <s v="No"/>
    <s v="Debit Card"/>
    <s v="Store Pickup"/>
    <s v="No"/>
    <s v="No"/>
    <s v="Cash"/>
    <s v="Every 3 Months"/>
  </r>
  <r>
    <n v="476"/>
    <x v="193"/>
    <n v="32"/>
    <x v="0"/>
    <x v="14"/>
    <x v="1"/>
    <n v="48"/>
    <x v="16"/>
    <x v="0"/>
    <s v="Charcoal"/>
    <s v="Fall"/>
    <n v="3.9"/>
    <s v="No"/>
    <s v="Debit Card"/>
    <s v="Express"/>
    <s v="No"/>
    <s v="No"/>
    <s v="Venmo"/>
    <s v="Weekly"/>
  </r>
  <r>
    <n v="477"/>
    <x v="65"/>
    <n v="33"/>
    <x v="0"/>
    <x v="16"/>
    <x v="1"/>
    <n v="57"/>
    <x v="22"/>
    <x v="0"/>
    <s v="Turquoise"/>
    <s v="Spring"/>
    <n v="3.9"/>
    <s v="No"/>
    <s v="Credit Card"/>
    <s v="Express"/>
    <s v="No"/>
    <s v="No"/>
    <s v="Debit Card"/>
    <s v="Fortnightly"/>
  </r>
  <r>
    <n v="478"/>
    <x v="266"/>
    <n v="30"/>
    <x v="0"/>
    <x v="16"/>
    <x v="1"/>
    <n v="42"/>
    <x v="4"/>
    <x v="3"/>
    <s v="Peach"/>
    <s v="Winter"/>
    <n v="4.4000000000000004"/>
    <s v="No"/>
    <s v="Debit Card"/>
    <s v="Next Day Air"/>
    <s v="No"/>
    <s v="No"/>
    <s v="Credit Card"/>
    <s v="Weekly"/>
  </r>
  <r>
    <n v="479"/>
    <x v="9"/>
    <n v="41"/>
    <x v="0"/>
    <x v="8"/>
    <x v="1"/>
    <n v="62"/>
    <x v="21"/>
    <x v="3"/>
    <s v="Gold"/>
    <s v="Spring"/>
    <n v="4.9000000000000004"/>
    <s v="No"/>
    <s v="Venmo"/>
    <s v="Store Pickup"/>
    <s v="No"/>
    <s v="No"/>
    <s v="Debit Card"/>
    <s v="Weekly"/>
  </r>
  <r>
    <n v="480"/>
    <x v="267"/>
    <n v="51"/>
    <x v="0"/>
    <x v="15"/>
    <x v="0"/>
    <n v="72"/>
    <x v="33"/>
    <x v="3"/>
    <s v="White"/>
    <s v="Winter"/>
    <n v="4.5"/>
    <s v="No"/>
    <s v="Venmo"/>
    <s v="2-Day Shipping"/>
    <s v="No"/>
    <s v="No"/>
    <s v="Credit Card"/>
    <s v="Every 3 Months"/>
  </r>
  <r>
    <n v="481"/>
    <x v="102"/>
    <n v="58"/>
    <x v="0"/>
    <x v="3"/>
    <x v="3"/>
    <n v="39"/>
    <x v="6"/>
    <x v="0"/>
    <s v="White"/>
    <s v="Fall"/>
    <n v="3.8"/>
    <s v="No"/>
    <s v="Credit Card"/>
    <s v="Express"/>
    <s v="No"/>
    <s v="No"/>
    <s v="Debit Card"/>
    <s v="Every 3 Months"/>
  </r>
  <r>
    <n v="482"/>
    <x v="50"/>
    <n v="51"/>
    <x v="0"/>
    <x v="24"/>
    <x v="1"/>
    <n v="86"/>
    <x v="17"/>
    <x v="1"/>
    <s v="Peach"/>
    <s v="Spring"/>
    <n v="4.5"/>
    <s v="No"/>
    <s v="Cash"/>
    <s v="Next Day Air"/>
    <s v="No"/>
    <s v="No"/>
    <s v="Cash"/>
    <s v="Quarterly"/>
  </r>
  <r>
    <n v="483"/>
    <x v="31"/>
    <n v="62"/>
    <x v="0"/>
    <x v="24"/>
    <x v="1"/>
    <n v="50"/>
    <x v="4"/>
    <x v="3"/>
    <s v="Pink"/>
    <s v="Fall"/>
    <n v="4.7"/>
    <s v="No"/>
    <s v="Cash"/>
    <s v="Free Shipping"/>
    <s v="No"/>
    <s v="No"/>
    <s v="Bank Transfer"/>
    <s v="Bi-Weekly"/>
  </r>
  <r>
    <n v="484"/>
    <x v="136"/>
    <n v="23"/>
    <x v="0"/>
    <x v="21"/>
    <x v="0"/>
    <n v="75"/>
    <x v="40"/>
    <x v="0"/>
    <s v="Pink"/>
    <s v="Winter"/>
    <n v="4.9000000000000004"/>
    <s v="No"/>
    <s v="Bank Transfer"/>
    <s v="Next Day Air"/>
    <s v="No"/>
    <s v="No"/>
    <s v="Credit Card"/>
    <s v="Weekly"/>
  </r>
  <r>
    <n v="485"/>
    <x v="268"/>
    <n v="45"/>
    <x v="0"/>
    <x v="8"/>
    <x v="1"/>
    <n v="60"/>
    <x v="37"/>
    <x v="0"/>
    <s v="Turquoise"/>
    <s v="Winter"/>
    <n v="4.2"/>
    <s v="No"/>
    <s v="PayPal"/>
    <s v="Express"/>
    <s v="No"/>
    <s v="No"/>
    <s v="Debit Card"/>
    <s v="Annually"/>
  </r>
  <r>
    <n v="486"/>
    <x v="186"/>
    <n v="33"/>
    <x v="0"/>
    <x v="2"/>
    <x v="2"/>
    <n v="80"/>
    <x v="36"/>
    <x v="3"/>
    <s v="Gray"/>
    <s v="Spring"/>
    <n v="3.9"/>
    <s v="No"/>
    <s v="Debit Card"/>
    <s v="Express"/>
    <s v="No"/>
    <s v="No"/>
    <s v="Cash"/>
    <s v="Every 3 Months"/>
  </r>
  <r>
    <n v="487"/>
    <x v="22"/>
    <n v="30"/>
    <x v="0"/>
    <x v="11"/>
    <x v="3"/>
    <n v="96"/>
    <x v="43"/>
    <x v="0"/>
    <s v="White"/>
    <s v="Spring"/>
    <n v="4.9000000000000004"/>
    <s v="No"/>
    <s v="Venmo"/>
    <s v="2-Day Shipping"/>
    <s v="No"/>
    <s v="No"/>
    <s v="Credit Card"/>
    <s v="Quarterly"/>
  </r>
  <r>
    <n v="488"/>
    <x v="50"/>
    <n v="69"/>
    <x v="0"/>
    <x v="20"/>
    <x v="3"/>
    <n v="29"/>
    <x v="4"/>
    <x v="0"/>
    <s v="Blue"/>
    <s v="Fall"/>
    <n v="4.5999999999999996"/>
    <s v="No"/>
    <s v="Debit Card"/>
    <s v="Free Shipping"/>
    <s v="No"/>
    <s v="No"/>
    <s v="Cash"/>
    <s v="Monthly"/>
  </r>
  <r>
    <n v="489"/>
    <x v="269"/>
    <n v="49"/>
    <x v="0"/>
    <x v="13"/>
    <x v="1"/>
    <n v="35"/>
    <x v="37"/>
    <x v="0"/>
    <s v="Charcoal"/>
    <s v="Summer"/>
    <n v="4.0999999999999996"/>
    <s v="No"/>
    <s v="Venmo"/>
    <s v="2-Day Shipping"/>
    <s v="No"/>
    <s v="No"/>
    <s v="Venmo"/>
    <s v="Fortnightly"/>
  </r>
  <r>
    <n v="490"/>
    <x v="202"/>
    <n v="65"/>
    <x v="0"/>
    <x v="10"/>
    <x v="3"/>
    <n v="75"/>
    <x v="15"/>
    <x v="0"/>
    <s v="Lavender"/>
    <s v="Fall"/>
    <n v="3.2"/>
    <s v="No"/>
    <s v="Cash"/>
    <s v="2-Day Shipping"/>
    <s v="No"/>
    <s v="No"/>
    <s v="Credit Card"/>
    <s v="Quarterly"/>
  </r>
  <r>
    <n v="491"/>
    <x v="7"/>
    <n v="42"/>
    <x v="0"/>
    <x v="0"/>
    <x v="0"/>
    <n v="98"/>
    <x v="29"/>
    <x v="0"/>
    <s v="Gold"/>
    <s v="Winter"/>
    <n v="2.6"/>
    <s v="No"/>
    <s v="Cash"/>
    <s v="Store Pickup"/>
    <s v="No"/>
    <s v="No"/>
    <s v="Bank Transfer"/>
    <s v="Every 3 Months"/>
  </r>
  <r>
    <n v="492"/>
    <x v="221"/>
    <n v="51"/>
    <x v="0"/>
    <x v="0"/>
    <x v="0"/>
    <n v="78"/>
    <x v="2"/>
    <x v="0"/>
    <s v="Orange"/>
    <s v="Winter"/>
    <n v="2.8"/>
    <s v="No"/>
    <s v="Debit Card"/>
    <s v="2-Day Shipping"/>
    <s v="No"/>
    <s v="No"/>
    <s v="Bank Transfer"/>
    <s v="Quarterly"/>
  </r>
  <r>
    <n v="493"/>
    <x v="157"/>
    <n v="46"/>
    <x v="0"/>
    <x v="0"/>
    <x v="0"/>
    <n v="100"/>
    <x v="21"/>
    <x v="2"/>
    <s v="Cyan"/>
    <s v="Summer"/>
    <n v="4.4000000000000004"/>
    <s v="No"/>
    <s v="Debit Card"/>
    <s v="Free Shipping"/>
    <s v="No"/>
    <s v="No"/>
    <s v="Credit Card"/>
    <s v="Weekly"/>
  </r>
  <r>
    <n v="494"/>
    <x v="167"/>
    <n v="51"/>
    <x v="0"/>
    <x v="18"/>
    <x v="3"/>
    <n v="76"/>
    <x v="29"/>
    <x v="1"/>
    <s v="Black"/>
    <s v="Winter"/>
    <n v="2.8"/>
    <s v="No"/>
    <s v="Credit Card"/>
    <s v="Store Pickup"/>
    <s v="No"/>
    <s v="No"/>
    <s v="Debit Card"/>
    <s v="Weekly"/>
  </r>
  <r>
    <n v="495"/>
    <x v="177"/>
    <n v="25"/>
    <x v="0"/>
    <x v="16"/>
    <x v="1"/>
    <n v="61"/>
    <x v="15"/>
    <x v="0"/>
    <s v="Teal"/>
    <s v="Spring"/>
    <n v="3.8"/>
    <s v="No"/>
    <s v="Credit Card"/>
    <s v="Express"/>
    <s v="No"/>
    <s v="No"/>
    <s v="Credit Card"/>
    <s v="Annually"/>
  </r>
  <r>
    <n v="496"/>
    <x v="21"/>
    <n v="25"/>
    <x v="0"/>
    <x v="0"/>
    <x v="0"/>
    <n v="21"/>
    <x v="23"/>
    <x v="3"/>
    <s v="Orange"/>
    <s v="Spring"/>
    <n v="4.3"/>
    <s v="No"/>
    <s v="Venmo"/>
    <s v="2-Day Shipping"/>
    <s v="No"/>
    <s v="No"/>
    <s v="Debit Card"/>
    <s v="Monthly"/>
  </r>
  <r>
    <n v="497"/>
    <x v="270"/>
    <n v="23"/>
    <x v="0"/>
    <x v="18"/>
    <x v="3"/>
    <n v="58"/>
    <x v="37"/>
    <x v="0"/>
    <s v="Silver"/>
    <s v="Spring"/>
    <n v="4.7"/>
    <s v="No"/>
    <s v="Bank Transfer"/>
    <s v="Next Day Air"/>
    <s v="No"/>
    <s v="No"/>
    <s v="Cash"/>
    <s v="Fortnightly"/>
  </r>
  <r>
    <n v="498"/>
    <x v="116"/>
    <n v="64"/>
    <x v="0"/>
    <x v="16"/>
    <x v="1"/>
    <n v="44"/>
    <x v="45"/>
    <x v="2"/>
    <s v="Red"/>
    <s v="Fall"/>
    <n v="2.9"/>
    <s v="No"/>
    <s v="Credit Card"/>
    <s v="Express"/>
    <s v="No"/>
    <s v="No"/>
    <s v="Bank Transfer"/>
    <s v="Weekly"/>
  </r>
  <r>
    <n v="499"/>
    <x v="105"/>
    <n v="56"/>
    <x v="0"/>
    <x v="8"/>
    <x v="1"/>
    <n v="33"/>
    <x v="44"/>
    <x v="3"/>
    <s v="Charcoal"/>
    <s v="Spring"/>
    <n v="3.5"/>
    <s v="No"/>
    <s v="Debit Card"/>
    <s v="Express"/>
    <s v="No"/>
    <s v="No"/>
    <s v="Cash"/>
    <s v="Bi-Weekly"/>
  </r>
  <r>
    <n v="500"/>
    <x v="271"/>
    <n v="25"/>
    <x v="0"/>
    <x v="12"/>
    <x v="3"/>
    <n v="58"/>
    <x v="34"/>
    <x v="0"/>
    <s v="Cyan"/>
    <s v="Spring"/>
    <n v="4.9000000000000004"/>
    <s v="No"/>
    <s v="PayPal"/>
    <s v="Store Pickup"/>
    <s v="No"/>
    <s v="No"/>
    <s v="Debit Card"/>
    <s v="Fortnightly"/>
  </r>
  <r>
    <n v="501"/>
    <x v="272"/>
    <n v="18"/>
    <x v="0"/>
    <x v="18"/>
    <x v="3"/>
    <n v="91"/>
    <x v="48"/>
    <x v="3"/>
    <s v="Beige"/>
    <s v="Spring"/>
    <n v="4.4000000000000004"/>
    <s v="No"/>
    <s v="Cash"/>
    <s v="Next Day Air"/>
    <s v="No"/>
    <s v="No"/>
    <s v="Cash"/>
    <s v="Bi-Weekly"/>
  </r>
  <r>
    <n v="502"/>
    <x v="246"/>
    <n v="62"/>
    <x v="0"/>
    <x v="14"/>
    <x v="1"/>
    <n v="89"/>
    <x v="40"/>
    <x v="2"/>
    <s v="Turquoise"/>
    <s v="Winter"/>
    <n v="3.4"/>
    <s v="No"/>
    <s v="Bank Transfer"/>
    <s v="Free Shipping"/>
    <s v="No"/>
    <s v="No"/>
    <s v="Credit Card"/>
    <s v="Weekly"/>
  </r>
  <r>
    <n v="503"/>
    <x v="104"/>
    <n v="69"/>
    <x v="0"/>
    <x v="20"/>
    <x v="3"/>
    <n v="74"/>
    <x v="36"/>
    <x v="0"/>
    <s v="Gray"/>
    <s v="Summer"/>
    <n v="2.6"/>
    <s v="No"/>
    <s v="Venmo"/>
    <s v="Next Day Air"/>
    <s v="No"/>
    <s v="No"/>
    <s v="Debit Card"/>
    <s v="Quarterly"/>
  </r>
  <r>
    <n v="504"/>
    <x v="273"/>
    <n v="42"/>
    <x v="0"/>
    <x v="14"/>
    <x v="1"/>
    <n v="90"/>
    <x v="21"/>
    <x v="0"/>
    <s v="Purple"/>
    <s v="Fall"/>
    <n v="2.5"/>
    <s v="No"/>
    <s v="Credit Card"/>
    <s v="Free Shipping"/>
    <s v="No"/>
    <s v="No"/>
    <s v="Debit Card"/>
    <s v="Bi-Weekly"/>
  </r>
  <r>
    <n v="505"/>
    <x v="103"/>
    <n v="32"/>
    <x v="0"/>
    <x v="19"/>
    <x v="1"/>
    <n v="40"/>
    <x v="42"/>
    <x v="3"/>
    <s v="Maroon"/>
    <s v="Winter"/>
    <n v="4.2"/>
    <s v="No"/>
    <s v="Venmo"/>
    <s v="Store Pickup"/>
    <s v="No"/>
    <s v="No"/>
    <s v="PayPal"/>
    <s v="Weekly"/>
  </r>
  <r>
    <n v="506"/>
    <x v="274"/>
    <n v="56"/>
    <x v="0"/>
    <x v="24"/>
    <x v="1"/>
    <n v="76"/>
    <x v="21"/>
    <x v="1"/>
    <s v="Beige"/>
    <s v="Winter"/>
    <n v="3.9"/>
    <s v="No"/>
    <s v="Venmo"/>
    <s v="Store Pickup"/>
    <s v="No"/>
    <s v="No"/>
    <s v="Cash"/>
    <s v="Quarterly"/>
  </r>
  <r>
    <n v="507"/>
    <x v="256"/>
    <n v="22"/>
    <x v="0"/>
    <x v="8"/>
    <x v="1"/>
    <n v="71"/>
    <x v="17"/>
    <x v="1"/>
    <s v="Silver"/>
    <s v="Spring"/>
    <n v="4.2"/>
    <s v="No"/>
    <s v="PayPal"/>
    <s v="Free Shipping"/>
    <s v="No"/>
    <s v="No"/>
    <s v="Cash"/>
    <s v="Monthly"/>
  </r>
  <r>
    <n v="508"/>
    <x v="230"/>
    <n v="28"/>
    <x v="0"/>
    <x v="19"/>
    <x v="1"/>
    <n v="97"/>
    <x v="14"/>
    <x v="3"/>
    <s v="Green"/>
    <s v="Fall"/>
    <n v="3.4"/>
    <s v="No"/>
    <s v="Venmo"/>
    <s v="Standard"/>
    <s v="No"/>
    <s v="No"/>
    <s v="Credit Card"/>
    <s v="Fortnightly"/>
  </r>
  <r>
    <n v="509"/>
    <x v="76"/>
    <n v="51"/>
    <x v="0"/>
    <x v="12"/>
    <x v="3"/>
    <n v="74"/>
    <x v="3"/>
    <x v="0"/>
    <s v="Magenta"/>
    <s v="Fall"/>
    <n v="4.7"/>
    <s v="No"/>
    <s v="PayPal"/>
    <s v="2-Day Shipping"/>
    <s v="No"/>
    <s v="No"/>
    <s v="Cash"/>
    <s v="Weekly"/>
  </r>
  <r>
    <n v="510"/>
    <x v="275"/>
    <n v="51"/>
    <x v="0"/>
    <x v="9"/>
    <x v="1"/>
    <n v="84"/>
    <x v="23"/>
    <x v="0"/>
    <s v="Purple"/>
    <s v="Spring"/>
    <n v="2.8"/>
    <s v="No"/>
    <s v="Bank Transfer"/>
    <s v="Standard"/>
    <s v="No"/>
    <s v="No"/>
    <s v="Cash"/>
    <s v="Every 3 Months"/>
  </r>
  <r>
    <n v="511"/>
    <x v="270"/>
    <n v="30"/>
    <x v="0"/>
    <x v="7"/>
    <x v="2"/>
    <n v="63"/>
    <x v="49"/>
    <x v="0"/>
    <s v="Gray"/>
    <s v="Fall"/>
    <n v="4.8"/>
    <s v="No"/>
    <s v="Venmo"/>
    <s v="Free Shipping"/>
    <s v="No"/>
    <s v="No"/>
    <s v="PayPal"/>
    <s v="Quarterly"/>
  </r>
  <r>
    <n v="512"/>
    <x v="276"/>
    <n v="59"/>
    <x v="0"/>
    <x v="17"/>
    <x v="0"/>
    <n v="32"/>
    <x v="38"/>
    <x v="3"/>
    <s v="Black"/>
    <s v="Winter"/>
    <n v="2.9"/>
    <s v="No"/>
    <s v="Venmo"/>
    <s v="Express"/>
    <s v="No"/>
    <s v="No"/>
    <s v="Credit Card"/>
    <s v="Fortnightly"/>
  </r>
  <r>
    <n v="513"/>
    <x v="214"/>
    <n v="59"/>
    <x v="0"/>
    <x v="23"/>
    <x v="1"/>
    <n v="33"/>
    <x v="24"/>
    <x v="3"/>
    <s v="Brown"/>
    <s v="Fall"/>
    <n v="4.7"/>
    <s v="No"/>
    <s v="Debit Card"/>
    <s v="Standard"/>
    <s v="No"/>
    <s v="No"/>
    <s v="Venmo"/>
    <s v="Quarterly"/>
  </r>
  <r>
    <n v="514"/>
    <x v="155"/>
    <n v="42"/>
    <x v="0"/>
    <x v="14"/>
    <x v="1"/>
    <n v="36"/>
    <x v="18"/>
    <x v="0"/>
    <s v="White"/>
    <s v="Spring"/>
    <n v="5"/>
    <s v="No"/>
    <s v="Cash"/>
    <s v="Free Shipping"/>
    <s v="No"/>
    <s v="No"/>
    <s v="Credit Card"/>
    <s v="Every 3 Months"/>
  </r>
  <r>
    <n v="515"/>
    <x v="75"/>
    <n v="19"/>
    <x v="0"/>
    <x v="9"/>
    <x v="1"/>
    <n v="68"/>
    <x v="6"/>
    <x v="2"/>
    <s v="Violet"/>
    <s v="Spring"/>
    <n v="4.8"/>
    <s v="No"/>
    <s v="Debit Card"/>
    <s v="Free Shipping"/>
    <s v="No"/>
    <s v="No"/>
    <s v="Cash"/>
    <s v="Fortnightly"/>
  </r>
  <r>
    <n v="516"/>
    <x v="94"/>
    <n v="70"/>
    <x v="0"/>
    <x v="20"/>
    <x v="3"/>
    <n v="60"/>
    <x v="39"/>
    <x v="1"/>
    <s v="Teal"/>
    <s v="Summer"/>
    <n v="4.3"/>
    <s v="No"/>
    <s v="PayPal"/>
    <s v="2-Day Shipping"/>
    <s v="No"/>
    <s v="No"/>
    <s v="PayPal"/>
    <s v="Every 3 Months"/>
  </r>
  <r>
    <n v="517"/>
    <x v="257"/>
    <n v="46"/>
    <x v="0"/>
    <x v="23"/>
    <x v="1"/>
    <n v="23"/>
    <x v="15"/>
    <x v="3"/>
    <s v="Blue"/>
    <s v="Spring"/>
    <n v="3.8"/>
    <s v="No"/>
    <s v="Bank Transfer"/>
    <s v="Standard"/>
    <s v="No"/>
    <s v="No"/>
    <s v="Debit Card"/>
    <s v="Bi-Weekly"/>
  </r>
  <r>
    <n v="518"/>
    <x v="27"/>
    <n v="50"/>
    <x v="0"/>
    <x v="11"/>
    <x v="3"/>
    <n v="89"/>
    <x v="14"/>
    <x v="3"/>
    <s v="Gray"/>
    <s v="Fall"/>
    <n v="3.9"/>
    <s v="No"/>
    <s v="Venmo"/>
    <s v="2-Day Shipping"/>
    <s v="No"/>
    <s v="No"/>
    <s v="PayPal"/>
    <s v="Fortnightly"/>
  </r>
  <r>
    <n v="519"/>
    <x v="271"/>
    <n v="55"/>
    <x v="0"/>
    <x v="15"/>
    <x v="0"/>
    <n v="99"/>
    <x v="41"/>
    <x v="2"/>
    <s v="Peach"/>
    <s v="Winter"/>
    <n v="3.3"/>
    <s v="No"/>
    <s v="PayPal"/>
    <s v="Standard"/>
    <s v="No"/>
    <s v="No"/>
    <s v="Credit Card"/>
    <s v="Quarterly"/>
  </r>
  <r>
    <n v="520"/>
    <x v="217"/>
    <n v="32"/>
    <x v="0"/>
    <x v="24"/>
    <x v="1"/>
    <n v="53"/>
    <x v="45"/>
    <x v="3"/>
    <s v="Violet"/>
    <s v="Summer"/>
    <n v="3.8"/>
    <s v="No"/>
    <s v="Debit Card"/>
    <s v="Next Day Air"/>
    <s v="No"/>
    <s v="No"/>
    <s v="Cash"/>
    <s v="Annually"/>
  </r>
  <r>
    <n v="521"/>
    <x v="45"/>
    <n v="30"/>
    <x v="0"/>
    <x v="14"/>
    <x v="1"/>
    <n v="45"/>
    <x v="48"/>
    <x v="0"/>
    <s v="Gold"/>
    <s v="Winter"/>
    <n v="2.7"/>
    <s v="No"/>
    <s v="Debit Card"/>
    <s v="Free Shipping"/>
    <s v="No"/>
    <s v="No"/>
    <s v="Cash"/>
    <s v="Every 3 Months"/>
  </r>
  <r>
    <n v="522"/>
    <x v="277"/>
    <n v="59"/>
    <x v="0"/>
    <x v="4"/>
    <x v="1"/>
    <n v="49"/>
    <x v="4"/>
    <x v="0"/>
    <s v="White"/>
    <s v="Summer"/>
    <n v="4.5"/>
    <s v="No"/>
    <s v="Bank Transfer"/>
    <s v="Standard"/>
    <s v="No"/>
    <s v="No"/>
    <s v="Credit Card"/>
    <s v="Quarterly"/>
  </r>
  <r>
    <n v="523"/>
    <x v="278"/>
    <n v="54"/>
    <x v="0"/>
    <x v="8"/>
    <x v="1"/>
    <n v="37"/>
    <x v="23"/>
    <x v="3"/>
    <s v="Brown"/>
    <s v="Winter"/>
    <n v="3.1"/>
    <s v="No"/>
    <s v="Debit Card"/>
    <s v="Next Day Air"/>
    <s v="No"/>
    <s v="No"/>
    <s v="PayPal"/>
    <s v="Bi-Weekly"/>
  </r>
  <r>
    <n v="524"/>
    <x v="229"/>
    <n v="57"/>
    <x v="0"/>
    <x v="15"/>
    <x v="0"/>
    <n v="82"/>
    <x v="18"/>
    <x v="3"/>
    <s v="Yellow"/>
    <s v="Summer"/>
    <n v="4.5999999999999996"/>
    <s v="No"/>
    <s v="PayPal"/>
    <s v="2-Day Shipping"/>
    <s v="No"/>
    <s v="No"/>
    <s v="Cash"/>
    <s v="Bi-Weekly"/>
  </r>
  <r>
    <n v="525"/>
    <x v="279"/>
    <n v="39"/>
    <x v="0"/>
    <x v="19"/>
    <x v="1"/>
    <n v="67"/>
    <x v="17"/>
    <x v="0"/>
    <s v="Gray"/>
    <s v="Winter"/>
    <n v="2.7"/>
    <s v="No"/>
    <s v="Cash"/>
    <s v="Store Pickup"/>
    <s v="No"/>
    <s v="No"/>
    <s v="Cash"/>
    <s v="Quarterly"/>
  </r>
  <r>
    <n v="526"/>
    <x v="96"/>
    <n v="57"/>
    <x v="0"/>
    <x v="23"/>
    <x v="1"/>
    <n v="72"/>
    <x v="11"/>
    <x v="3"/>
    <s v="Red"/>
    <s v="Summer"/>
    <n v="3.3"/>
    <s v="No"/>
    <s v="Bank Transfer"/>
    <s v="2-Day Shipping"/>
    <s v="No"/>
    <s v="No"/>
    <s v="Credit Card"/>
    <s v="Annually"/>
  </r>
  <r>
    <n v="527"/>
    <x v="20"/>
    <n v="47"/>
    <x v="0"/>
    <x v="21"/>
    <x v="0"/>
    <n v="59"/>
    <x v="17"/>
    <x v="3"/>
    <s v="Black"/>
    <s v="Summer"/>
    <n v="2.6"/>
    <s v="No"/>
    <s v="Cash"/>
    <s v="Free Shipping"/>
    <s v="No"/>
    <s v="No"/>
    <s v="Debit Card"/>
    <s v="Quarterly"/>
  </r>
  <r>
    <n v="528"/>
    <x v="167"/>
    <n v="40"/>
    <x v="0"/>
    <x v="4"/>
    <x v="1"/>
    <n v="51"/>
    <x v="7"/>
    <x v="1"/>
    <s v="Cyan"/>
    <s v="Summer"/>
    <n v="4.5999999999999996"/>
    <s v="No"/>
    <s v="PayPal"/>
    <s v="Express"/>
    <s v="No"/>
    <s v="No"/>
    <s v="Debit Card"/>
    <s v="Monthly"/>
  </r>
  <r>
    <n v="529"/>
    <x v="178"/>
    <n v="54"/>
    <x v="0"/>
    <x v="12"/>
    <x v="3"/>
    <n v="31"/>
    <x v="4"/>
    <x v="0"/>
    <s v="Silver"/>
    <s v="Summer"/>
    <n v="3.3"/>
    <s v="No"/>
    <s v="Debit Card"/>
    <s v="Express"/>
    <s v="No"/>
    <s v="No"/>
    <s v="PayPal"/>
    <s v="Every 3 Months"/>
  </r>
  <r>
    <n v="530"/>
    <x v="121"/>
    <n v="32"/>
    <x v="0"/>
    <x v="5"/>
    <x v="3"/>
    <n v="51"/>
    <x v="29"/>
    <x v="0"/>
    <s v="Pink"/>
    <s v="Spring"/>
    <n v="3.2"/>
    <s v="No"/>
    <s v="Debit Card"/>
    <s v="Next Day Air"/>
    <s v="No"/>
    <s v="No"/>
    <s v="PayPal"/>
    <s v="Fortnightly"/>
  </r>
  <r>
    <n v="531"/>
    <x v="271"/>
    <n v="49"/>
    <x v="0"/>
    <x v="23"/>
    <x v="1"/>
    <n v="98"/>
    <x v="44"/>
    <x v="3"/>
    <s v="Blue"/>
    <s v="Spring"/>
    <n v="2.8"/>
    <s v="No"/>
    <s v="PayPal"/>
    <s v="Store Pickup"/>
    <s v="No"/>
    <s v="No"/>
    <s v="Debit Card"/>
    <s v="Fortnightly"/>
  </r>
  <r>
    <n v="532"/>
    <x v="54"/>
    <n v="69"/>
    <x v="0"/>
    <x v="15"/>
    <x v="0"/>
    <n v="91"/>
    <x v="49"/>
    <x v="3"/>
    <s v="Violet"/>
    <s v="Summer"/>
    <n v="4.7"/>
    <s v="No"/>
    <s v="Cash"/>
    <s v="Express"/>
    <s v="No"/>
    <s v="No"/>
    <s v="PayPal"/>
    <s v="Quarterly"/>
  </r>
  <r>
    <n v="533"/>
    <x v="280"/>
    <n v="35"/>
    <x v="0"/>
    <x v="20"/>
    <x v="3"/>
    <n v="42"/>
    <x v="18"/>
    <x v="1"/>
    <s v="Charcoal"/>
    <s v="Spring"/>
    <n v="4"/>
    <s v="No"/>
    <s v="Cash"/>
    <s v="Express"/>
    <s v="No"/>
    <s v="No"/>
    <s v="PayPal"/>
    <s v="Bi-Weekly"/>
  </r>
  <r>
    <n v="534"/>
    <x v="267"/>
    <n v="51"/>
    <x v="0"/>
    <x v="13"/>
    <x v="1"/>
    <n v="26"/>
    <x v="45"/>
    <x v="3"/>
    <s v="Black"/>
    <s v="Summer"/>
    <n v="3.9"/>
    <s v="No"/>
    <s v="Venmo"/>
    <s v="Standard"/>
    <s v="No"/>
    <s v="No"/>
    <s v="PayPal"/>
    <s v="Bi-Weekly"/>
  </r>
  <r>
    <n v="535"/>
    <x v="30"/>
    <n v="70"/>
    <x v="0"/>
    <x v="24"/>
    <x v="1"/>
    <n v="32"/>
    <x v="11"/>
    <x v="1"/>
    <s v="Green"/>
    <s v="Winter"/>
    <n v="4.0999999999999996"/>
    <s v="No"/>
    <s v="Venmo"/>
    <s v="Next Day Air"/>
    <s v="No"/>
    <s v="No"/>
    <s v="Bank Transfer"/>
    <s v="Every 3 Months"/>
  </r>
  <r>
    <n v="536"/>
    <x v="68"/>
    <n v="62"/>
    <x v="0"/>
    <x v="5"/>
    <x v="3"/>
    <n v="33"/>
    <x v="32"/>
    <x v="0"/>
    <s v="Green"/>
    <s v="Winter"/>
    <n v="4.4000000000000004"/>
    <s v="No"/>
    <s v="Debit Card"/>
    <s v="Standard"/>
    <s v="No"/>
    <s v="No"/>
    <s v="Venmo"/>
    <s v="Quarterly"/>
  </r>
  <r>
    <n v="537"/>
    <x v="211"/>
    <n v="62"/>
    <x v="0"/>
    <x v="24"/>
    <x v="1"/>
    <n v="23"/>
    <x v="48"/>
    <x v="3"/>
    <s v="Silver"/>
    <s v="Fall"/>
    <n v="3.7"/>
    <s v="No"/>
    <s v="Bank Transfer"/>
    <s v="Express"/>
    <s v="No"/>
    <s v="No"/>
    <s v="PayPal"/>
    <s v="Weekly"/>
  </r>
  <r>
    <n v="538"/>
    <x v="28"/>
    <n v="42"/>
    <x v="0"/>
    <x v="1"/>
    <x v="1"/>
    <n v="29"/>
    <x v="2"/>
    <x v="0"/>
    <s v="Turquoise"/>
    <s v="Summer"/>
    <n v="3"/>
    <s v="No"/>
    <s v="Bank Transfer"/>
    <s v="Express"/>
    <s v="No"/>
    <s v="No"/>
    <s v="Debit Card"/>
    <s v="Fortnightly"/>
  </r>
  <r>
    <n v="539"/>
    <x v="281"/>
    <n v="37"/>
    <x v="0"/>
    <x v="10"/>
    <x v="3"/>
    <n v="35"/>
    <x v="32"/>
    <x v="0"/>
    <s v="Orange"/>
    <s v="Winter"/>
    <n v="3.6"/>
    <s v="No"/>
    <s v="Bank Transfer"/>
    <s v="Express"/>
    <s v="No"/>
    <s v="No"/>
    <s v="Bank Transfer"/>
    <s v="Every 3 Months"/>
  </r>
  <r>
    <n v="540"/>
    <x v="126"/>
    <n v="50"/>
    <x v="0"/>
    <x v="15"/>
    <x v="0"/>
    <n v="73"/>
    <x v="25"/>
    <x v="1"/>
    <s v="Gold"/>
    <s v="Fall"/>
    <n v="4.8"/>
    <s v="No"/>
    <s v="Venmo"/>
    <s v="Standard"/>
    <s v="No"/>
    <s v="No"/>
    <s v="Credit Card"/>
    <s v="Every 3 Months"/>
  </r>
  <r>
    <n v="541"/>
    <x v="115"/>
    <n v="25"/>
    <x v="0"/>
    <x v="10"/>
    <x v="3"/>
    <n v="23"/>
    <x v="1"/>
    <x v="0"/>
    <s v="Pink"/>
    <s v="Spring"/>
    <n v="4.5999999999999996"/>
    <s v="No"/>
    <s v="Bank Transfer"/>
    <s v="Next Day Air"/>
    <s v="No"/>
    <s v="No"/>
    <s v="PayPal"/>
    <s v="Quarterly"/>
  </r>
  <r>
    <n v="542"/>
    <x v="282"/>
    <n v="66"/>
    <x v="0"/>
    <x v="3"/>
    <x v="3"/>
    <n v="67"/>
    <x v="33"/>
    <x v="1"/>
    <s v="Green"/>
    <s v="Summer"/>
    <n v="2.8"/>
    <s v="No"/>
    <s v="Venmo"/>
    <s v="Standard"/>
    <s v="No"/>
    <s v="No"/>
    <s v="Credit Card"/>
    <s v="Monthly"/>
  </r>
  <r>
    <n v="543"/>
    <x v="241"/>
    <n v="53"/>
    <x v="0"/>
    <x v="8"/>
    <x v="1"/>
    <n v="70"/>
    <x v="5"/>
    <x v="1"/>
    <s v="Yellow"/>
    <s v="Summer"/>
    <n v="4.0999999999999996"/>
    <s v="No"/>
    <s v="Venmo"/>
    <s v="Express"/>
    <s v="No"/>
    <s v="No"/>
    <s v="Bank Transfer"/>
    <s v="Weekly"/>
  </r>
  <r>
    <n v="544"/>
    <x v="99"/>
    <n v="37"/>
    <x v="0"/>
    <x v="9"/>
    <x v="1"/>
    <n v="63"/>
    <x v="39"/>
    <x v="1"/>
    <s v="Lavender"/>
    <s v="Winter"/>
    <n v="3.1"/>
    <s v="No"/>
    <s v="PayPal"/>
    <s v="Next Day Air"/>
    <s v="No"/>
    <s v="No"/>
    <s v="Cash"/>
    <s v="Weekly"/>
  </r>
  <r>
    <n v="545"/>
    <x v="264"/>
    <n v="69"/>
    <x v="0"/>
    <x v="20"/>
    <x v="3"/>
    <n v="25"/>
    <x v="19"/>
    <x v="2"/>
    <s v="Gray"/>
    <s v="Spring"/>
    <n v="2.9"/>
    <s v="No"/>
    <s v="Debit Card"/>
    <s v="Free Shipping"/>
    <s v="No"/>
    <s v="No"/>
    <s v="Venmo"/>
    <s v="Quarterly"/>
  </r>
  <r>
    <n v="546"/>
    <x v="283"/>
    <n v="47"/>
    <x v="0"/>
    <x v="18"/>
    <x v="3"/>
    <n v="33"/>
    <x v="42"/>
    <x v="0"/>
    <s v="Charcoal"/>
    <s v="Summer"/>
    <n v="2.7"/>
    <s v="No"/>
    <s v="PayPal"/>
    <s v="Standard"/>
    <s v="No"/>
    <s v="No"/>
    <s v="PayPal"/>
    <s v="Weekly"/>
  </r>
  <r>
    <n v="547"/>
    <x v="268"/>
    <n v="56"/>
    <x v="0"/>
    <x v="19"/>
    <x v="1"/>
    <n v="50"/>
    <x v="16"/>
    <x v="2"/>
    <s v="Beige"/>
    <s v="Spring"/>
    <n v="3.7"/>
    <s v="No"/>
    <s v="Cash"/>
    <s v="Express"/>
    <s v="No"/>
    <s v="No"/>
    <s v="PayPal"/>
    <s v="Weekly"/>
  </r>
  <r>
    <n v="548"/>
    <x v="139"/>
    <n v="64"/>
    <x v="0"/>
    <x v="17"/>
    <x v="0"/>
    <n v="92"/>
    <x v="12"/>
    <x v="0"/>
    <s v="Olive"/>
    <s v="Fall"/>
    <n v="4.7"/>
    <s v="No"/>
    <s v="Credit Card"/>
    <s v="Store Pickup"/>
    <s v="No"/>
    <s v="No"/>
    <s v="Debit Card"/>
    <s v="Fortnightly"/>
  </r>
  <r>
    <n v="549"/>
    <x v="69"/>
    <n v="70"/>
    <x v="0"/>
    <x v="20"/>
    <x v="3"/>
    <n v="81"/>
    <x v="41"/>
    <x v="2"/>
    <s v="Black"/>
    <s v="Summer"/>
    <n v="3.9"/>
    <s v="No"/>
    <s v="Credit Card"/>
    <s v="Store Pickup"/>
    <s v="No"/>
    <s v="No"/>
    <s v="Venmo"/>
    <s v="Monthly"/>
  </r>
  <r>
    <n v="550"/>
    <x v="284"/>
    <n v="36"/>
    <x v="0"/>
    <x v="10"/>
    <x v="3"/>
    <n v="53"/>
    <x v="13"/>
    <x v="0"/>
    <s v="White"/>
    <s v="Summer"/>
    <n v="3.1"/>
    <s v="No"/>
    <s v="Credit Card"/>
    <s v="Free Shipping"/>
    <s v="No"/>
    <s v="No"/>
    <s v="Debit Card"/>
    <s v="Fortnightly"/>
  </r>
  <r>
    <n v="551"/>
    <x v="125"/>
    <n v="46"/>
    <x v="0"/>
    <x v="16"/>
    <x v="1"/>
    <n v="28"/>
    <x v="19"/>
    <x v="1"/>
    <s v="Turquoise"/>
    <s v="Fall"/>
    <n v="4.7"/>
    <s v="No"/>
    <s v="Bank Transfer"/>
    <s v="Express"/>
    <s v="No"/>
    <s v="No"/>
    <s v="Debit Card"/>
    <s v="Monthly"/>
  </r>
  <r>
    <n v="552"/>
    <x v="124"/>
    <n v="49"/>
    <x v="0"/>
    <x v="6"/>
    <x v="1"/>
    <n v="42"/>
    <x v="24"/>
    <x v="0"/>
    <s v="Blue"/>
    <s v="Spring"/>
    <n v="3.2"/>
    <s v="No"/>
    <s v="Venmo"/>
    <s v="Next Day Air"/>
    <s v="No"/>
    <s v="No"/>
    <s v="Debit Card"/>
    <s v="Weekly"/>
  </r>
  <r>
    <n v="553"/>
    <x v="285"/>
    <n v="24"/>
    <x v="0"/>
    <x v="2"/>
    <x v="2"/>
    <n v="78"/>
    <x v="3"/>
    <x v="1"/>
    <s v="Cyan"/>
    <s v="Spring"/>
    <n v="4.3"/>
    <s v="No"/>
    <s v="Credit Card"/>
    <s v="Standard"/>
    <s v="No"/>
    <s v="No"/>
    <s v="Bank Transfer"/>
    <s v="Bi-Weekly"/>
  </r>
  <r>
    <n v="554"/>
    <x v="74"/>
    <n v="32"/>
    <x v="0"/>
    <x v="9"/>
    <x v="1"/>
    <n v="94"/>
    <x v="41"/>
    <x v="1"/>
    <s v="Brown"/>
    <s v="Summer"/>
    <n v="4"/>
    <s v="No"/>
    <s v="Bank Transfer"/>
    <s v="Standard"/>
    <s v="No"/>
    <s v="No"/>
    <s v="Bank Transfer"/>
    <s v="Quarterly"/>
  </r>
  <r>
    <n v="555"/>
    <x v="92"/>
    <n v="69"/>
    <x v="0"/>
    <x v="23"/>
    <x v="1"/>
    <n v="49"/>
    <x v="42"/>
    <x v="0"/>
    <s v="Teal"/>
    <s v="Fall"/>
    <n v="4.5999999999999996"/>
    <s v="No"/>
    <s v="Cash"/>
    <s v="Free Shipping"/>
    <s v="No"/>
    <s v="No"/>
    <s v="Debit Card"/>
    <s v="Weekly"/>
  </r>
  <r>
    <n v="556"/>
    <x v="286"/>
    <n v="39"/>
    <x v="0"/>
    <x v="0"/>
    <x v="0"/>
    <n v="89"/>
    <x v="16"/>
    <x v="3"/>
    <s v="Orange"/>
    <s v="Spring"/>
    <n v="4"/>
    <s v="No"/>
    <s v="Cash"/>
    <s v="Standard"/>
    <s v="No"/>
    <s v="No"/>
    <s v="Debit Card"/>
    <s v="Annually"/>
  </r>
  <r>
    <n v="557"/>
    <x v="17"/>
    <n v="37"/>
    <x v="0"/>
    <x v="7"/>
    <x v="2"/>
    <n v="57"/>
    <x v="18"/>
    <x v="3"/>
    <s v="Gold"/>
    <s v="Spring"/>
    <n v="3.6"/>
    <s v="No"/>
    <s v="Cash"/>
    <s v="Free Shipping"/>
    <s v="No"/>
    <s v="No"/>
    <s v="Credit Card"/>
    <s v="Every 3 Months"/>
  </r>
  <r>
    <n v="558"/>
    <x v="94"/>
    <n v="31"/>
    <x v="0"/>
    <x v="8"/>
    <x v="1"/>
    <n v="78"/>
    <x v="5"/>
    <x v="3"/>
    <s v="Green"/>
    <s v="Summer"/>
    <n v="2.9"/>
    <s v="No"/>
    <s v="Debit Card"/>
    <s v="Express"/>
    <s v="No"/>
    <s v="No"/>
    <s v="PayPal"/>
    <s v="Annually"/>
  </r>
  <r>
    <n v="559"/>
    <x v="242"/>
    <n v="53"/>
    <x v="0"/>
    <x v="15"/>
    <x v="0"/>
    <n v="88"/>
    <x v="33"/>
    <x v="0"/>
    <s v="Gold"/>
    <s v="Spring"/>
    <n v="2.8"/>
    <s v="No"/>
    <s v="Bank Transfer"/>
    <s v="Free Shipping"/>
    <s v="No"/>
    <s v="No"/>
    <s v="Venmo"/>
    <s v="Weekly"/>
  </r>
  <r>
    <n v="560"/>
    <x v="1"/>
    <n v="65"/>
    <x v="0"/>
    <x v="18"/>
    <x v="3"/>
    <n v="35"/>
    <x v="19"/>
    <x v="0"/>
    <s v="Silver"/>
    <s v="Spring"/>
    <n v="4.5"/>
    <s v="No"/>
    <s v="Credit Card"/>
    <s v="Free Shipping"/>
    <s v="No"/>
    <s v="No"/>
    <s v="Venmo"/>
    <s v="Bi-Weekly"/>
  </r>
  <r>
    <n v="561"/>
    <x v="91"/>
    <n v="60"/>
    <x v="0"/>
    <x v="20"/>
    <x v="3"/>
    <n v="34"/>
    <x v="41"/>
    <x v="0"/>
    <s v="Gray"/>
    <s v="Fall"/>
    <n v="4.4000000000000004"/>
    <s v="No"/>
    <s v="Cash"/>
    <s v="Standard"/>
    <s v="No"/>
    <s v="No"/>
    <s v="Credit Card"/>
    <s v="Every 3 Months"/>
  </r>
  <r>
    <n v="562"/>
    <x v="15"/>
    <n v="67"/>
    <x v="0"/>
    <x v="7"/>
    <x v="2"/>
    <n v="23"/>
    <x v="8"/>
    <x v="0"/>
    <s v="Teal"/>
    <s v="Summer"/>
    <n v="2.9"/>
    <s v="No"/>
    <s v="PayPal"/>
    <s v="Express"/>
    <s v="No"/>
    <s v="No"/>
    <s v="Debit Card"/>
    <s v="Bi-Weekly"/>
  </r>
  <r>
    <n v="563"/>
    <x v="274"/>
    <n v="53"/>
    <x v="0"/>
    <x v="10"/>
    <x v="3"/>
    <n v="98"/>
    <x v="28"/>
    <x v="1"/>
    <s v="Red"/>
    <s v="Fall"/>
    <n v="3.1"/>
    <s v="No"/>
    <s v="Venmo"/>
    <s v="Next Day Air"/>
    <s v="No"/>
    <s v="No"/>
    <s v="PayPal"/>
    <s v="Quarterly"/>
  </r>
  <r>
    <n v="564"/>
    <x v="85"/>
    <n v="32"/>
    <x v="0"/>
    <x v="7"/>
    <x v="2"/>
    <n v="36"/>
    <x v="35"/>
    <x v="3"/>
    <s v="Teal"/>
    <s v="Fall"/>
    <n v="4"/>
    <s v="No"/>
    <s v="PayPal"/>
    <s v="Express"/>
    <s v="No"/>
    <s v="No"/>
    <s v="Debit Card"/>
    <s v="Weekly"/>
  </r>
  <r>
    <n v="565"/>
    <x v="89"/>
    <n v="70"/>
    <x v="0"/>
    <x v="21"/>
    <x v="0"/>
    <n v="45"/>
    <x v="6"/>
    <x v="0"/>
    <s v="Indigo"/>
    <s v="Spring"/>
    <n v="4.5"/>
    <s v="No"/>
    <s v="Credit Card"/>
    <s v="2-Day Shipping"/>
    <s v="No"/>
    <s v="No"/>
    <s v="Debit Card"/>
    <s v="Weekly"/>
  </r>
  <r>
    <n v="566"/>
    <x v="219"/>
    <n v="53"/>
    <x v="0"/>
    <x v="0"/>
    <x v="0"/>
    <n v="66"/>
    <x v="48"/>
    <x v="3"/>
    <s v="Red"/>
    <s v="Fall"/>
    <n v="3.8"/>
    <s v="No"/>
    <s v="Debit Card"/>
    <s v="Next Day Air"/>
    <s v="No"/>
    <s v="No"/>
    <s v="Venmo"/>
    <s v="Bi-Weekly"/>
  </r>
  <r>
    <n v="567"/>
    <x v="166"/>
    <n v="48"/>
    <x v="0"/>
    <x v="3"/>
    <x v="3"/>
    <n v="23"/>
    <x v="38"/>
    <x v="2"/>
    <s v="White"/>
    <s v="Summer"/>
    <n v="4.5999999999999996"/>
    <s v="No"/>
    <s v="Debit Card"/>
    <s v="Standard"/>
    <s v="No"/>
    <s v="No"/>
    <s v="PayPal"/>
    <s v="Every 3 Months"/>
  </r>
  <r>
    <n v="568"/>
    <x v="277"/>
    <n v="38"/>
    <x v="0"/>
    <x v="19"/>
    <x v="1"/>
    <n v="48"/>
    <x v="22"/>
    <x v="3"/>
    <s v="Magenta"/>
    <s v="Summer"/>
    <n v="4.5"/>
    <s v="No"/>
    <s v="Bank Transfer"/>
    <s v="Next Day Air"/>
    <s v="No"/>
    <s v="No"/>
    <s v="Bank Transfer"/>
    <s v="Bi-Weekly"/>
  </r>
  <r>
    <n v="569"/>
    <x v="287"/>
    <n v="32"/>
    <x v="0"/>
    <x v="5"/>
    <x v="3"/>
    <n v="51"/>
    <x v="24"/>
    <x v="3"/>
    <s v="Yellow"/>
    <s v="Fall"/>
    <n v="3.7"/>
    <s v="No"/>
    <s v="Debit Card"/>
    <s v="Store Pickup"/>
    <s v="No"/>
    <s v="No"/>
    <s v="PayPal"/>
    <s v="Monthly"/>
  </r>
  <r>
    <n v="570"/>
    <x v="285"/>
    <n v="38"/>
    <x v="0"/>
    <x v="13"/>
    <x v="1"/>
    <n v="83"/>
    <x v="28"/>
    <x v="0"/>
    <s v="Maroon"/>
    <s v="Winter"/>
    <n v="3.6"/>
    <s v="No"/>
    <s v="PayPal"/>
    <s v="Next Day Air"/>
    <s v="No"/>
    <s v="No"/>
    <s v="Debit Card"/>
    <s v="Bi-Weekly"/>
  </r>
  <r>
    <n v="571"/>
    <x v="243"/>
    <n v="41"/>
    <x v="0"/>
    <x v="5"/>
    <x v="3"/>
    <n v="68"/>
    <x v="20"/>
    <x v="3"/>
    <s v="Turquoise"/>
    <s v="Winter"/>
    <n v="4"/>
    <s v="No"/>
    <s v="Debit Card"/>
    <s v="Next Day Air"/>
    <s v="No"/>
    <s v="No"/>
    <s v="Venmo"/>
    <s v="Fortnightly"/>
  </r>
  <r>
    <n v="572"/>
    <x v="288"/>
    <n v="52"/>
    <x v="0"/>
    <x v="15"/>
    <x v="0"/>
    <n v="60"/>
    <x v="42"/>
    <x v="3"/>
    <s v="Gray"/>
    <s v="Spring"/>
    <n v="4.5"/>
    <s v="No"/>
    <s v="Bank Transfer"/>
    <s v="Express"/>
    <s v="No"/>
    <s v="No"/>
    <s v="Bank Transfer"/>
    <s v="Monthly"/>
  </r>
  <r>
    <n v="573"/>
    <x v="179"/>
    <n v="42"/>
    <x v="0"/>
    <x v="0"/>
    <x v="0"/>
    <n v="20"/>
    <x v="26"/>
    <x v="1"/>
    <s v="Olive"/>
    <s v="Winter"/>
    <n v="4.8"/>
    <s v="No"/>
    <s v="Venmo"/>
    <s v="Next Day Air"/>
    <s v="No"/>
    <s v="No"/>
    <s v="PayPal"/>
    <s v="Bi-Weekly"/>
  </r>
  <r>
    <n v="574"/>
    <x v="130"/>
    <n v="29"/>
    <x v="0"/>
    <x v="4"/>
    <x v="1"/>
    <n v="55"/>
    <x v="46"/>
    <x v="0"/>
    <s v="Turquoise"/>
    <s v="Summer"/>
    <n v="4.2"/>
    <s v="No"/>
    <s v="Bank Transfer"/>
    <s v="Express"/>
    <s v="No"/>
    <s v="No"/>
    <s v="Credit Card"/>
    <s v="Every 3 Months"/>
  </r>
  <r>
    <n v="575"/>
    <x v="205"/>
    <n v="31"/>
    <x v="0"/>
    <x v="7"/>
    <x v="2"/>
    <n v="88"/>
    <x v="22"/>
    <x v="1"/>
    <s v="Purple"/>
    <s v="Spring"/>
    <n v="3.5"/>
    <s v="No"/>
    <s v="Venmo"/>
    <s v="Express"/>
    <s v="No"/>
    <s v="No"/>
    <s v="Credit Card"/>
    <s v="Bi-Weekly"/>
  </r>
  <r>
    <n v="576"/>
    <x v="119"/>
    <n v="68"/>
    <x v="0"/>
    <x v="6"/>
    <x v="1"/>
    <n v="50"/>
    <x v="25"/>
    <x v="0"/>
    <s v="Silver"/>
    <s v="Spring"/>
    <n v="3.3"/>
    <s v="No"/>
    <s v="Bank Transfer"/>
    <s v="Free Shipping"/>
    <s v="No"/>
    <s v="No"/>
    <s v="Credit Card"/>
    <s v="Fortnightly"/>
  </r>
  <r>
    <n v="577"/>
    <x v="4"/>
    <n v="24"/>
    <x v="0"/>
    <x v="22"/>
    <x v="3"/>
    <n v="91"/>
    <x v="41"/>
    <x v="1"/>
    <s v="Red"/>
    <s v="Winter"/>
    <n v="3.4"/>
    <s v="No"/>
    <s v="Venmo"/>
    <s v="2-Day Shipping"/>
    <s v="No"/>
    <s v="No"/>
    <s v="Debit Card"/>
    <s v="Quarterly"/>
  </r>
  <r>
    <n v="578"/>
    <x v="124"/>
    <n v="41"/>
    <x v="0"/>
    <x v="2"/>
    <x v="2"/>
    <n v="37"/>
    <x v="23"/>
    <x v="0"/>
    <s v="Yellow"/>
    <s v="Summer"/>
    <n v="4.0999999999999996"/>
    <s v="No"/>
    <s v="Debit Card"/>
    <s v="Store Pickup"/>
    <s v="No"/>
    <s v="No"/>
    <s v="Cash"/>
    <s v="Quarterly"/>
  </r>
  <r>
    <n v="579"/>
    <x v="16"/>
    <n v="40"/>
    <x v="0"/>
    <x v="19"/>
    <x v="1"/>
    <n v="32"/>
    <x v="6"/>
    <x v="0"/>
    <s v="Violet"/>
    <s v="Winter"/>
    <n v="2.5"/>
    <s v="No"/>
    <s v="Venmo"/>
    <s v="Express"/>
    <s v="No"/>
    <s v="No"/>
    <s v="Debit Card"/>
    <s v="Every 3 Months"/>
  </r>
  <r>
    <n v="580"/>
    <x v="270"/>
    <n v="38"/>
    <x v="0"/>
    <x v="9"/>
    <x v="1"/>
    <n v="94"/>
    <x v="45"/>
    <x v="2"/>
    <s v="Brown"/>
    <s v="Fall"/>
    <n v="4"/>
    <s v="No"/>
    <s v="PayPal"/>
    <s v="Express"/>
    <s v="No"/>
    <s v="No"/>
    <s v="Credit Card"/>
    <s v="Bi-Weekly"/>
  </r>
  <r>
    <n v="581"/>
    <x v="176"/>
    <n v="26"/>
    <x v="0"/>
    <x v="9"/>
    <x v="1"/>
    <n v="69"/>
    <x v="31"/>
    <x v="1"/>
    <s v="Maroon"/>
    <s v="Summer"/>
    <n v="3.8"/>
    <s v="No"/>
    <s v="Venmo"/>
    <s v="Next Day Air"/>
    <s v="No"/>
    <s v="No"/>
    <s v="Cash"/>
    <s v="Bi-Weekly"/>
  </r>
  <r>
    <n v="582"/>
    <x v="249"/>
    <n v="61"/>
    <x v="0"/>
    <x v="24"/>
    <x v="1"/>
    <n v="29"/>
    <x v="15"/>
    <x v="0"/>
    <s v="Silver"/>
    <s v="Summer"/>
    <n v="3.5"/>
    <s v="No"/>
    <s v="Debit Card"/>
    <s v="Standard"/>
    <s v="No"/>
    <s v="No"/>
    <s v="Bank Transfer"/>
    <s v="Quarterly"/>
  </r>
  <r>
    <n v="583"/>
    <x v="289"/>
    <n v="33"/>
    <x v="0"/>
    <x v="21"/>
    <x v="0"/>
    <n v="88"/>
    <x v="31"/>
    <x v="0"/>
    <s v="Indigo"/>
    <s v="Summer"/>
    <n v="3.7"/>
    <s v="No"/>
    <s v="PayPal"/>
    <s v="2-Day Shipping"/>
    <s v="No"/>
    <s v="No"/>
    <s v="Venmo"/>
    <s v="Monthly"/>
  </r>
  <r>
    <n v="584"/>
    <x v="39"/>
    <n v="39"/>
    <x v="0"/>
    <x v="10"/>
    <x v="3"/>
    <n v="47"/>
    <x v="6"/>
    <x v="0"/>
    <s v="Maroon"/>
    <s v="Summer"/>
    <n v="4.9000000000000004"/>
    <s v="No"/>
    <s v="Bank Transfer"/>
    <s v="Store Pickup"/>
    <s v="No"/>
    <s v="No"/>
    <s v="Debit Card"/>
    <s v="Monthly"/>
  </r>
  <r>
    <n v="585"/>
    <x v="119"/>
    <n v="42"/>
    <x v="0"/>
    <x v="0"/>
    <x v="0"/>
    <n v="20"/>
    <x v="38"/>
    <x v="2"/>
    <s v="Beige"/>
    <s v="Summer"/>
    <n v="4.5"/>
    <s v="No"/>
    <s v="Credit Card"/>
    <s v="2-Day Shipping"/>
    <s v="No"/>
    <s v="No"/>
    <s v="Bank Transfer"/>
    <s v="Quarterly"/>
  </r>
  <r>
    <n v="586"/>
    <x v="141"/>
    <n v="50"/>
    <x v="0"/>
    <x v="16"/>
    <x v="1"/>
    <n v="89"/>
    <x v="32"/>
    <x v="3"/>
    <s v="Purple"/>
    <s v="Winter"/>
    <n v="3.2"/>
    <s v="No"/>
    <s v="PayPal"/>
    <s v="Free Shipping"/>
    <s v="No"/>
    <s v="No"/>
    <s v="Debit Card"/>
    <s v="Every 3 Months"/>
  </r>
  <r>
    <n v="587"/>
    <x v="290"/>
    <n v="35"/>
    <x v="0"/>
    <x v="20"/>
    <x v="3"/>
    <n v="27"/>
    <x v="37"/>
    <x v="2"/>
    <s v="Red"/>
    <s v="Fall"/>
    <n v="2.6"/>
    <s v="No"/>
    <s v="Bank Transfer"/>
    <s v="Store Pickup"/>
    <s v="No"/>
    <s v="No"/>
    <s v="Bank Transfer"/>
    <s v="Fortnightly"/>
  </r>
  <r>
    <n v="588"/>
    <x v="91"/>
    <n v="19"/>
    <x v="0"/>
    <x v="22"/>
    <x v="3"/>
    <n v="62"/>
    <x v="29"/>
    <x v="2"/>
    <s v="Beige"/>
    <s v="Fall"/>
    <n v="4.5"/>
    <s v="No"/>
    <s v="Cash"/>
    <s v="Store Pickup"/>
    <s v="No"/>
    <s v="No"/>
    <s v="Cash"/>
    <s v="Annually"/>
  </r>
  <r>
    <n v="589"/>
    <x v="77"/>
    <n v="18"/>
    <x v="0"/>
    <x v="18"/>
    <x v="3"/>
    <n v="25"/>
    <x v="25"/>
    <x v="3"/>
    <s v="Charcoal"/>
    <s v="Winter"/>
    <n v="4.3"/>
    <s v="No"/>
    <s v="Credit Card"/>
    <s v="Standard"/>
    <s v="No"/>
    <s v="No"/>
    <s v="Cash"/>
    <s v="Quarterly"/>
  </r>
  <r>
    <n v="590"/>
    <x v="64"/>
    <n v="40"/>
    <x v="0"/>
    <x v="10"/>
    <x v="3"/>
    <n v="74"/>
    <x v="30"/>
    <x v="1"/>
    <s v="Gray"/>
    <s v="Summer"/>
    <n v="4.4000000000000004"/>
    <s v="No"/>
    <s v="Venmo"/>
    <s v="Next Day Air"/>
    <s v="No"/>
    <s v="No"/>
    <s v="Credit Card"/>
    <s v="Fortnightly"/>
  </r>
  <r>
    <n v="591"/>
    <x v="90"/>
    <n v="70"/>
    <x v="0"/>
    <x v="4"/>
    <x v="1"/>
    <n v="97"/>
    <x v="39"/>
    <x v="0"/>
    <s v="Silver"/>
    <s v="Fall"/>
    <n v="3.9"/>
    <s v="No"/>
    <s v="Bank Transfer"/>
    <s v="Express"/>
    <s v="No"/>
    <s v="No"/>
    <s v="Venmo"/>
    <s v="Monthly"/>
  </r>
  <r>
    <n v="592"/>
    <x v="291"/>
    <n v="38"/>
    <x v="0"/>
    <x v="9"/>
    <x v="1"/>
    <n v="31"/>
    <x v="13"/>
    <x v="2"/>
    <s v="Gray"/>
    <s v="Summer"/>
    <n v="4.5"/>
    <s v="No"/>
    <s v="Credit Card"/>
    <s v="Express"/>
    <s v="No"/>
    <s v="No"/>
    <s v="Credit Card"/>
    <s v="Monthly"/>
  </r>
  <r>
    <n v="593"/>
    <x v="289"/>
    <n v="40"/>
    <x v="0"/>
    <x v="24"/>
    <x v="1"/>
    <n v="82"/>
    <x v="12"/>
    <x v="0"/>
    <s v="Gray"/>
    <s v="Spring"/>
    <n v="4.5"/>
    <s v="No"/>
    <s v="Credit Card"/>
    <s v="2-Day Shipping"/>
    <s v="No"/>
    <s v="No"/>
    <s v="Credit Card"/>
    <s v="Annually"/>
  </r>
  <r>
    <n v="594"/>
    <x v="110"/>
    <n v="42"/>
    <x v="0"/>
    <x v="20"/>
    <x v="3"/>
    <n v="96"/>
    <x v="3"/>
    <x v="3"/>
    <s v="Indigo"/>
    <s v="Summer"/>
    <n v="3.8"/>
    <s v="No"/>
    <s v="Bank Transfer"/>
    <s v="2-Day Shipping"/>
    <s v="No"/>
    <s v="No"/>
    <s v="Credit Card"/>
    <s v="Every 3 Months"/>
  </r>
  <r>
    <n v="595"/>
    <x v="45"/>
    <n v="49"/>
    <x v="0"/>
    <x v="24"/>
    <x v="1"/>
    <n v="90"/>
    <x v="2"/>
    <x v="3"/>
    <s v="Gray"/>
    <s v="Fall"/>
    <n v="4.9000000000000004"/>
    <s v="No"/>
    <s v="Venmo"/>
    <s v="Free Shipping"/>
    <s v="No"/>
    <s v="No"/>
    <s v="PayPal"/>
    <s v="Fortnightly"/>
  </r>
  <r>
    <n v="596"/>
    <x v="184"/>
    <n v="49"/>
    <x v="0"/>
    <x v="7"/>
    <x v="2"/>
    <n v="96"/>
    <x v="24"/>
    <x v="0"/>
    <s v="Cyan"/>
    <s v="Fall"/>
    <n v="4.3"/>
    <s v="No"/>
    <s v="Cash"/>
    <s v="Store Pickup"/>
    <s v="No"/>
    <s v="No"/>
    <s v="PayPal"/>
    <s v="Every 3 Months"/>
  </r>
  <r>
    <n v="597"/>
    <x v="278"/>
    <n v="24"/>
    <x v="0"/>
    <x v="22"/>
    <x v="3"/>
    <n v="79"/>
    <x v="10"/>
    <x v="0"/>
    <s v="Gold"/>
    <s v="Winter"/>
    <n v="4.2"/>
    <s v="No"/>
    <s v="Venmo"/>
    <s v="Store Pickup"/>
    <s v="No"/>
    <s v="No"/>
    <s v="PayPal"/>
    <s v="Every 3 Months"/>
  </r>
  <r>
    <n v="598"/>
    <x v="271"/>
    <n v="48"/>
    <x v="0"/>
    <x v="2"/>
    <x v="2"/>
    <n v="39"/>
    <x v="49"/>
    <x v="3"/>
    <s v="Teal"/>
    <s v="Spring"/>
    <n v="4.5999999999999996"/>
    <s v="No"/>
    <s v="Venmo"/>
    <s v="Store Pickup"/>
    <s v="No"/>
    <s v="No"/>
    <s v="Bank Transfer"/>
    <s v="Quarterly"/>
  </r>
  <r>
    <n v="599"/>
    <x v="63"/>
    <n v="24"/>
    <x v="0"/>
    <x v="8"/>
    <x v="1"/>
    <n v="71"/>
    <x v="27"/>
    <x v="3"/>
    <s v="Cyan"/>
    <s v="Winter"/>
    <n v="4.3"/>
    <s v="No"/>
    <s v="Bank Transfer"/>
    <s v="Store Pickup"/>
    <s v="No"/>
    <s v="No"/>
    <s v="Credit Card"/>
    <s v="Every 3 Months"/>
  </r>
  <r>
    <n v="600"/>
    <x v="246"/>
    <n v="53"/>
    <x v="0"/>
    <x v="12"/>
    <x v="3"/>
    <n v="22"/>
    <x v="21"/>
    <x v="0"/>
    <s v="Green"/>
    <s v="Winter"/>
    <n v="3.1"/>
    <s v="No"/>
    <s v="Venmo"/>
    <s v="2-Day Shipping"/>
    <s v="No"/>
    <s v="No"/>
    <s v="PayPal"/>
    <s v="Monthly"/>
  </r>
  <r>
    <n v="601"/>
    <x v="191"/>
    <n v="44"/>
    <x v="0"/>
    <x v="10"/>
    <x v="3"/>
    <n v="40"/>
    <x v="37"/>
    <x v="2"/>
    <s v="Green"/>
    <s v="Winter"/>
    <n v="3.5"/>
    <s v="No"/>
    <s v="PayPal"/>
    <s v="Store Pickup"/>
    <s v="No"/>
    <s v="No"/>
    <s v="Cash"/>
    <s v="Quarterly"/>
  </r>
  <r>
    <n v="602"/>
    <x v="180"/>
    <n v="51"/>
    <x v="0"/>
    <x v="11"/>
    <x v="3"/>
    <n v="92"/>
    <x v="10"/>
    <x v="0"/>
    <s v="Turquoise"/>
    <s v="Summer"/>
    <n v="3.9"/>
    <s v="No"/>
    <s v="Bank Transfer"/>
    <s v="2-Day Shipping"/>
    <s v="No"/>
    <s v="No"/>
    <s v="PayPal"/>
    <s v="Monthly"/>
  </r>
  <r>
    <n v="603"/>
    <x v="244"/>
    <n v="29"/>
    <x v="0"/>
    <x v="6"/>
    <x v="1"/>
    <n v="99"/>
    <x v="14"/>
    <x v="0"/>
    <s v="Green"/>
    <s v="Summer"/>
    <n v="3.4"/>
    <s v="No"/>
    <s v="Cash"/>
    <s v="Free Shipping"/>
    <s v="No"/>
    <s v="No"/>
    <s v="PayPal"/>
    <s v="Quarterly"/>
  </r>
  <r>
    <n v="604"/>
    <x v="170"/>
    <n v="29"/>
    <x v="0"/>
    <x v="7"/>
    <x v="2"/>
    <n v="38"/>
    <x v="32"/>
    <x v="3"/>
    <s v="Charcoal"/>
    <s v="Spring"/>
    <n v="4"/>
    <s v="No"/>
    <s v="Venmo"/>
    <s v="Standard"/>
    <s v="No"/>
    <s v="No"/>
    <s v="PayPal"/>
    <s v="Monthly"/>
  </r>
  <r>
    <n v="605"/>
    <x v="146"/>
    <n v="57"/>
    <x v="0"/>
    <x v="6"/>
    <x v="1"/>
    <n v="27"/>
    <x v="42"/>
    <x v="3"/>
    <s v="Turquoise"/>
    <s v="Spring"/>
    <n v="4.5"/>
    <s v="No"/>
    <s v="Cash"/>
    <s v="Next Day Air"/>
    <s v="No"/>
    <s v="No"/>
    <s v="PayPal"/>
    <s v="Fortnightly"/>
  </r>
  <r>
    <n v="606"/>
    <x v="292"/>
    <n v="28"/>
    <x v="0"/>
    <x v="14"/>
    <x v="1"/>
    <n v="27"/>
    <x v="8"/>
    <x v="2"/>
    <s v="Maroon"/>
    <s v="Summer"/>
    <n v="3"/>
    <s v="No"/>
    <s v="Bank Transfer"/>
    <s v="Store Pickup"/>
    <s v="No"/>
    <s v="No"/>
    <s v="Bank Transfer"/>
    <s v="Annually"/>
  </r>
  <r>
    <n v="607"/>
    <x v="99"/>
    <n v="34"/>
    <x v="0"/>
    <x v="22"/>
    <x v="3"/>
    <n v="100"/>
    <x v="49"/>
    <x v="3"/>
    <s v="Pink"/>
    <s v="Summer"/>
    <n v="4.5999999999999996"/>
    <s v="No"/>
    <s v="Cash"/>
    <s v="2-Day Shipping"/>
    <s v="No"/>
    <s v="No"/>
    <s v="PayPal"/>
    <s v="Every 3 Months"/>
  </r>
  <r>
    <n v="608"/>
    <x v="272"/>
    <n v="28"/>
    <x v="0"/>
    <x v="20"/>
    <x v="3"/>
    <n v="91"/>
    <x v="16"/>
    <x v="0"/>
    <s v="Orange"/>
    <s v="Fall"/>
    <n v="3.8"/>
    <s v="No"/>
    <s v="Credit Card"/>
    <s v="Next Day Air"/>
    <s v="No"/>
    <s v="No"/>
    <s v="PayPal"/>
    <s v="Weekly"/>
  </r>
  <r>
    <n v="609"/>
    <x v="52"/>
    <n v="70"/>
    <x v="0"/>
    <x v="19"/>
    <x v="1"/>
    <n v="82"/>
    <x v="17"/>
    <x v="0"/>
    <s v="Orange"/>
    <s v="Fall"/>
    <n v="4.0999999999999996"/>
    <s v="No"/>
    <s v="PayPal"/>
    <s v="Free Shipping"/>
    <s v="No"/>
    <s v="No"/>
    <s v="Venmo"/>
    <s v="Weekly"/>
  </r>
  <r>
    <n v="610"/>
    <x v="283"/>
    <n v="54"/>
    <x v="0"/>
    <x v="3"/>
    <x v="3"/>
    <n v="95"/>
    <x v="18"/>
    <x v="0"/>
    <s v="Red"/>
    <s v="Winter"/>
    <n v="5"/>
    <s v="No"/>
    <s v="Venmo"/>
    <s v="Express"/>
    <s v="No"/>
    <s v="No"/>
    <s v="Debit Card"/>
    <s v="Annually"/>
  </r>
  <r>
    <n v="611"/>
    <x v="46"/>
    <n v="50"/>
    <x v="0"/>
    <x v="11"/>
    <x v="3"/>
    <n v="22"/>
    <x v="23"/>
    <x v="3"/>
    <s v="Beige"/>
    <s v="Spring"/>
    <n v="2.9"/>
    <s v="No"/>
    <s v="Credit Card"/>
    <s v="2-Day Shipping"/>
    <s v="No"/>
    <s v="No"/>
    <s v="PayPal"/>
    <s v="Quarterly"/>
  </r>
  <r>
    <n v="612"/>
    <x v="242"/>
    <n v="46"/>
    <x v="0"/>
    <x v="18"/>
    <x v="3"/>
    <n v="88"/>
    <x v="30"/>
    <x v="0"/>
    <s v="Green"/>
    <s v="Fall"/>
    <n v="2.5"/>
    <s v="No"/>
    <s v="PayPal"/>
    <s v="Next Day Air"/>
    <s v="No"/>
    <s v="No"/>
    <s v="Venmo"/>
    <s v="Every 3 Months"/>
  </r>
  <r>
    <n v="613"/>
    <x v="293"/>
    <n v="64"/>
    <x v="0"/>
    <x v="2"/>
    <x v="2"/>
    <n v="57"/>
    <x v="46"/>
    <x v="0"/>
    <s v="Violet"/>
    <s v="Summer"/>
    <n v="3.7"/>
    <s v="No"/>
    <s v="Debit Card"/>
    <s v="Store Pickup"/>
    <s v="No"/>
    <s v="No"/>
    <s v="Credit Card"/>
    <s v="Every 3 Months"/>
  </r>
  <r>
    <n v="614"/>
    <x v="50"/>
    <n v="18"/>
    <x v="0"/>
    <x v="2"/>
    <x v="2"/>
    <n v="88"/>
    <x v="31"/>
    <x v="2"/>
    <s v="Lavender"/>
    <s v="Summer"/>
    <n v="4.4000000000000004"/>
    <s v="No"/>
    <s v="Venmo"/>
    <s v="2-Day Shipping"/>
    <s v="No"/>
    <s v="No"/>
    <s v="Credit Card"/>
    <s v="Monthly"/>
  </r>
  <r>
    <n v="615"/>
    <x v="294"/>
    <n v="36"/>
    <x v="0"/>
    <x v="22"/>
    <x v="3"/>
    <n v="39"/>
    <x v="1"/>
    <x v="3"/>
    <s v="Pink"/>
    <s v="Summer"/>
    <n v="3.6"/>
    <s v="No"/>
    <s v="Cash"/>
    <s v="Store Pickup"/>
    <s v="No"/>
    <s v="No"/>
    <s v="Venmo"/>
    <s v="Monthly"/>
  </r>
  <r>
    <n v="616"/>
    <x v="88"/>
    <n v="68"/>
    <x v="0"/>
    <x v="5"/>
    <x v="3"/>
    <n v="63"/>
    <x v="32"/>
    <x v="0"/>
    <s v="Gold"/>
    <s v="Summer"/>
    <n v="2.6"/>
    <s v="No"/>
    <s v="Cash"/>
    <s v="Free Shipping"/>
    <s v="No"/>
    <s v="No"/>
    <s v="Cash"/>
    <s v="Weekly"/>
  </r>
  <r>
    <n v="617"/>
    <x v="14"/>
    <n v="69"/>
    <x v="0"/>
    <x v="24"/>
    <x v="1"/>
    <n v="79"/>
    <x v="41"/>
    <x v="0"/>
    <s v="Indigo"/>
    <s v="Winter"/>
    <n v="3.5"/>
    <s v="No"/>
    <s v="Cash"/>
    <s v="2-Day Shipping"/>
    <s v="No"/>
    <s v="No"/>
    <s v="Debit Card"/>
    <s v="Quarterly"/>
  </r>
  <r>
    <n v="618"/>
    <x v="246"/>
    <n v="44"/>
    <x v="0"/>
    <x v="21"/>
    <x v="0"/>
    <n v="55"/>
    <x v="42"/>
    <x v="0"/>
    <s v="Charcoal"/>
    <s v="Summer"/>
    <n v="4.4000000000000004"/>
    <s v="No"/>
    <s v="Debit Card"/>
    <s v="2-Day Shipping"/>
    <s v="No"/>
    <s v="No"/>
    <s v="Cash"/>
    <s v="Weekly"/>
  </r>
  <r>
    <n v="619"/>
    <x v="295"/>
    <n v="66"/>
    <x v="0"/>
    <x v="13"/>
    <x v="1"/>
    <n v="63"/>
    <x v="5"/>
    <x v="3"/>
    <s v="Maroon"/>
    <s v="Winter"/>
    <n v="2.6"/>
    <s v="No"/>
    <s v="Cash"/>
    <s v="Standard"/>
    <s v="No"/>
    <s v="No"/>
    <s v="Bank Transfer"/>
    <s v="Annually"/>
  </r>
  <r>
    <n v="620"/>
    <x v="155"/>
    <n v="49"/>
    <x v="0"/>
    <x v="11"/>
    <x v="3"/>
    <n v="97"/>
    <x v="25"/>
    <x v="1"/>
    <s v="Teal"/>
    <s v="Spring"/>
    <n v="4.8"/>
    <s v="No"/>
    <s v="Venmo"/>
    <s v="Free Shipping"/>
    <s v="No"/>
    <s v="No"/>
    <s v="Bank Transfer"/>
    <s v="Annually"/>
  </r>
  <r>
    <n v="621"/>
    <x v="127"/>
    <n v="60"/>
    <x v="0"/>
    <x v="12"/>
    <x v="3"/>
    <n v="63"/>
    <x v="21"/>
    <x v="3"/>
    <s v="Orange"/>
    <s v="Summer"/>
    <n v="2.9"/>
    <s v="No"/>
    <s v="Venmo"/>
    <s v="Store Pickup"/>
    <s v="No"/>
    <s v="No"/>
    <s v="PayPal"/>
    <s v="Every 3 Months"/>
  </r>
  <r>
    <n v="622"/>
    <x v="296"/>
    <n v="58"/>
    <x v="0"/>
    <x v="24"/>
    <x v="1"/>
    <n v="49"/>
    <x v="18"/>
    <x v="0"/>
    <s v="Red"/>
    <s v="Summer"/>
    <n v="4.4000000000000004"/>
    <s v="No"/>
    <s v="Venmo"/>
    <s v="2-Day Shipping"/>
    <s v="No"/>
    <s v="No"/>
    <s v="PayPal"/>
    <s v="Monthly"/>
  </r>
  <r>
    <n v="623"/>
    <x v="273"/>
    <n v="22"/>
    <x v="0"/>
    <x v="7"/>
    <x v="2"/>
    <n v="67"/>
    <x v="33"/>
    <x v="3"/>
    <s v="Brown"/>
    <s v="Winter"/>
    <n v="3.1"/>
    <s v="No"/>
    <s v="Bank Transfer"/>
    <s v="Standard"/>
    <s v="No"/>
    <s v="No"/>
    <s v="Debit Card"/>
    <s v="Fortnightly"/>
  </r>
  <r>
    <n v="624"/>
    <x v="217"/>
    <n v="37"/>
    <x v="0"/>
    <x v="22"/>
    <x v="3"/>
    <n v="64"/>
    <x v="16"/>
    <x v="1"/>
    <s v="Gray"/>
    <s v="Fall"/>
    <n v="4.2"/>
    <s v="No"/>
    <s v="Credit Card"/>
    <s v="Express"/>
    <s v="No"/>
    <s v="No"/>
    <s v="Cash"/>
    <s v="Every 3 Months"/>
  </r>
  <r>
    <n v="625"/>
    <x v="141"/>
    <n v="65"/>
    <x v="0"/>
    <x v="9"/>
    <x v="1"/>
    <n v="34"/>
    <x v="42"/>
    <x v="0"/>
    <s v="Orange"/>
    <s v="Fall"/>
    <n v="3.9"/>
    <s v="No"/>
    <s v="Venmo"/>
    <s v="Standard"/>
    <s v="No"/>
    <s v="No"/>
    <s v="Credit Card"/>
    <s v="Every 3 Months"/>
  </r>
  <r>
    <n v="626"/>
    <x v="109"/>
    <n v="53"/>
    <x v="0"/>
    <x v="1"/>
    <x v="1"/>
    <n v="67"/>
    <x v="49"/>
    <x v="3"/>
    <s v="Cyan"/>
    <s v="Fall"/>
    <n v="4.2"/>
    <s v="No"/>
    <s v="Bank Transfer"/>
    <s v="2-Day Shipping"/>
    <s v="No"/>
    <s v="No"/>
    <s v="Credit Card"/>
    <s v="Bi-Weekly"/>
  </r>
  <r>
    <n v="627"/>
    <x v="173"/>
    <n v="53"/>
    <x v="0"/>
    <x v="16"/>
    <x v="1"/>
    <n v="93"/>
    <x v="47"/>
    <x v="3"/>
    <s v="Pink"/>
    <s v="Spring"/>
    <n v="3.8"/>
    <s v="No"/>
    <s v="Bank Transfer"/>
    <s v="Standard"/>
    <s v="No"/>
    <s v="No"/>
    <s v="Credit Card"/>
    <s v="Quarterly"/>
  </r>
  <r>
    <n v="628"/>
    <x v="1"/>
    <n v="19"/>
    <x v="0"/>
    <x v="10"/>
    <x v="3"/>
    <n v="81"/>
    <x v="31"/>
    <x v="1"/>
    <s v="Gold"/>
    <s v="Spring"/>
    <n v="3.3"/>
    <s v="No"/>
    <s v="Venmo"/>
    <s v="2-Day Shipping"/>
    <s v="No"/>
    <s v="No"/>
    <s v="Bank Transfer"/>
    <s v="Every 3 Months"/>
  </r>
  <r>
    <n v="629"/>
    <x v="297"/>
    <n v="60"/>
    <x v="0"/>
    <x v="24"/>
    <x v="1"/>
    <n v="79"/>
    <x v="31"/>
    <x v="2"/>
    <s v="Pink"/>
    <s v="Winter"/>
    <n v="4.2"/>
    <s v="No"/>
    <s v="PayPal"/>
    <s v="Express"/>
    <s v="No"/>
    <s v="No"/>
    <s v="Cash"/>
    <s v="Bi-Weekly"/>
  </r>
  <r>
    <n v="630"/>
    <x v="63"/>
    <n v="51"/>
    <x v="0"/>
    <x v="15"/>
    <x v="0"/>
    <n v="71"/>
    <x v="14"/>
    <x v="0"/>
    <s v="Black"/>
    <s v="Spring"/>
    <n v="3.9"/>
    <s v="No"/>
    <s v="Debit Card"/>
    <s v="Store Pickup"/>
    <s v="No"/>
    <s v="No"/>
    <s v="Venmo"/>
    <s v="Weekly"/>
  </r>
  <r>
    <n v="631"/>
    <x v="298"/>
    <n v="39"/>
    <x v="0"/>
    <x v="16"/>
    <x v="1"/>
    <n v="60"/>
    <x v="16"/>
    <x v="0"/>
    <s v="Turquoise"/>
    <s v="Spring"/>
    <n v="3.9"/>
    <s v="No"/>
    <s v="Debit Card"/>
    <s v="Express"/>
    <s v="No"/>
    <s v="No"/>
    <s v="Debit Card"/>
    <s v="Weekly"/>
  </r>
  <r>
    <n v="632"/>
    <x v="131"/>
    <n v="24"/>
    <x v="0"/>
    <x v="9"/>
    <x v="1"/>
    <n v="35"/>
    <x v="3"/>
    <x v="3"/>
    <s v="Green"/>
    <s v="Winter"/>
    <n v="3.3"/>
    <s v="No"/>
    <s v="Debit Card"/>
    <s v="2-Day Shipping"/>
    <s v="No"/>
    <s v="No"/>
    <s v="PayPal"/>
    <s v="Quarterly"/>
  </r>
  <r>
    <n v="633"/>
    <x v="299"/>
    <n v="58"/>
    <x v="0"/>
    <x v="24"/>
    <x v="1"/>
    <n v="97"/>
    <x v="4"/>
    <x v="0"/>
    <s v="Brown"/>
    <s v="Winter"/>
    <n v="5"/>
    <s v="No"/>
    <s v="Debit Card"/>
    <s v="2-Day Shipping"/>
    <s v="No"/>
    <s v="No"/>
    <s v="PayPal"/>
    <s v="Every 3 Months"/>
  </r>
  <r>
    <n v="634"/>
    <x v="217"/>
    <n v="62"/>
    <x v="0"/>
    <x v="9"/>
    <x v="1"/>
    <n v="83"/>
    <x v="23"/>
    <x v="0"/>
    <s v="Cyan"/>
    <s v="Winter"/>
    <n v="3.5"/>
    <s v="No"/>
    <s v="Debit Card"/>
    <s v="2-Day Shipping"/>
    <s v="No"/>
    <s v="No"/>
    <s v="PayPal"/>
    <s v="Bi-Weekly"/>
  </r>
  <r>
    <n v="635"/>
    <x v="211"/>
    <n v="37"/>
    <x v="0"/>
    <x v="3"/>
    <x v="3"/>
    <n v="26"/>
    <x v="7"/>
    <x v="3"/>
    <s v="Black"/>
    <s v="Fall"/>
    <n v="2.9"/>
    <s v="No"/>
    <s v="Bank Transfer"/>
    <s v="Store Pickup"/>
    <s v="No"/>
    <s v="No"/>
    <s v="Venmo"/>
    <s v="Monthly"/>
  </r>
  <r>
    <n v="636"/>
    <x v="83"/>
    <n v="65"/>
    <x v="0"/>
    <x v="7"/>
    <x v="2"/>
    <n v="81"/>
    <x v="13"/>
    <x v="0"/>
    <s v="Orange"/>
    <s v="Winter"/>
    <n v="4.3"/>
    <s v="No"/>
    <s v="PayPal"/>
    <s v="Free Shipping"/>
    <s v="No"/>
    <s v="No"/>
    <s v="Bank Transfer"/>
    <s v="Fortnightly"/>
  </r>
  <r>
    <n v="637"/>
    <x v="89"/>
    <n v="64"/>
    <x v="0"/>
    <x v="19"/>
    <x v="1"/>
    <n v="22"/>
    <x v="28"/>
    <x v="0"/>
    <s v="Magenta"/>
    <s v="Fall"/>
    <n v="4.4000000000000004"/>
    <s v="No"/>
    <s v="Bank Transfer"/>
    <s v="Standard"/>
    <s v="No"/>
    <s v="No"/>
    <s v="Debit Card"/>
    <s v="Weekly"/>
  </r>
  <r>
    <n v="638"/>
    <x v="166"/>
    <n v="23"/>
    <x v="0"/>
    <x v="17"/>
    <x v="0"/>
    <n v="55"/>
    <x v="24"/>
    <x v="2"/>
    <s v="Black"/>
    <s v="Fall"/>
    <n v="4.2"/>
    <s v="No"/>
    <s v="PayPal"/>
    <s v="Next Day Air"/>
    <s v="No"/>
    <s v="No"/>
    <s v="Debit Card"/>
    <s v="Every 3 Months"/>
  </r>
  <r>
    <n v="639"/>
    <x v="83"/>
    <n v="26"/>
    <x v="0"/>
    <x v="20"/>
    <x v="3"/>
    <n v="37"/>
    <x v="30"/>
    <x v="3"/>
    <s v="Yellow"/>
    <s v="Spring"/>
    <n v="3"/>
    <s v="No"/>
    <s v="Credit Card"/>
    <s v="Store Pickup"/>
    <s v="No"/>
    <s v="No"/>
    <s v="Cash"/>
    <s v="Every 3 Months"/>
  </r>
  <r>
    <n v="640"/>
    <x v="294"/>
    <n v="48"/>
    <x v="0"/>
    <x v="15"/>
    <x v="0"/>
    <n v="43"/>
    <x v="45"/>
    <x v="0"/>
    <s v="Maroon"/>
    <s v="Summer"/>
    <n v="3.7"/>
    <s v="No"/>
    <s v="Venmo"/>
    <s v="Free Shipping"/>
    <s v="No"/>
    <s v="No"/>
    <s v="PayPal"/>
    <s v="Monthly"/>
  </r>
  <r>
    <n v="641"/>
    <x v="110"/>
    <n v="22"/>
    <x v="0"/>
    <x v="4"/>
    <x v="1"/>
    <n v="69"/>
    <x v="49"/>
    <x v="1"/>
    <s v="Indigo"/>
    <s v="Fall"/>
    <n v="4"/>
    <s v="No"/>
    <s v="Bank Transfer"/>
    <s v="Next Day Air"/>
    <s v="No"/>
    <s v="No"/>
    <s v="Cash"/>
    <s v="Every 3 Months"/>
  </r>
  <r>
    <n v="642"/>
    <x v="147"/>
    <n v="30"/>
    <x v="0"/>
    <x v="20"/>
    <x v="3"/>
    <n v="82"/>
    <x v="34"/>
    <x v="0"/>
    <s v="Peach"/>
    <s v="Winter"/>
    <n v="4.8"/>
    <s v="No"/>
    <s v="Credit Card"/>
    <s v="Store Pickup"/>
    <s v="No"/>
    <s v="No"/>
    <s v="Credit Card"/>
    <s v="Weekly"/>
  </r>
  <r>
    <n v="643"/>
    <x v="300"/>
    <n v="27"/>
    <x v="0"/>
    <x v="7"/>
    <x v="2"/>
    <n v="26"/>
    <x v="43"/>
    <x v="0"/>
    <s v="Purple"/>
    <s v="Spring"/>
    <n v="3.3"/>
    <s v="No"/>
    <s v="Debit Card"/>
    <s v="Standard"/>
    <s v="No"/>
    <s v="No"/>
    <s v="Cash"/>
    <s v="Quarterly"/>
  </r>
  <r>
    <n v="644"/>
    <x v="32"/>
    <n v="57"/>
    <x v="0"/>
    <x v="17"/>
    <x v="0"/>
    <n v="57"/>
    <x v="35"/>
    <x v="2"/>
    <s v="Maroon"/>
    <s v="Summer"/>
    <n v="4.4000000000000004"/>
    <s v="No"/>
    <s v="PayPal"/>
    <s v="Standard"/>
    <s v="No"/>
    <s v="No"/>
    <s v="Credit Card"/>
    <s v="Fortnightly"/>
  </r>
  <r>
    <n v="645"/>
    <x v="301"/>
    <n v="20"/>
    <x v="0"/>
    <x v="7"/>
    <x v="2"/>
    <n v="100"/>
    <x v="10"/>
    <x v="2"/>
    <s v="White"/>
    <s v="Summer"/>
    <n v="4.3"/>
    <s v="No"/>
    <s v="Cash"/>
    <s v="Express"/>
    <s v="No"/>
    <s v="No"/>
    <s v="Cash"/>
    <s v="Quarterly"/>
  </r>
  <r>
    <n v="646"/>
    <x v="27"/>
    <n v="59"/>
    <x v="0"/>
    <x v="7"/>
    <x v="2"/>
    <n v="66"/>
    <x v="24"/>
    <x v="0"/>
    <s v="Peach"/>
    <s v="Winter"/>
    <n v="2.8"/>
    <s v="No"/>
    <s v="PayPal"/>
    <s v="Store Pickup"/>
    <s v="No"/>
    <s v="No"/>
    <s v="Venmo"/>
    <s v="Monthly"/>
  </r>
  <r>
    <n v="647"/>
    <x v="41"/>
    <n v="36"/>
    <x v="0"/>
    <x v="18"/>
    <x v="3"/>
    <n v="45"/>
    <x v="38"/>
    <x v="0"/>
    <s v="Brown"/>
    <s v="Spring"/>
    <n v="5"/>
    <s v="No"/>
    <s v="Cash"/>
    <s v="Store Pickup"/>
    <s v="No"/>
    <s v="No"/>
    <s v="Credit Card"/>
    <s v="Monthly"/>
  </r>
  <r>
    <n v="648"/>
    <x v="209"/>
    <n v="52"/>
    <x v="0"/>
    <x v="8"/>
    <x v="1"/>
    <n v="24"/>
    <x v="23"/>
    <x v="0"/>
    <s v="Yellow"/>
    <s v="Fall"/>
    <n v="2.7"/>
    <s v="No"/>
    <s v="Credit Card"/>
    <s v="Store Pickup"/>
    <s v="No"/>
    <s v="No"/>
    <s v="Credit Card"/>
    <s v="Quarterly"/>
  </r>
  <r>
    <n v="649"/>
    <x v="302"/>
    <n v="55"/>
    <x v="0"/>
    <x v="5"/>
    <x v="3"/>
    <n v="44"/>
    <x v="48"/>
    <x v="0"/>
    <s v="Maroon"/>
    <s v="Summer"/>
    <n v="2.8"/>
    <s v="No"/>
    <s v="Cash"/>
    <s v="Standard"/>
    <s v="No"/>
    <s v="No"/>
    <s v="Bank Transfer"/>
    <s v="Annually"/>
  </r>
  <r>
    <n v="650"/>
    <x v="152"/>
    <n v="31"/>
    <x v="0"/>
    <x v="24"/>
    <x v="1"/>
    <n v="90"/>
    <x v="37"/>
    <x v="0"/>
    <s v="Red"/>
    <s v="Spring"/>
    <n v="4.7"/>
    <s v="No"/>
    <s v="Bank Transfer"/>
    <s v="Standard"/>
    <s v="No"/>
    <s v="No"/>
    <s v="Bank Transfer"/>
    <s v="Annually"/>
  </r>
  <r>
    <n v="651"/>
    <x v="242"/>
    <n v="53"/>
    <x v="0"/>
    <x v="9"/>
    <x v="1"/>
    <n v="95"/>
    <x v="29"/>
    <x v="3"/>
    <s v="Violet"/>
    <s v="Winter"/>
    <n v="4.7"/>
    <s v="No"/>
    <s v="PayPal"/>
    <s v="Free Shipping"/>
    <s v="No"/>
    <s v="No"/>
    <s v="Debit Card"/>
    <s v="Bi-Weekly"/>
  </r>
  <r>
    <n v="652"/>
    <x v="293"/>
    <n v="63"/>
    <x v="0"/>
    <x v="10"/>
    <x v="3"/>
    <n v="96"/>
    <x v="44"/>
    <x v="0"/>
    <s v="Brown"/>
    <s v="Summer"/>
    <n v="4.0999999999999996"/>
    <s v="No"/>
    <s v="PayPal"/>
    <s v="Store Pickup"/>
    <s v="No"/>
    <s v="No"/>
    <s v="Cash"/>
    <s v="Weekly"/>
  </r>
  <r>
    <n v="653"/>
    <x v="289"/>
    <n v="54"/>
    <x v="0"/>
    <x v="11"/>
    <x v="3"/>
    <n v="25"/>
    <x v="44"/>
    <x v="1"/>
    <s v="Violet"/>
    <s v="Fall"/>
    <n v="3"/>
    <s v="No"/>
    <s v="Bank Transfer"/>
    <s v="Free Shipping"/>
    <s v="No"/>
    <s v="No"/>
    <s v="PayPal"/>
    <s v="Bi-Weekly"/>
  </r>
  <r>
    <n v="654"/>
    <x v="300"/>
    <n v="68"/>
    <x v="0"/>
    <x v="1"/>
    <x v="1"/>
    <n v="67"/>
    <x v="42"/>
    <x v="3"/>
    <s v="Purple"/>
    <s v="Winter"/>
    <n v="4.0999999999999996"/>
    <s v="No"/>
    <s v="Venmo"/>
    <s v="Express"/>
    <s v="No"/>
    <s v="No"/>
    <s v="Bank Transfer"/>
    <s v="Every 3 Months"/>
  </r>
  <r>
    <n v="655"/>
    <x v="86"/>
    <n v="69"/>
    <x v="0"/>
    <x v="5"/>
    <x v="3"/>
    <n v="87"/>
    <x v="21"/>
    <x v="1"/>
    <s v="Peach"/>
    <s v="Winter"/>
    <n v="4.8"/>
    <s v="No"/>
    <s v="PayPal"/>
    <s v="Next Day Air"/>
    <s v="No"/>
    <s v="No"/>
    <s v="Credit Card"/>
    <s v="Every 3 Months"/>
  </r>
  <r>
    <n v="656"/>
    <x v="125"/>
    <n v="60"/>
    <x v="0"/>
    <x v="14"/>
    <x v="1"/>
    <n v="97"/>
    <x v="36"/>
    <x v="0"/>
    <s v="Green"/>
    <s v="Summer"/>
    <n v="4.8"/>
    <s v="No"/>
    <s v="Bank Transfer"/>
    <s v="2-Day Shipping"/>
    <s v="No"/>
    <s v="No"/>
    <s v="Cash"/>
    <s v="Every 3 Months"/>
  </r>
  <r>
    <n v="657"/>
    <x v="249"/>
    <n v="66"/>
    <x v="0"/>
    <x v="2"/>
    <x v="2"/>
    <n v="34"/>
    <x v="40"/>
    <x v="0"/>
    <s v="Green"/>
    <s v="Winter"/>
    <n v="3.9"/>
    <s v="No"/>
    <s v="Credit Card"/>
    <s v="Express"/>
    <s v="No"/>
    <s v="No"/>
    <s v="Venmo"/>
    <s v="Quarterly"/>
  </r>
  <r>
    <n v="658"/>
    <x v="251"/>
    <n v="18"/>
    <x v="0"/>
    <x v="2"/>
    <x v="2"/>
    <n v="39"/>
    <x v="11"/>
    <x v="1"/>
    <s v="Green"/>
    <s v="Fall"/>
    <n v="2.6"/>
    <s v="No"/>
    <s v="Cash"/>
    <s v="Next Day Air"/>
    <s v="No"/>
    <s v="No"/>
    <s v="Cash"/>
    <s v="Fortnightly"/>
  </r>
  <r>
    <n v="659"/>
    <x v="276"/>
    <n v="27"/>
    <x v="0"/>
    <x v="5"/>
    <x v="3"/>
    <n v="75"/>
    <x v="12"/>
    <x v="0"/>
    <s v="Cyan"/>
    <s v="Summer"/>
    <n v="3.5"/>
    <s v="No"/>
    <s v="PayPal"/>
    <s v="Express"/>
    <s v="No"/>
    <s v="No"/>
    <s v="PayPal"/>
    <s v="Quarterly"/>
  </r>
  <r>
    <n v="660"/>
    <x v="137"/>
    <n v="40"/>
    <x v="0"/>
    <x v="7"/>
    <x v="2"/>
    <n v="42"/>
    <x v="40"/>
    <x v="3"/>
    <s v="Purple"/>
    <s v="Winter"/>
    <n v="4.4000000000000004"/>
    <s v="No"/>
    <s v="Cash"/>
    <s v="Standard"/>
    <s v="No"/>
    <s v="No"/>
    <s v="Credit Card"/>
    <s v="Weekly"/>
  </r>
  <r>
    <n v="661"/>
    <x v="71"/>
    <n v="69"/>
    <x v="0"/>
    <x v="5"/>
    <x v="3"/>
    <n v="53"/>
    <x v="30"/>
    <x v="3"/>
    <s v="Teal"/>
    <s v="Winter"/>
    <n v="3.5"/>
    <s v="No"/>
    <s v="Debit Card"/>
    <s v="2-Day Shipping"/>
    <s v="No"/>
    <s v="No"/>
    <s v="Cash"/>
    <s v="Annually"/>
  </r>
  <r>
    <n v="662"/>
    <x v="18"/>
    <n v="42"/>
    <x v="0"/>
    <x v="11"/>
    <x v="3"/>
    <n v="37"/>
    <x v="14"/>
    <x v="3"/>
    <s v="Teal"/>
    <s v="Spring"/>
    <n v="4.8"/>
    <s v="No"/>
    <s v="Debit Card"/>
    <s v="Free Shipping"/>
    <s v="No"/>
    <s v="No"/>
    <s v="PayPal"/>
    <s v="Bi-Weekly"/>
  </r>
  <r>
    <n v="663"/>
    <x v="131"/>
    <n v="37"/>
    <x v="0"/>
    <x v="9"/>
    <x v="1"/>
    <n v="92"/>
    <x v="8"/>
    <x v="0"/>
    <s v="Magenta"/>
    <s v="Summer"/>
    <n v="4.2"/>
    <s v="No"/>
    <s v="Bank Transfer"/>
    <s v="2-Day Shipping"/>
    <s v="No"/>
    <s v="No"/>
    <s v="Cash"/>
    <s v="Monthly"/>
  </r>
  <r>
    <n v="664"/>
    <x v="263"/>
    <n v="34"/>
    <x v="0"/>
    <x v="18"/>
    <x v="3"/>
    <n v="62"/>
    <x v="44"/>
    <x v="0"/>
    <s v="Magenta"/>
    <s v="Spring"/>
    <n v="4.7"/>
    <s v="No"/>
    <s v="Cash"/>
    <s v="Next Day Air"/>
    <s v="No"/>
    <s v="No"/>
    <s v="Bank Transfer"/>
    <s v="Monthly"/>
  </r>
  <r>
    <n v="665"/>
    <x v="303"/>
    <n v="66"/>
    <x v="0"/>
    <x v="20"/>
    <x v="3"/>
    <n v="46"/>
    <x v="31"/>
    <x v="1"/>
    <s v="Blue"/>
    <s v="Summer"/>
    <n v="3.1"/>
    <s v="No"/>
    <s v="Venmo"/>
    <s v="Standard"/>
    <s v="No"/>
    <s v="No"/>
    <s v="Cash"/>
    <s v="Bi-Weekly"/>
  </r>
  <r>
    <n v="666"/>
    <x v="170"/>
    <n v="47"/>
    <x v="0"/>
    <x v="2"/>
    <x v="2"/>
    <n v="80"/>
    <x v="41"/>
    <x v="1"/>
    <s v="Purple"/>
    <s v="Winter"/>
    <n v="3.9"/>
    <s v="No"/>
    <s v="Bank Transfer"/>
    <s v="Express"/>
    <s v="No"/>
    <s v="No"/>
    <s v="Bank Transfer"/>
    <s v="Fortnightly"/>
  </r>
  <r>
    <n v="667"/>
    <x v="109"/>
    <n v="51"/>
    <x v="0"/>
    <x v="22"/>
    <x v="3"/>
    <n v="39"/>
    <x v="5"/>
    <x v="3"/>
    <s v="Gray"/>
    <s v="Spring"/>
    <n v="4.9000000000000004"/>
    <s v="No"/>
    <s v="Bank Transfer"/>
    <s v="Express"/>
    <s v="No"/>
    <s v="No"/>
    <s v="PayPal"/>
    <s v="Every 3 Months"/>
  </r>
  <r>
    <n v="668"/>
    <x v="304"/>
    <n v="46"/>
    <x v="0"/>
    <x v="4"/>
    <x v="1"/>
    <n v="70"/>
    <x v="2"/>
    <x v="0"/>
    <s v="Red"/>
    <s v="Spring"/>
    <n v="2.5"/>
    <s v="No"/>
    <s v="Cash"/>
    <s v="Next Day Air"/>
    <s v="No"/>
    <s v="No"/>
    <s v="Venmo"/>
    <s v="Quarterly"/>
  </r>
  <r>
    <n v="669"/>
    <x v="305"/>
    <n v="29"/>
    <x v="0"/>
    <x v="15"/>
    <x v="0"/>
    <n v="32"/>
    <x v="39"/>
    <x v="0"/>
    <s v="Maroon"/>
    <s v="Winter"/>
    <n v="4.0999999999999996"/>
    <s v="No"/>
    <s v="Cash"/>
    <s v="Next Day Air"/>
    <s v="No"/>
    <s v="No"/>
    <s v="Debit Card"/>
    <s v="Annually"/>
  </r>
  <r>
    <n v="670"/>
    <x v="203"/>
    <n v="51"/>
    <x v="0"/>
    <x v="20"/>
    <x v="3"/>
    <n v="68"/>
    <x v="8"/>
    <x v="0"/>
    <s v="Gray"/>
    <s v="Summer"/>
    <n v="4.3"/>
    <s v="No"/>
    <s v="Bank Transfer"/>
    <s v="Store Pickup"/>
    <s v="No"/>
    <s v="No"/>
    <s v="Debit Card"/>
    <s v="Bi-Weekly"/>
  </r>
  <r>
    <n v="671"/>
    <x v="186"/>
    <n v="35"/>
    <x v="0"/>
    <x v="5"/>
    <x v="3"/>
    <n v="38"/>
    <x v="28"/>
    <x v="1"/>
    <s v="Yellow"/>
    <s v="Fall"/>
    <n v="3.3"/>
    <s v="No"/>
    <s v="Credit Card"/>
    <s v="Standard"/>
    <s v="No"/>
    <s v="No"/>
    <s v="PayPal"/>
    <s v="Quarterly"/>
  </r>
  <r>
    <n v="672"/>
    <x v="306"/>
    <n v="45"/>
    <x v="0"/>
    <x v="3"/>
    <x v="3"/>
    <n v="27"/>
    <x v="20"/>
    <x v="3"/>
    <s v="Black"/>
    <s v="Winter"/>
    <n v="3.5"/>
    <s v="No"/>
    <s v="Credit Card"/>
    <s v="Standard"/>
    <s v="No"/>
    <s v="No"/>
    <s v="Cash"/>
    <s v="Fortnightly"/>
  </r>
  <r>
    <n v="673"/>
    <x v="76"/>
    <n v="54"/>
    <x v="0"/>
    <x v="9"/>
    <x v="1"/>
    <n v="42"/>
    <x v="30"/>
    <x v="0"/>
    <s v="Silver"/>
    <s v="Fall"/>
    <n v="3.9"/>
    <s v="No"/>
    <s v="Debit Card"/>
    <s v="Next Day Air"/>
    <s v="No"/>
    <s v="No"/>
    <s v="Bank Transfer"/>
    <s v="Quarterly"/>
  </r>
  <r>
    <n v="674"/>
    <x v="307"/>
    <n v="65"/>
    <x v="0"/>
    <x v="9"/>
    <x v="1"/>
    <n v="20"/>
    <x v="39"/>
    <x v="0"/>
    <s v="Purple"/>
    <s v="Summer"/>
    <n v="3.7"/>
    <s v="No"/>
    <s v="Venmo"/>
    <s v="Express"/>
    <s v="No"/>
    <s v="No"/>
    <s v="Venmo"/>
    <s v="Weekly"/>
  </r>
  <r>
    <n v="675"/>
    <x v="308"/>
    <n v="57"/>
    <x v="0"/>
    <x v="6"/>
    <x v="1"/>
    <n v="81"/>
    <x v="29"/>
    <x v="0"/>
    <s v="Gold"/>
    <s v="Winter"/>
    <n v="4.7"/>
    <s v="No"/>
    <s v="Bank Transfer"/>
    <s v="Express"/>
    <s v="No"/>
    <s v="No"/>
    <s v="Credit Card"/>
    <s v="Monthly"/>
  </r>
  <r>
    <n v="676"/>
    <x v="128"/>
    <n v="44"/>
    <x v="0"/>
    <x v="12"/>
    <x v="3"/>
    <n v="49"/>
    <x v="2"/>
    <x v="0"/>
    <s v="Peach"/>
    <s v="Summer"/>
    <n v="3.2"/>
    <s v="No"/>
    <s v="Venmo"/>
    <s v="Free Shipping"/>
    <s v="No"/>
    <s v="No"/>
    <s v="Venmo"/>
    <s v="Bi-Weekly"/>
  </r>
  <r>
    <n v="677"/>
    <x v="186"/>
    <n v="40"/>
    <x v="0"/>
    <x v="7"/>
    <x v="2"/>
    <n v="61"/>
    <x v="33"/>
    <x v="1"/>
    <s v="Olive"/>
    <s v="Spring"/>
    <n v="3.3"/>
    <s v="No"/>
    <s v="Debit Card"/>
    <s v="Express"/>
    <s v="No"/>
    <s v="No"/>
    <s v="Cash"/>
    <s v="Quarterly"/>
  </r>
  <r>
    <n v="678"/>
    <x v="125"/>
    <n v="63"/>
    <x v="0"/>
    <x v="20"/>
    <x v="3"/>
    <n v="99"/>
    <x v="41"/>
    <x v="0"/>
    <s v="Gold"/>
    <s v="Winter"/>
    <n v="3.4"/>
    <s v="No"/>
    <s v="Credit Card"/>
    <s v="Express"/>
    <s v="No"/>
    <s v="No"/>
    <s v="Credit Card"/>
    <s v="Monthly"/>
  </r>
  <r>
    <n v="679"/>
    <x v="37"/>
    <n v="61"/>
    <x v="0"/>
    <x v="6"/>
    <x v="1"/>
    <n v="33"/>
    <x v="20"/>
    <x v="3"/>
    <s v="Orange"/>
    <s v="Winter"/>
    <n v="2.9"/>
    <s v="No"/>
    <s v="PayPal"/>
    <s v="Store Pickup"/>
    <s v="No"/>
    <s v="No"/>
    <s v="Cash"/>
    <s v="Monthly"/>
  </r>
  <r>
    <n v="680"/>
    <x v="79"/>
    <n v="68"/>
    <x v="0"/>
    <x v="15"/>
    <x v="0"/>
    <n v="98"/>
    <x v="17"/>
    <x v="3"/>
    <s v="Turquoise"/>
    <s v="Spring"/>
    <n v="4.7"/>
    <s v="No"/>
    <s v="Bank Transfer"/>
    <s v="Standard"/>
    <s v="No"/>
    <s v="No"/>
    <s v="Bank Transfer"/>
    <s v="Bi-Weekly"/>
  </r>
  <r>
    <n v="681"/>
    <x v="109"/>
    <n v="41"/>
    <x v="0"/>
    <x v="15"/>
    <x v="0"/>
    <n v="36"/>
    <x v="5"/>
    <x v="2"/>
    <s v="Teal"/>
    <s v="Spring"/>
    <n v="3.1"/>
    <s v="No"/>
    <s v="Bank Transfer"/>
    <s v="Express"/>
    <s v="No"/>
    <s v="No"/>
    <s v="PayPal"/>
    <s v="Every 3 Months"/>
  </r>
  <r>
    <n v="682"/>
    <x v="158"/>
    <n v="42"/>
    <x v="0"/>
    <x v="7"/>
    <x v="2"/>
    <n v="68"/>
    <x v="20"/>
    <x v="3"/>
    <s v="Orange"/>
    <s v="Fall"/>
    <n v="4.2"/>
    <s v="No"/>
    <s v="PayPal"/>
    <s v="2-Day Shipping"/>
    <s v="No"/>
    <s v="No"/>
    <s v="Credit Card"/>
    <s v="Fortnightly"/>
  </r>
  <r>
    <n v="683"/>
    <x v="309"/>
    <n v="61"/>
    <x v="0"/>
    <x v="0"/>
    <x v="0"/>
    <n v="55"/>
    <x v="34"/>
    <x v="2"/>
    <s v="Purple"/>
    <s v="Spring"/>
    <n v="3.6"/>
    <s v="No"/>
    <s v="Bank Transfer"/>
    <s v="Express"/>
    <s v="No"/>
    <s v="No"/>
    <s v="Cash"/>
    <s v="Annually"/>
  </r>
  <r>
    <n v="684"/>
    <x v="180"/>
    <n v="68"/>
    <x v="0"/>
    <x v="4"/>
    <x v="1"/>
    <n v="40"/>
    <x v="23"/>
    <x v="3"/>
    <s v="Indigo"/>
    <s v="Winter"/>
    <n v="3.9"/>
    <s v="No"/>
    <s v="Credit Card"/>
    <s v="Free Shipping"/>
    <s v="No"/>
    <s v="No"/>
    <s v="Credit Card"/>
    <s v="Weekly"/>
  </r>
  <r>
    <n v="685"/>
    <x v="189"/>
    <n v="49"/>
    <x v="0"/>
    <x v="15"/>
    <x v="0"/>
    <n v="76"/>
    <x v="11"/>
    <x v="0"/>
    <s v="Gold"/>
    <s v="Fall"/>
    <n v="4.8"/>
    <s v="No"/>
    <s v="Cash"/>
    <s v="Next Day Air"/>
    <s v="No"/>
    <s v="No"/>
    <s v="Cash"/>
    <s v="Annually"/>
  </r>
  <r>
    <n v="686"/>
    <x v="183"/>
    <n v="66"/>
    <x v="0"/>
    <x v="1"/>
    <x v="1"/>
    <n v="26"/>
    <x v="28"/>
    <x v="3"/>
    <s v="Silver"/>
    <s v="Fall"/>
    <n v="3.6"/>
    <s v="No"/>
    <s v="PayPal"/>
    <s v="Next Day Air"/>
    <s v="No"/>
    <s v="No"/>
    <s v="Bank Transfer"/>
    <s v="Quarterly"/>
  </r>
  <r>
    <n v="687"/>
    <x v="214"/>
    <n v="25"/>
    <x v="0"/>
    <x v="14"/>
    <x v="1"/>
    <n v="51"/>
    <x v="29"/>
    <x v="0"/>
    <s v="Silver"/>
    <s v="Summer"/>
    <n v="3.8"/>
    <s v="No"/>
    <s v="Venmo"/>
    <s v="Next Day Air"/>
    <s v="No"/>
    <s v="No"/>
    <s v="Credit Card"/>
    <s v="Bi-Weekly"/>
  </r>
  <r>
    <n v="688"/>
    <x v="310"/>
    <n v="30"/>
    <x v="0"/>
    <x v="13"/>
    <x v="1"/>
    <n v="75"/>
    <x v="37"/>
    <x v="3"/>
    <s v="Olive"/>
    <s v="Summer"/>
    <n v="4"/>
    <s v="No"/>
    <s v="Debit Card"/>
    <s v="Store Pickup"/>
    <s v="No"/>
    <s v="No"/>
    <s v="Venmo"/>
    <s v="Bi-Weekly"/>
  </r>
  <r>
    <n v="689"/>
    <x v="150"/>
    <n v="39"/>
    <x v="0"/>
    <x v="22"/>
    <x v="3"/>
    <n v="87"/>
    <x v="26"/>
    <x v="3"/>
    <s v="Peach"/>
    <s v="Summer"/>
    <n v="4"/>
    <s v="No"/>
    <s v="Debit Card"/>
    <s v="Store Pickup"/>
    <s v="No"/>
    <s v="No"/>
    <s v="Bank Transfer"/>
    <s v="Annually"/>
  </r>
  <r>
    <n v="690"/>
    <x v="17"/>
    <n v="20"/>
    <x v="0"/>
    <x v="24"/>
    <x v="1"/>
    <n v="35"/>
    <x v="43"/>
    <x v="3"/>
    <s v="Maroon"/>
    <s v="Summer"/>
    <n v="4.2"/>
    <s v="No"/>
    <s v="PayPal"/>
    <s v="Standard"/>
    <s v="No"/>
    <s v="No"/>
    <s v="Credit Card"/>
    <s v="Every 3 Months"/>
  </r>
  <r>
    <n v="691"/>
    <x v="100"/>
    <n v="23"/>
    <x v="1"/>
    <x v="19"/>
    <x v="1"/>
    <n v="20"/>
    <x v="18"/>
    <x v="3"/>
    <s v="Cyan"/>
    <s v="Summer"/>
    <n v="3.3"/>
    <s v="No"/>
    <s v="Debit Card"/>
    <s v="2-Day Shipping"/>
    <s v="No"/>
    <s v="No"/>
    <s v="Credit Card"/>
    <s v="Monthly"/>
  </r>
  <r>
    <n v="692"/>
    <x v="311"/>
    <n v="52"/>
    <x v="1"/>
    <x v="5"/>
    <x v="3"/>
    <n v="47"/>
    <x v="27"/>
    <x v="2"/>
    <s v="Indigo"/>
    <s v="Summer"/>
    <n v="3.2"/>
    <s v="No"/>
    <s v="Bank Transfer"/>
    <s v="Next Day Air"/>
    <s v="No"/>
    <s v="No"/>
    <s v="PayPal"/>
    <s v="Monthly"/>
  </r>
  <r>
    <n v="693"/>
    <x v="312"/>
    <n v="35"/>
    <x v="1"/>
    <x v="21"/>
    <x v="0"/>
    <n v="35"/>
    <x v="8"/>
    <x v="3"/>
    <s v="Gray"/>
    <s v="Summer"/>
    <n v="4.4000000000000004"/>
    <s v="No"/>
    <s v="Bank Transfer"/>
    <s v="2-Day Shipping"/>
    <s v="No"/>
    <s v="No"/>
    <s v="Credit Card"/>
    <s v="Fortnightly"/>
  </r>
  <r>
    <n v="694"/>
    <x v="151"/>
    <n v="24"/>
    <x v="1"/>
    <x v="4"/>
    <x v="1"/>
    <n v="85"/>
    <x v="19"/>
    <x v="3"/>
    <s v="Yellow"/>
    <s v="Spring"/>
    <n v="4.9000000000000004"/>
    <s v="No"/>
    <s v="Debit Card"/>
    <s v="Express"/>
    <s v="No"/>
    <s v="No"/>
    <s v="Venmo"/>
    <s v="Annually"/>
  </r>
  <r>
    <n v="695"/>
    <x v="282"/>
    <n v="25"/>
    <x v="1"/>
    <x v="13"/>
    <x v="1"/>
    <n v="98"/>
    <x v="25"/>
    <x v="0"/>
    <s v="Cyan"/>
    <s v="Summer"/>
    <n v="2.8"/>
    <s v="No"/>
    <s v="PayPal"/>
    <s v="2-Day Shipping"/>
    <s v="No"/>
    <s v="No"/>
    <s v="PayPal"/>
    <s v="Fortnightly"/>
  </r>
  <r>
    <n v="696"/>
    <x v="0"/>
    <n v="37"/>
    <x v="1"/>
    <x v="0"/>
    <x v="0"/>
    <n v="64"/>
    <x v="3"/>
    <x v="2"/>
    <s v="Gray"/>
    <s v="Winter"/>
    <n v="4.8"/>
    <s v="No"/>
    <s v="Cash"/>
    <s v="2-Day Shipping"/>
    <s v="No"/>
    <s v="No"/>
    <s v="PayPal"/>
    <s v="Every 3 Months"/>
  </r>
  <r>
    <n v="697"/>
    <x v="78"/>
    <n v="24"/>
    <x v="1"/>
    <x v="19"/>
    <x v="1"/>
    <n v="38"/>
    <x v="35"/>
    <x v="0"/>
    <s v="Peach"/>
    <s v="Winter"/>
    <n v="3.4"/>
    <s v="No"/>
    <s v="Cash"/>
    <s v="Free Shipping"/>
    <s v="No"/>
    <s v="No"/>
    <s v="Cash"/>
    <s v="Bi-Weekly"/>
  </r>
  <r>
    <n v="698"/>
    <x v="241"/>
    <n v="46"/>
    <x v="1"/>
    <x v="6"/>
    <x v="1"/>
    <n v="45"/>
    <x v="30"/>
    <x v="0"/>
    <s v="Gray"/>
    <s v="Summer"/>
    <n v="4.7"/>
    <s v="No"/>
    <s v="Venmo"/>
    <s v="Free Shipping"/>
    <s v="No"/>
    <s v="No"/>
    <s v="Credit Card"/>
    <s v="Bi-Weekly"/>
  </r>
  <r>
    <n v="699"/>
    <x v="61"/>
    <n v="56"/>
    <x v="1"/>
    <x v="21"/>
    <x v="0"/>
    <n v="25"/>
    <x v="35"/>
    <x v="0"/>
    <s v="Gray"/>
    <s v="Winter"/>
    <n v="2.7"/>
    <s v="No"/>
    <s v="Venmo"/>
    <s v="Express"/>
    <s v="No"/>
    <s v="No"/>
    <s v="Credit Card"/>
    <s v="Quarterly"/>
  </r>
  <r>
    <n v="700"/>
    <x v="141"/>
    <n v="29"/>
    <x v="1"/>
    <x v="9"/>
    <x v="1"/>
    <n v="35"/>
    <x v="29"/>
    <x v="0"/>
    <s v="Orange"/>
    <s v="Fall"/>
    <n v="3.9"/>
    <s v="No"/>
    <s v="Credit Card"/>
    <s v="Standard"/>
    <s v="No"/>
    <s v="No"/>
    <s v="PayPal"/>
    <s v="Quarterly"/>
  </r>
  <r>
    <n v="701"/>
    <x v="216"/>
    <n v="43"/>
    <x v="1"/>
    <x v="4"/>
    <x v="1"/>
    <n v="25"/>
    <x v="25"/>
    <x v="3"/>
    <s v="Blue"/>
    <s v="Winter"/>
    <n v="3.3"/>
    <s v="No"/>
    <s v="Bank Transfer"/>
    <s v="2-Day Shipping"/>
    <s v="No"/>
    <s v="No"/>
    <s v="Cash"/>
    <s v="Monthly"/>
  </r>
  <r>
    <n v="702"/>
    <x v="199"/>
    <n v="55"/>
    <x v="1"/>
    <x v="21"/>
    <x v="0"/>
    <n v="70"/>
    <x v="24"/>
    <x v="3"/>
    <s v="Lavender"/>
    <s v="Summer"/>
    <n v="2.6"/>
    <s v="No"/>
    <s v="Debit Card"/>
    <s v="Standard"/>
    <s v="No"/>
    <s v="No"/>
    <s v="Cash"/>
    <s v="Quarterly"/>
  </r>
  <r>
    <n v="703"/>
    <x v="247"/>
    <n v="25"/>
    <x v="1"/>
    <x v="21"/>
    <x v="0"/>
    <n v="96"/>
    <x v="38"/>
    <x v="0"/>
    <s v="Violet"/>
    <s v="Fall"/>
    <n v="3.6"/>
    <s v="No"/>
    <s v="Venmo"/>
    <s v="2-Day Shipping"/>
    <s v="No"/>
    <s v="No"/>
    <s v="Debit Card"/>
    <s v="Annually"/>
  </r>
  <r>
    <n v="704"/>
    <x v="8"/>
    <n v="70"/>
    <x v="1"/>
    <x v="15"/>
    <x v="0"/>
    <n v="37"/>
    <x v="47"/>
    <x v="3"/>
    <s v="Gray"/>
    <s v="Fall"/>
    <n v="4"/>
    <s v="No"/>
    <s v="PayPal"/>
    <s v="Next Day Air"/>
    <s v="No"/>
    <s v="No"/>
    <s v="Debit Card"/>
    <s v="Fortnightly"/>
  </r>
  <r>
    <n v="705"/>
    <x v="121"/>
    <n v="24"/>
    <x v="1"/>
    <x v="15"/>
    <x v="0"/>
    <n v="40"/>
    <x v="3"/>
    <x v="1"/>
    <s v="Blue"/>
    <s v="Spring"/>
    <n v="3.1"/>
    <s v="No"/>
    <s v="Bank Transfer"/>
    <s v="Express"/>
    <s v="No"/>
    <s v="No"/>
    <s v="Debit Card"/>
    <s v="Quarterly"/>
  </r>
  <r>
    <n v="706"/>
    <x v="313"/>
    <n v="57"/>
    <x v="1"/>
    <x v="6"/>
    <x v="1"/>
    <n v="94"/>
    <x v="3"/>
    <x v="0"/>
    <s v="Teal"/>
    <s v="Summer"/>
    <n v="3.3"/>
    <s v="No"/>
    <s v="Debit Card"/>
    <s v="Store Pickup"/>
    <s v="No"/>
    <s v="No"/>
    <s v="Debit Card"/>
    <s v="Weekly"/>
  </r>
  <r>
    <n v="707"/>
    <x v="301"/>
    <n v="30"/>
    <x v="1"/>
    <x v="3"/>
    <x v="3"/>
    <n v="22"/>
    <x v="25"/>
    <x v="3"/>
    <s v="Red"/>
    <s v="Spring"/>
    <n v="4"/>
    <s v="No"/>
    <s v="Credit Card"/>
    <s v="Standard"/>
    <s v="No"/>
    <s v="No"/>
    <s v="Venmo"/>
    <s v="Monthly"/>
  </r>
  <r>
    <n v="708"/>
    <x v="40"/>
    <n v="55"/>
    <x v="1"/>
    <x v="10"/>
    <x v="3"/>
    <n v="52"/>
    <x v="18"/>
    <x v="0"/>
    <s v="Peach"/>
    <s v="Spring"/>
    <n v="2.8"/>
    <s v="No"/>
    <s v="Debit Card"/>
    <s v="Store Pickup"/>
    <s v="No"/>
    <s v="No"/>
    <s v="Bank Transfer"/>
    <s v="Quarterly"/>
  </r>
  <r>
    <n v="709"/>
    <x v="56"/>
    <n v="40"/>
    <x v="1"/>
    <x v="1"/>
    <x v="1"/>
    <n v="87"/>
    <x v="9"/>
    <x v="3"/>
    <s v="Charcoal"/>
    <s v="Winter"/>
    <n v="3.7"/>
    <s v="No"/>
    <s v="Debit Card"/>
    <s v="2-Day Shipping"/>
    <s v="No"/>
    <s v="No"/>
    <s v="Credit Card"/>
    <s v="Fortnightly"/>
  </r>
  <r>
    <n v="710"/>
    <x v="119"/>
    <n v="52"/>
    <x v="1"/>
    <x v="5"/>
    <x v="3"/>
    <n v="33"/>
    <x v="45"/>
    <x v="0"/>
    <s v="Red"/>
    <s v="Summer"/>
    <n v="2.5"/>
    <s v="No"/>
    <s v="PayPal"/>
    <s v="2-Day Shipping"/>
    <s v="No"/>
    <s v="No"/>
    <s v="Bank Transfer"/>
    <s v="Quarterly"/>
  </r>
  <r>
    <n v="711"/>
    <x v="211"/>
    <n v="31"/>
    <x v="1"/>
    <x v="12"/>
    <x v="3"/>
    <n v="83"/>
    <x v="6"/>
    <x v="0"/>
    <s v="Magenta"/>
    <s v="Summer"/>
    <n v="4.7"/>
    <s v="No"/>
    <s v="Cash"/>
    <s v="Express"/>
    <s v="No"/>
    <s v="No"/>
    <s v="PayPal"/>
    <s v="Annually"/>
  </r>
  <r>
    <n v="712"/>
    <x v="268"/>
    <n v="44"/>
    <x v="1"/>
    <x v="14"/>
    <x v="1"/>
    <n v="25"/>
    <x v="1"/>
    <x v="0"/>
    <s v="Pink"/>
    <s v="Spring"/>
    <n v="4.8"/>
    <s v="No"/>
    <s v="PayPal"/>
    <s v="Store Pickup"/>
    <s v="No"/>
    <s v="No"/>
    <s v="Credit Card"/>
    <s v="Annually"/>
  </r>
  <r>
    <n v="713"/>
    <x v="146"/>
    <n v="50"/>
    <x v="1"/>
    <x v="17"/>
    <x v="0"/>
    <n v="81"/>
    <x v="27"/>
    <x v="0"/>
    <s v="Charcoal"/>
    <s v="Summer"/>
    <n v="4.3"/>
    <s v="No"/>
    <s v="Bank Transfer"/>
    <s v="2-Day Shipping"/>
    <s v="No"/>
    <s v="No"/>
    <s v="Venmo"/>
    <s v="Every 3 Months"/>
  </r>
  <r>
    <n v="714"/>
    <x v="241"/>
    <n v="33"/>
    <x v="1"/>
    <x v="1"/>
    <x v="1"/>
    <n v="80"/>
    <x v="14"/>
    <x v="2"/>
    <s v="Blue"/>
    <s v="Winter"/>
    <n v="2.5"/>
    <s v="No"/>
    <s v="Venmo"/>
    <s v="Store Pickup"/>
    <s v="No"/>
    <s v="No"/>
    <s v="Credit Card"/>
    <s v="Every 3 Months"/>
  </r>
  <r>
    <n v="715"/>
    <x v="140"/>
    <n v="68"/>
    <x v="1"/>
    <x v="6"/>
    <x v="1"/>
    <n v="81"/>
    <x v="32"/>
    <x v="3"/>
    <s v="Yellow"/>
    <s v="Fall"/>
    <n v="4.9000000000000004"/>
    <s v="No"/>
    <s v="PayPal"/>
    <s v="2-Day Shipping"/>
    <s v="No"/>
    <s v="No"/>
    <s v="Venmo"/>
    <s v="Monthly"/>
  </r>
  <r>
    <n v="716"/>
    <x v="108"/>
    <n v="27"/>
    <x v="1"/>
    <x v="15"/>
    <x v="0"/>
    <n v="86"/>
    <x v="47"/>
    <x v="0"/>
    <s v="Black"/>
    <s v="Spring"/>
    <n v="3.9"/>
    <s v="No"/>
    <s v="PayPal"/>
    <s v="Free Shipping"/>
    <s v="No"/>
    <s v="No"/>
    <s v="Debit Card"/>
    <s v="Annually"/>
  </r>
  <r>
    <n v="717"/>
    <x v="27"/>
    <n v="38"/>
    <x v="1"/>
    <x v="1"/>
    <x v="1"/>
    <n v="66"/>
    <x v="29"/>
    <x v="0"/>
    <s v="Silver"/>
    <s v="Winter"/>
    <n v="3.3"/>
    <s v="No"/>
    <s v="Cash"/>
    <s v="Store Pickup"/>
    <s v="No"/>
    <s v="No"/>
    <s v="Credit Card"/>
    <s v="Monthly"/>
  </r>
  <r>
    <n v="718"/>
    <x v="248"/>
    <n v="28"/>
    <x v="1"/>
    <x v="21"/>
    <x v="0"/>
    <n v="98"/>
    <x v="49"/>
    <x v="0"/>
    <s v="Magenta"/>
    <s v="Summer"/>
    <n v="4.0999999999999996"/>
    <s v="No"/>
    <s v="Bank Transfer"/>
    <s v="Standard"/>
    <s v="No"/>
    <s v="No"/>
    <s v="PayPal"/>
    <s v="Bi-Weekly"/>
  </r>
  <r>
    <n v="719"/>
    <x v="88"/>
    <n v="27"/>
    <x v="1"/>
    <x v="6"/>
    <x v="1"/>
    <n v="52"/>
    <x v="39"/>
    <x v="1"/>
    <s v="Indigo"/>
    <s v="Fall"/>
    <n v="3.1"/>
    <s v="No"/>
    <s v="Venmo"/>
    <s v="Free Shipping"/>
    <s v="No"/>
    <s v="No"/>
    <s v="Venmo"/>
    <s v="Monthly"/>
  </r>
  <r>
    <n v="720"/>
    <x v="87"/>
    <n v="69"/>
    <x v="1"/>
    <x v="18"/>
    <x v="3"/>
    <n v="59"/>
    <x v="0"/>
    <x v="0"/>
    <s v="Beige"/>
    <s v="Spring"/>
    <n v="3.6"/>
    <s v="No"/>
    <s v="Bank Transfer"/>
    <s v="Next Day Air"/>
    <s v="No"/>
    <s v="No"/>
    <s v="PayPal"/>
    <s v="Quarterly"/>
  </r>
  <r>
    <n v="721"/>
    <x v="289"/>
    <n v="42"/>
    <x v="1"/>
    <x v="11"/>
    <x v="3"/>
    <n v="23"/>
    <x v="39"/>
    <x v="3"/>
    <s v="Violet"/>
    <s v="Winter"/>
    <n v="4.0999999999999996"/>
    <s v="No"/>
    <s v="Bank Transfer"/>
    <s v="Free Shipping"/>
    <s v="No"/>
    <s v="No"/>
    <s v="PayPal"/>
    <s v="Monthly"/>
  </r>
  <r>
    <n v="722"/>
    <x v="273"/>
    <n v="68"/>
    <x v="1"/>
    <x v="15"/>
    <x v="0"/>
    <n v="59"/>
    <x v="30"/>
    <x v="0"/>
    <s v="Turquoise"/>
    <s v="Summer"/>
    <n v="3.9"/>
    <s v="No"/>
    <s v="Credit Card"/>
    <s v="Free Shipping"/>
    <s v="No"/>
    <s v="No"/>
    <s v="Cash"/>
    <s v="Every 3 Months"/>
  </r>
  <r>
    <n v="723"/>
    <x v="69"/>
    <n v="41"/>
    <x v="1"/>
    <x v="13"/>
    <x v="1"/>
    <n v="82"/>
    <x v="14"/>
    <x v="1"/>
    <s v="Violet"/>
    <s v="Fall"/>
    <n v="5"/>
    <s v="No"/>
    <s v="Bank Transfer"/>
    <s v="Next Day Air"/>
    <s v="No"/>
    <s v="No"/>
    <s v="Credit Card"/>
    <s v="Bi-Weekly"/>
  </r>
  <r>
    <n v="724"/>
    <x v="135"/>
    <n v="66"/>
    <x v="1"/>
    <x v="6"/>
    <x v="1"/>
    <n v="91"/>
    <x v="44"/>
    <x v="0"/>
    <s v="Cyan"/>
    <s v="Winter"/>
    <n v="2.8"/>
    <s v="No"/>
    <s v="Venmo"/>
    <s v="Standard"/>
    <s v="No"/>
    <s v="No"/>
    <s v="Credit Card"/>
    <s v="Monthly"/>
  </r>
  <r>
    <n v="725"/>
    <x v="208"/>
    <n v="39"/>
    <x v="1"/>
    <x v="4"/>
    <x v="1"/>
    <n v="98"/>
    <x v="21"/>
    <x v="1"/>
    <s v="Maroon"/>
    <s v="Spring"/>
    <n v="4.5999999999999996"/>
    <s v="No"/>
    <s v="Credit Card"/>
    <s v="Express"/>
    <s v="No"/>
    <s v="No"/>
    <s v="Bank Transfer"/>
    <s v="Quarterly"/>
  </r>
  <r>
    <n v="726"/>
    <x v="283"/>
    <n v="56"/>
    <x v="1"/>
    <x v="21"/>
    <x v="0"/>
    <n v="40"/>
    <x v="5"/>
    <x v="3"/>
    <s v="Yellow"/>
    <s v="Fall"/>
    <n v="4.0999999999999996"/>
    <s v="No"/>
    <s v="Bank Transfer"/>
    <s v="Standard"/>
    <s v="No"/>
    <s v="No"/>
    <s v="Credit Card"/>
    <s v="Quarterly"/>
  </r>
  <r>
    <n v="727"/>
    <x v="314"/>
    <n v="54"/>
    <x v="1"/>
    <x v="5"/>
    <x v="3"/>
    <n v="51"/>
    <x v="9"/>
    <x v="0"/>
    <s v="Violet"/>
    <s v="Spring"/>
    <n v="3.8"/>
    <s v="No"/>
    <s v="PayPal"/>
    <s v="Next Day Air"/>
    <s v="No"/>
    <s v="No"/>
    <s v="Debit Card"/>
    <s v="Every 3 Months"/>
  </r>
  <r>
    <n v="728"/>
    <x v="261"/>
    <n v="33"/>
    <x v="1"/>
    <x v="10"/>
    <x v="3"/>
    <n v="35"/>
    <x v="25"/>
    <x v="0"/>
    <s v="Magenta"/>
    <s v="Winter"/>
    <n v="3.4"/>
    <s v="No"/>
    <s v="Bank Transfer"/>
    <s v="Store Pickup"/>
    <s v="No"/>
    <s v="No"/>
    <s v="PayPal"/>
    <s v="Annually"/>
  </r>
  <r>
    <n v="729"/>
    <x v="315"/>
    <n v="22"/>
    <x v="1"/>
    <x v="2"/>
    <x v="2"/>
    <n v="100"/>
    <x v="24"/>
    <x v="3"/>
    <s v="Red"/>
    <s v="Fall"/>
    <n v="3.1"/>
    <s v="No"/>
    <s v="Bank Transfer"/>
    <s v="Store Pickup"/>
    <s v="No"/>
    <s v="No"/>
    <s v="Credit Card"/>
    <s v="Fortnightly"/>
  </r>
  <r>
    <n v="730"/>
    <x v="47"/>
    <n v="65"/>
    <x v="1"/>
    <x v="14"/>
    <x v="1"/>
    <n v="76"/>
    <x v="19"/>
    <x v="0"/>
    <s v="Cyan"/>
    <s v="Spring"/>
    <n v="2.8"/>
    <s v="No"/>
    <s v="Credit Card"/>
    <s v="Standard"/>
    <s v="No"/>
    <s v="No"/>
    <s v="Bank Transfer"/>
    <s v="Every 3 Months"/>
  </r>
  <r>
    <n v="731"/>
    <x v="1"/>
    <n v="18"/>
    <x v="1"/>
    <x v="3"/>
    <x v="3"/>
    <n v="97"/>
    <x v="17"/>
    <x v="1"/>
    <s v="Black"/>
    <s v="Fall"/>
    <n v="4.3"/>
    <s v="No"/>
    <s v="Cash"/>
    <s v="Standard"/>
    <s v="No"/>
    <s v="No"/>
    <s v="Cash"/>
    <s v="Quarterly"/>
  </r>
  <r>
    <n v="732"/>
    <x v="242"/>
    <n v="45"/>
    <x v="1"/>
    <x v="9"/>
    <x v="1"/>
    <n v="39"/>
    <x v="19"/>
    <x v="3"/>
    <s v="Purple"/>
    <s v="Spring"/>
    <n v="2.7"/>
    <s v="No"/>
    <s v="PayPal"/>
    <s v="Standard"/>
    <s v="No"/>
    <s v="No"/>
    <s v="Credit Card"/>
    <s v="Annually"/>
  </r>
  <r>
    <n v="733"/>
    <x v="117"/>
    <n v="49"/>
    <x v="1"/>
    <x v="13"/>
    <x v="1"/>
    <n v="62"/>
    <x v="44"/>
    <x v="0"/>
    <s v="Beige"/>
    <s v="Spring"/>
    <n v="3.9"/>
    <s v="No"/>
    <s v="Credit Card"/>
    <s v="Free Shipping"/>
    <s v="No"/>
    <s v="No"/>
    <s v="PayPal"/>
    <s v="Every 3 Months"/>
  </r>
  <r>
    <n v="734"/>
    <x v="180"/>
    <n v="45"/>
    <x v="1"/>
    <x v="1"/>
    <x v="1"/>
    <n v="50"/>
    <x v="41"/>
    <x v="1"/>
    <s v="Maroon"/>
    <s v="Summer"/>
    <n v="3.3"/>
    <s v="No"/>
    <s v="Debit Card"/>
    <s v="2-Day Shipping"/>
    <s v="No"/>
    <s v="No"/>
    <s v="Debit Card"/>
    <s v="Quarterly"/>
  </r>
  <r>
    <n v="735"/>
    <x v="316"/>
    <n v="33"/>
    <x v="1"/>
    <x v="9"/>
    <x v="1"/>
    <n v="67"/>
    <x v="46"/>
    <x v="3"/>
    <s v="Black"/>
    <s v="Fall"/>
    <n v="3.9"/>
    <s v="No"/>
    <s v="Cash"/>
    <s v="Free Shipping"/>
    <s v="No"/>
    <s v="No"/>
    <s v="Venmo"/>
    <s v="Every 3 Months"/>
  </r>
  <r>
    <n v="736"/>
    <x v="181"/>
    <n v="43"/>
    <x v="1"/>
    <x v="13"/>
    <x v="1"/>
    <n v="28"/>
    <x v="18"/>
    <x v="0"/>
    <s v="Black"/>
    <s v="Spring"/>
    <n v="3.5"/>
    <s v="No"/>
    <s v="Bank Transfer"/>
    <s v="Free Shipping"/>
    <s v="No"/>
    <s v="No"/>
    <s v="Venmo"/>
    <s v="Weekly"/>
  </r>
  <r>
    <n v="737"/>
    <x v="69"/>
    <n v="26"/>
    <x v="1"/>
    <x v="6"/>
    <x v="1"/>
    <n v="63"/>
    <x v="38"/>
    <x v="0"/>
    <s v="Olive"/>
    <s v="Summer"/>
    <n v="4.5"/>
    <s v="No"/>
    <s v="Venmo"/>
    <s v="Standard"/>
    <s v="No"/>
    <s v="No"/>
    <s v="Debit Card"/>
    <s v="Bi-Weekly"/>
  </r>
  <r>
    <n v="738"/>
    <x v="284"/>
    <n v="39"/>
    <x v="1"/>
    <x v="11"/>
    <x v="3"/>
    <n v="90"/>
    <x v="38"/>
    <x v="0"/>
    <s v="Purple"/>
    <s v="Fall"/>
    <n v="4"/>
    <s v="No"/>
    <s v="Debit Card"/>
    <s v="Free Shipping"/>
    <s v="No"/>
    <s v="No"/>
    <s v="Debit Card"/>
    <s v="Quarterly"/>
  </r>
  <r>
    <n v="739"/>
    <x v="215"/>
    <n v="56"/>
    <x v="1"/>
    <x v="20"/>
    <x v="3"/>
    <n v="67"/>
    <x v="21"/>
    <x v="2"/>
    <s v="Teal"/>
    <s v="Fall"/>
    <n v="3.4"/>
    <s v="No"/>
    <s v="PayPal"/>
    <s v="Next Day Air"/>
    <s v="No"/>
    <s v="No"/>
    <s v="Cash"/>
    <s v="Weekly"/>
  </r>
  <r>
    <n v="740"/>
    <x v="181"/>
    <n v="29"/>
    <x v="1"/>
    <x v="10"/>
    <x v="3"/>
    <n v="37"/>
    <x v="18"/>
    <x v="0"/>
    <s v="Magenta"/>
    <s v="Summer"/>
    <n v="4.5999999999999996"/>
    <s v="No"/>
    <s v="Cash"/>
    <s v="Standard"/>
    <s v="No"/>
    <s v="No"/>
    <s v="PayPal"/>
    <s v="Quarterly"/>
  </r>
  <r>
    <n v="741"/>
    <x v="317"/>
    <n v="65"/>
    <x v="1"/>
    <x v="15"/>
    <x v="0"/>
    <n v="88"/>
    <x v="3"/>
    <x v="0"/>
    <s v="Brown"/>
    <s v="Summer"/>
    <n v="4.5"/>
    <s v="No"/>
    <s v="Venmo"/>
    <s v="Express"/>
    <s v="No"/>
    <s v="No"/>
    <s v="PayPal"/>
    <s v="Weekly"/>
  </r>
  <r>
    <n v="742"/>
    <x v="166"/>
    <n v="40"/>
    <x v="1"/>
    <x v="8"/>
    <x v="1"/>
    <n v="47"/>
    <x v="7"/>
    <x v="3"/>
    <s v="Pink"/>
    <s v="Spring"/>
    <n v="3.5"/>
    <s v="No"/>
    <s v="Bank Transfer"/>
    <s v="Store Pickup"/>
    <s v="No"/>
    <s v="No"/>
    <s v="Cash"/>
    <s v="Annually"/>
  </r>
  <r>
    <n v="743"/>
    <x v="186"/>
    <n v="28"/>
    <x v="1"/>
    <x v="2"/>
    <x v="2"/>
    <n v="100"/>
    <x v="21"/>
    <x v="3"/>
    <s v="Green"/>
    <s v="Fall"/>
    <n v="4.3"/>
    <s v="No"/>
    <s v="Cash"/>
    <s v="Standard"/>
    <s v="No"/>
    <s v="No"/>
    <s v="Debit Card"/>
    <s v="Quarterly"/>
  </r>
  <r>
    <n v="744"/>
    <x v="263"/>
    <n v="51"/>
    <x v="1"/>
    <x v="16"/>
    <x v="1"/>
    <n v="26"/>
    <x v="27"/>
    <x v="0"/>
    <s v="White"/>
    <s v="Summer"/>
    <n v="3.6"/>
    <s v="No"/>
    <s v="Cash"/>
    <s v="Store Pickup"/>
    <s v="No"/>
    <s v="No"/>
    <s v="Venmo"/>
    <s v="Weekly"/>
  </r>
  <r>
    <n v="745"/>
    <x v="305"/>
    <n v="32"/>
    <x v="1"/>
    <x v="11"/>
    <x v="3"/>
    <n v="79"/>
    <x v="33"/>
    <x v="0"/>
    <s v="Indigo"/>
    <s v="Summer"/>
    <n v="4.4000000000000004"/>
    <s v="No"/>
    <s v="Venmo"/>
    <s v="Standard"/>
    <s v="No"/>
    <s v="No"/>
    <s v="Venmo"/>
    <s v="Annually"/>
  </r>
  <r>
    <n v="746"/>
    <x v="290"/>
    <n v="26"/>
    <x v="1"/>
    <x v="12"/>
    <x v="3"/>
    <n v="77"/>
    <x v="40"/>
    <x v="3"/>
    <s v="Lavender"/>
    <s v="Summer"/>
    <n v="4.0999999999999996"/>
    <s v="No"/>
    <s v="Cash"/>
    <s v="Express"/>
    <s v="No"/>
    <s v="No"/>
    <s v="Debit Card"/>
    <s v="Every 3 Months"/>
  </r>
  <r>
    <n v="747"/>
    <x v="18"/>
    <n v="58"/>
    <x v="1"/>
    <x v="9"/>
    <x v="1"/>
    <n v="73"/>
    <x v="17"/>
    <x v="3"/>
    <s v="Teal"/>
    <s v="Summer"/>
    <n v="3"/>
    <s v="No"/>
    <s v="Bank Transfer"/>
    <s v="Store Pickup"/>
    <s v="No"/>
    <s v="No"/>
    <s v="Debit Card"/>
    <s v="Monthly"/>
  </r>
  <r>
    <n v="748"/>
    <x v="200"/>
    <n v="34"/>
    <x v="1"/>
    <x v="23"/>
    <x v="1"/>
    <n v="87"/>
    <x v="18"/>
    <x v="3"/>
    <s v="Teal"/>
    <s v="Summer"/>
    <n v="3.8"/>
    <s v="No"/>
    <s v="Cash"/>
    <s v="2-Day Shipping"/>
    <s v="No"/>
    <s v="No"/>
    <s v="Bank Transfer"/>
    <s v="Monthly"/>
  </r>
  <r>
    <n v="749"/>
    <x v="252"/>
    <n v="28"/>
    <x v="1"/>
    <x v="1"/>
    <x v="1"/>
    <n v="38"/>
    <x v="0"/>
    <x v="0"/>
    <s v="Gold"/>
    <s v="Spring"/>
    <n v="2.9"/>
    <s v="No"/>
    <s v="PayPal"/>
    <s v="Next Day Air"/>
    <s v="No"/>
    <s v="No"/>
    <s v="Bank Transfer"/>
    <s v="Weekly"/>
  </r>
  <r>
    <n v="750"/>
    <x v="223"/>
    <n v="45"/>
    <x v="1"/>
    <x v="12"/>
    <x v="3"/>
    <n v="49"/>
    <x v="9"/>
    <x v="0"/>
    <s v="Black"/>
    <s v="Winter"/>
    <n v="2.6"/>
    <s v="No"/>
    <s v="Debit Card"/>
    <s v="Next Day Air"/>
    <s v="No"/>
    <s v="No"/>
    <s v="PayPal"/>
    <s v="Every 3 Months"/>
  </r>
  <r>
    <n v="751"/>
    <x v="294"/>
    <n v="47"/>
    <x v="1"/>
    <x v="20"/>
    <x v="3"/>
    <n v="34"/>
    <x v="10"/>
    <x v="0"/>
    <s v="Blue"/>
    <s v="Winter"/>
    <n v="4.8"/>
    <s v="No"/>
    <s v="Debit Card"/>
    <s v="Free Shipping"/>
    <s v="No"/>
    <s v="No"/>
    <s v="Debit Card"/>
    <s v="Every 3 Months"/>
  </r>
  <r>
    <n v="752"/>
    <x v="91"/>
    <n v="46"/>
    <x v="1"/>
    <x v="19"/>
    <x v="1"/>
    <n v="43"/>
    <x v="46"/>
    <x v="1"/>
    <s v="Black"/>
    <s v="Summer"/>
    <n v="2.7"/>
    <s v="No"/>
    <s v="Cash"/>
    <s v="2-Day Shipping"/>
    <s v="No"/>
    <s v="No"/>
    <s v="Venmo"/>
    <s v="Bi-Weekly"/>
  </r>
  <r>
    <n v="753"/>
    <x v="312"/>
    <n v="19"/>
    <x v="1"/>
    <x v="13"/>
    <x v="1"/>
    <n v="61"/>
    <x v="13"/>
    <x v="3"/>
    <s v="Beige"/>
    <s v="Winter"/>
    <n v="4.8"/>
    <s v="No"/>
    <s v="Debit Card"/>
    <s v="Store Pickup"/>
    <s v="No"/>
    <s v="No"/>
    <s v="PayPal"/>
    <s v="Quarterly"/>
  </r>
  <r>
    <n v="754"/>
    <x v="154"/>
    <n v="55"/>
    <x v="1"/>
    <x v="21"/>
    <x v="0"/>
    <n v="50"/>
    <x v="48"/>
    <x v="0"/>
    <s v="Purple"/>
    <s v="Summer"/>
    <n v="3.4"/>
    <s v="No"/>
    <s v="Bank Transfer"/>
    <s v="2-Day Shipping"/>
    <s v="No"/>
    <s v="No"/>
    <s v="Credit Card"/>
    <s v="Every 3 Months"/>
  </r>
  <r>
    <n v="755"/>
    <x v="128"/>
    <n v="22"/>
    <x v="1"/>
    <x v="6"/>
    <x v="1"/>
    <n v="39"/>
    <x v="17"/>
    <x v="0"/>
    <s v="Teal"/>
    <s v="Spring"/>
    <n v="3.2"/>
    <s v="No"/>
    <s v="Bank Transfer"/>
    <s v="Standard"/>
    <s v="No"/>
    <s v="No"/>
    <s v="Credit Card"/>
    <s v="Monthly"/>
  </r>
  <r>
    <n v="756"/>
    <x v="92"/>
    <n v="69"/>
    <x v="1"/>
    <x v="22"/>
    <x v="3"/>
    <n v="20"/>
    <x v="15"/>
    <x v="1"/>
    <s v="Orange"/>
    <s v="Spring"/>
    <n v="3.1"/>
    <s v="No"/>
    <s v="Credit Card"/>
    <s v="Free Shipping"/>
    <s v="No"/>
    <s v="No"/>
    <s v="Debit Card"/>
    <s v="Every 3 Months"/>
  </r>
  <r>
    <n v="757"/>
    <x v="192"/>
    <n v="35"/>
    <x v="1"/>
    <x v="20"/>
    <x v="3"/>
    <n v="32"/>
    <x v="15"/>
    <x v="1"/>
    <s v="Brown"/>
    <s v="Spring"/>
    <n v="3.5"/>
    <s v="No"/>
    <s v="Cash"/>
    <s v="Standard"/>
    <s v="No"/>
    <s v="No"/>
    <s v="Venmo"/>
    <s v="Annually"/>
  </r>
  <r>
    <n v="758"/>
    <x v="50"/>
    <n v="41"/>
    <x v="1"/>
    <x v="9"/>
    <x v="1"/>
    <n v="43"/>
    <x v="3"/>
    <x v="3"/>
    <s v="Olive"/>
    <s v="Winter"/>
    <n v="2.6"/>
    <s v="No"/>
    <s v="Credit Card"/>
    <s v="Free Shipping"/>
    <s v="No"/>
    <s v="No"/>
    <s v="Credit Card"/>
    <s v="Quarterly"/>
  </r>
  <r>
    <n v="759"/>
    <x v="281"/>
    <n v="41"/>
    <x v="1"/>
    <x v="0"/>
    <x v="0"/>
    <n v="41"/>
    <x v="26"/>
    <x v="0"/>
    <s v="Gray"/>
    <s v="Spring"/>
    <n v="4"/>
    <s v="No"/>
    <s v="Bank Transfer"/>
    <s v="2-Day Shipping"/>
    <s v="No"/>
    <s v="No"/>
    <s v="Venmo"/>
    <s v="Monthly"/>
  </r>
  <r>
    <n v="760"/>
    <x v="68"/>
    <n v="19"/>
    <x v="1"/>
    <x v="3"/>
    <x v="3"/>
    <n v="82"/>
    <x v="18"/>
    <x v="2"/>
    <s v="Lavender"/>
    <s v="Summer"/>
    <n v="3.7"/>
    <s v="No"/>
    <s v="Cash"/>
    <s v="Next Day Air"/>
    <s v="No"/>
    <s v="No"/>
    <s v="PayPal"/>
    <s v="Bi-Weekly"/>
  </r>
  <r>
    <n v="761"/>
    <x v="318"/>
    <n v="27"/>
    <x v="1"/>
    <x v="12"/>
    <x v="3"/>
    <n v="78"/>
    <x v="4"/>
    <x v="0"/>
    <s v="Indigo"/>
    <s v="Winter"/>
    <n v="3"/>
    <s v="No"/>
    <s v="Bank Transfer"/>
    <s v="Next Day Air"/>
    <s v="No"/>
    <s v="No"/>
    <s v="Credit Card"/>
    <s v="Every 3 Months"/>
  </r>
  <r>
    <n v="762"/>
    <x v="29"/>
    <n v="32"/>
    <x v="1"/>
    <x v="22"/>
    <x v="3"/>
    <n v="32"/>
    <x v="20"/>
    <x v="0"/>
    <s v="Blue"/>
    <s v="Summer"/>
    <n v="2.9"/>
    <s v="No"/>
    <s v="Bank Transfer"/>
    <s v="Store Pickup"/>
    <s v="No"/>
    <s v="No"/>
    <s v="Credit Card"/>
    <s v="Monthly"/>
  </r>
  <r>
    <n v="763"/>
    <x v="52"/>
    <n v="26"/>
    <x v="1"/>
    <x v="1"/>
    <x v="1"/>
    <n v="30"/>
    <x v="43"/>
    <x v="0"/>
    <s v="Cyan"/>
    <s v="Fall"/>
    <n v="4.5"/>
    <s v="No"/>
    <s v="Credit Card"/>
    <s v="Express"/>
    <s v="No"/>
    <s v="No"/>
    <s v="Debit Card"/>
    <s v="Bi-Weekly"/>
  </r>
  <r>
    <n v="764"/>
    <x v="222"/>
    <n v="58"/>
    <x v="1"/>
    <x v="1"/>
    <x v="1"/>
    <n v="45"/>
    <x v="9"/>
    <x v="2"/>
    <s v="White"/>
    <s v="Winter"/>
    <n v="2.9"/>
    <s v="No"/>
    <s v="Cash"/>
    <s v="Store Pickup"/>
    <s v="No"/>
    <s v="No"/>
    <s v="Venmo"/>
    <s v="Annually"/>
  </r>
  <r>
    <n v="765"/>
    <x v="18"/>
    <n v="54"/>
    <x v="1"/>
    <x v="16"/>
    <x v="1"/>
    <n v="91"/>
    <x v="12"/>
    <x v="0"/>
    <s v="Maroon"/>
    <s v="Spring"/>
    <n v="2.8"/>
    <s v="No"/>
    <s v="Cash"/>
    <s v="Store Pickup"/>
    <s v="No"/>
    <s v="No"/>
    <s v="Credit Card"/>
    <s v="Every 3 Months"/>
  </r>
  <r>
    <n v="766"/>
    <x v="235"/>
    <n v="31"/>
    <x v="1"/>
    <x v="24"/>
    <x v="1"/>
    <n v="53"/>
    <x v="32"/>
    <x v="2"/>
    <s v="White"/>
    <s v="Winter"/>
    <n v="4.5"/>
    <s v="No"/>
    <s v="Debit Card"/>
    <s v="Next Day Air"/>
    <s v="No"/>
    <s v="No"/>
    <s v="Venmo"/>
    <s v="Fortnightly"/>
  </r>
  <r>
    <n v="767"/>
    <x v="106"/>
    <n v="36"/>
    <x v="1"/>
    <x v="20"/>
    <x v="3"/>
    <n v="31"/>
    <x v="3"/>
    <x v="0"/>
    <s v="Magenta"/>
    <s v="Fall"/>
    <n v="4.5"/>
    <s v="No"/>
    <s v="Cash"/>
    <s v="2-Day Shipping"/>
    <s v="No"/>
    <s v="No"/>
    <s v="Credit Card"/>
    <s v="Bi-Weekly"/>
  </r>
  <r>
    <n v="768"/>
    <x v="153"/>
    <n v="38"/>
    <x v="1"/>
    <x v="18"/>
    <x v="3"/>
    <n v="22"/>
    <x v="46"/>
    <x v="0"/>
    <s v="Orange"/>
    <s v="Fall"/>
    <n v="4.7"/>
    <s v="No"/>
    <s v="Bank Transfer"/>
    <s v="Next Day Air"/>
    <s v="No"/>
    <s v="No"/>
    <s v="Bank Transfer"/>
    <s v="Quarterly"/>
  </r>
  <r>
    <n v="769"/>
    <x v="155"/>
    <n v="31"/>
    <x v="1"/>
    <x v="13"/>
    <x v="1"/>
    <n v="34"/>
    <x v="30"/>
    <x v="0"/>
    <s v="White"/>
    <s v="Spring"/>
    <n v="3.6"/>
    <s v="No"/>
    <s v="Debit Card"/>
    <s v="Express"/>
    <s v="No"/>
    <s v="No"/>
    <s v="PayPal"/>
    <s v="Weekly"/>
  </r>
  <r>
    <n v="770"/>
    <x v="127"/>
    <n v="52"/>
    <x v="1"/>
    <x v="20"/>
    <x v="3"/>
    <n v="63"/>
    <x v="25"/>
    <x v="3"/>
    <s v="Peach"/>
    <s v="Spring"/>
    <n v="4.4000000000000004"/>
    <s v="No"/>
    <s v="Venmo"/>
    <s v="Standard"/>
    <s v="No"/>
    <s v="No"/>
    <s v="Venmo"/>
    <s v="Annually"/>
  </r>
  <r>
    <n v="771"/>
    <x v="210"/>
    <n v="61"/>
    <x v="1"/>
    <x v="4"/>
    <x v="1"/>
    <n v="83"/>
    <x v="41"/>
    <x v="0"/>
    <s v="Violet"/>
    <s v="Winter"/>
    <n v="3.1"/>
    <s v="No"/>
    <s v="Credit Card"/>
    <s v="Standard"/>
    <s v="No"/>
    <s v="No"/>
    <s v="Debit Card"/>
    <s v="Bi-Weekly"/>
  </r>
  <r>
    <n v="772"/>
    <x v="319"/>
    <n v="22"/>
    <x v="1"/>
    <x v="23"/>
    <x v="1"/>
    <n v="91"/>
    <x v="26"/>
    <x v="1"/>
    <s v="Maroon"/>
    <s v="Winter"/>
    <n v="4.0999999999999996"/>
    <s v="No"/>
    <s v="Bank Transfer"/>
    <s v="2-Day Shipping"/>
    <s v="No"/>
    <s v="No"/>
    <s v="Debit Card"/>
    <s v="Every 3 Months"/>
  </r>
  <r>
    <n v="773"/>
    <x v="124"/>
    <n v="42"/>
    <x v="1"/>
    <x v="21"/>
    <x v="0"/>
    <n v="67"/>
    <x v="41"/>
    <x v="0"/>
    <s v="Silver"/>
    <s v="Winter"/>
    <n v="2.6"/>
    <s v="No"/>
    <s v="Venmo"/>
    <s v="Free Shipping"/>
    <s v="No"/>
    <s v="No"/>
    <s v="Credit Card"/>
    <s v="Annually"/>
  </r>
  <r>
    <n v="774"/>
    <x v="90"/>
    <n v="57"/>
    <x v="1"/>
    <x v="2"/>
    <x v="2"/>
    <n v="48"/>
    <x v="37"/>
    <x v="1"/>
    <s v="Olive"/>
    <s v="Spring"/>
    <n v="3.6"/>
    <s v="No"/>
    <s v="Venmo"/>
    <s v="Standard"/>
    <s v="No"/>
    <s v="No"/>
    <s v="Credit Card"/>
    <s v="Weekly"/>
  </r>
  <r>
    <n v="775"/>
    <x v="306"/>
    <n v="57"/>
    <x v="1"/>
    <x v="4"/>
    <x v="1"/>
    <n v="40"/>
    <x v="16"/>
    <x v="3"/>
    <s v="Pink"/>
    <s v="Fall"/>
    <n v="4"/>
    <s v="No"/>
    <s v="PayPal"/>
    <s v="Express"/>
    <s v="No"/>
    <s v="No"/>
    <s v="Credit Card"/>
    <s v="Every 3 Months"/>
  </r>
  <r>
    <n v="776"/>
    <x v="79"/>
    <n v="52"/>
    <x v="1"/>
    <x v="21"/>
    <x v="0"/>
    <n v="49"/>
    <x v="5"/>
    <x v="3"/>
    <s v="Orange"/>
    <s v="Fall"/>
    <n v="2.8"/>
    <s v="No"/>
    <s v="Cash"/>
    <s v="Store Pickup"/>
    <s v="No"/>
    <s v="No"/>
    <s v="Debit Card"/>
    <s v="Every 3 Months"/>
  </r>
  <r>
    <n v="777"/>
    <x v="112"/>
    <n v="34"/>
    <x v="1"/>
    <x v="17"/>
    <x v="0"/>
    <n v="36"/>
    <x v="37"/>
    <x v="3"/>
    <s v="Silver"/>
    <s v="Summer"/>
    <n v="3.4"/>
    <s v="No"/>
    <s v="Cash"/>
    <s v="Free Shipping"/>
    <s v="No"/>
    <s v="No"/>
    <s v="Venmo"/>
    <s v="Annually"/>
  </r>
  <r>
    <n v="778"/>
    <x v="173"/>
    <n v="24"/>
    <x v="1"/>
    <x v="20"/>
    <x v="3"/>
    <n v="74"/>
    <x v="8"/>
    <x v="0"/>
    <s v="White"/>
    <s v="Winter"/>
    <n v="3.4"/>
    <s v="No"/>
    <s v="Bank Transfer"/>
    <s v="Free Shipping"/>
    <s v="No"/>
    <s v="No"/>
    <s v="Credit Card"/>
    <s v="Bi-Weekly"/>
  </r>
  <r>
    <n v="779"/>
    <x v="104"/>
    <n v="61"/>
    <x v="1"/>
    <x v="10"/>
    <x v="3"/>
    <n v="68"/>
    <x v="34"/>
    <x v="2"/>
    <s v="Lavender"/>
    <s v="Winter"/>
    <n v="4.5"/>
    <s v="No"/>
    <s v="PayPal"/>
    <s v="2-Day Shipping"/>
    <s v="No"/>
    <s v="No"/>
    <s v="Cash"/>
    <s v="Every 3 Months"/>
  </r>
  <r>
    <n v="780"/>
    <x v="170"/>
    <n v="53"/>
    <x v="1"/>
    <x v="19"/>
    <x v="1"/>
    <n v="56"/>
    <x v="46"/>
    <x v="1"/>
    <s v="Cyan"/>
    <s v="Spring"/>
    <n v="3.9"/>
    <s v="No"/>
    <s v="Credit Card"/>
    <s v="Free Shipping"/>
    <s v="No"/>
    <s v="No"/>
    <s v="Bank Transfer"/>
    <s v="Fortnightly"/>
  </r>
  <r>
    <n v="781"/>
    <x v="38"/>
    <n v="63"/>
    <x v="1"/>
    <x v="13"/>
    <x v="1"/>
    <n v="36"/>
    <x v="4"/>
    <x v="3"/>
    <s v="Black"/>
    <s v="Winter"/>
    <n v="2.5"/>
    <s v="No"/>
    <s v="Debit Card"/>
    <s v="Store Pickup"/>
    <s v="No"/>
    <s v="No"/>
    <s v="Cash"/>
    <s v="Monthly"/>
  </r>
  <r>
    <n v="782"/>
    <x v="10"/>
    <n v="29"/>
    <x v="1"/>
    <x v="23"/>
    <x v="1"/>
    <n v="96"/>
    <x v="35"/>
    <x v="0"/>
    <s v="Orange"/>
    <s v="Summer"/>
    <n v="2.5"/>
    <s v="No"/>
    <s v="Venmo"/>
    <s v="Standard"/>
    <s v="No"/>
    <s v="No"/>
    <s v="Debit Card"/>
    <s v="Bi-Weekly"/>
  </r>
  <r>
    <n v="783"/>
    <x v="222"/>
    <n v="24"/>
    <x v="1"/>
    <x v="8"/>
    <x v="1"/>
    <n v="65"/>
    <x v="38"/>
    <x v="0"/>
    <s v="Maroon"/>
    <s v="Spring"/>
    <n v="4.5"/>
    <s v="No"/>
    <s v="Credit Card"/>
    <s v="Express"/>
    <s v="No"/>
    <s v="No"/>
    <s v="PayPal"/>
    <s v="Every 3 Months"/>
  </r>
  <r>
    <n v="784"/>
    <x v="320"/>
    <n v="23"/>
    <x v="1"/>
    <x v="23"/>
    <x v="1"/>
    <n v="81"/>
    <x v="48"/>
    <x v="1"/>
    <s v="Charcoal"/>
    <s v="Fall"/>
    <n v="2.8"/>
    <s v="No"/>
    <s v="Bank Transfer"/>
    <s v="Store Pickup"/>
    <s v="No"/>
    <s v="No"/>
    <s v="Venmo"/>
    <s v="Every 3 Months"/>
  </r>
  <r>
    <n v="785"/>
    <x v="261"/>
    <n v="65"/>
    <x v="1"/>
    <x v="3"/>
    <x v="3"/>
    <n v="77"/>
    <x v="31"/>
    <x v="1"/>
    <s v="Blue"/>
    <s v="Summer"/>
    <n v="4.5"/>
    <s v="No"/>
    <s v="Debit Card"/>
    <s v="2-Day Shipping"/>
    <s v="No"/>
    <s v="No"/>
    <s v="Cash"/>
    <s v="Quarterly"/>
  </r>
  <r>
    <n v="786"/>
    <x v="177"/>
    <n v="67"/>
    <x v="1"/>
    <x v="9"/>
    <x v="1"/>
    <n v="82"/>
    <x v="46"/>
    <x v="1"/>
    <s v="White"/>
    <s v="Spring"/>
    <n v="4"/>
    <s v="No"/>
    <s v="Credit Card"/>
    <s v="Free Shipping"/>
    <s v="No"/>
    <s v="No"/>
    <s v="Credit Card"/>
    <s v="Every 3 Months"/>
  </r>
  <r>
    <n v="787"/>
    <x v="321"/>
    <n v="52"/>
    <x v="1"/>
    <x v="14"/>
    <x v="1"/>
    <n v="26"/>
    <x v="7"/>
    <x v="2"/>
    <s v="Peach"/>
    <s v="Winter"/>
    <n v="2.8"/>
    <s v="No"/>
    <s v="Bank Transfer"/>
    <s v="2-Day Shipping"/>
    <s v="No"/>
    <s v="No"/>
    <s v="Credit Card"/>
    <s v="Quarterly"/>
  </r>
  <r>
    <n v="788"/>
    <x v="128"/>
    <n v="69"/>
    <x v="1"/>
    <x v="20"/>
    <x v="3"/>
    <n v="93"/>
    <x v="9"/>
    <x v="0"/>
    <s v="Olive"/>
    <s v="Summer"/>
    <n v="3.9"/>
    <s v="No"/>
    <s v="PayPal"/>
    <s v="Standard"/>
    <s v="No"/>
    <s v="No"/>
    <s v="Venmo"/>
    <s v="Fortnightly"/>
  </r>
  <r>
    <n v="789"/>
    <x v="257"/>
    <n v="40"/>
    <x v="1"/>
    <x v="5"/>
    <x v="3"/>
    <n v="60"/>
    <x v="38"/>
    <x v="3"/>
    <s v="Red"/>
    <s v="Summer"/>
    <n v="3"/>
    <s v="No"/>
    <s v="Debit Card"/>
    <s v="Next Day Air"/>
    <s v="No"/>
    <s v="No"/>
    <s v="Bank Transfer"/>
    <s v="Bi-Weekly"/>
  </r>
  <r>
    <n v="790"/>
    <x v="22"/>
    <n v="44"/>
    <x v="1"/>
    <x v="3"/>
    <x v="3"/>
    <n v="64"/>
    <x v="29"/>
    <x v="3"/>
    <s v="Gold"/>
    <s v="Summer"/>
    <n v="4.5999999999999996"/>
    <s v="No"/>
    <s v="Venmo"/>
    <s v="Express"/>
    <s v="No"/>
    <s v="No"/>
    <s v="Debit Card"/>
    <s v="Every 3 Months"/>
  </r>
  <r>
    <n v="791"/>
    <x v="186"/>
    <n v="46"/>
    <x v="1"/>
    <x v="16"/>
    <x v="1"/>
    <n v="71"/>
    <x v="15"/>
    <x v="3"/>
    <s v="Maroon"/>
    <s v="Spring"/>
    <n v="3.2"/>
    <s v="No"/>
    <s v="PayPal"/>
    <s v="Express"/>
    <s v="No"/>
    <s v="No"/>
    <s v="Credit Card"/>
    <s v="Quarterly"/>
  </r>
  <r>
    <n v="792"/>
    <x v="88"/>
    <n v="51"/>
    <x v="1"/>
    <x v="12"/>
    <x v="3"/>
    <n v="96"/>
    <x v="16"/>
    <x v="3"/>
    <s v="Green"/>
    <s v="Fall"/>
    <n v="3.3"/>
    <s v="No"/>
    <s v="Bank Transfer"/>
    <s v="Standard"/>
    <s v="No"/>
    <s v="No"/>
    <s v="PayPal"/>
    <s v="Monthly"/>
  </r>
  <r>
    <n v="793"/>
    <x v="95"/>
    <n v="22"/>
    <x v="1"/>
    <x v="22"/>
    <x v="3"/>
    <n v="76"/>
    <x v="46"/>
    <x v="1"/>
    <s v="Cyan"/>
    <s v="Winter"/>
    <n v="3.6"/>
    <s v="No"/>
    <s v="Debit Card"/>
    <s v="Express"/>
    <s v="No"/>
    <s v="No"/>
    <s v="Bank Transfer"/>
    <s v="Quarterly"/>
  </r>
  <r>
    <n v="794"/>
    <x v="124"/>
    <n v="52"/>
    <x v="1"/>
    <x v="15"/>
    <x v="0"/>
    <n v="26"/>
    <x v="3"/>
    <x v="2"/>
    <s v="Red"/>
    <s v="Fall"/>
    <n v="2.6"/>
    <s v="No"/>
    <s v="Debit Card"/>
    <s v="Free Shipping"/>
    <s v="No"/>
    <s v="No"/>
    <s v="PayPal"/>
    <s v="Bi-Weekly"/>
  </r>
  <r>
    <n v="795"/>
    <x v="30"/>
    <n v="26"/>
    <x v="1"/>
    <x v="20"/>
    <x v="3"/>
    <n v="98"/>
    <x v="42"/>
    <x v="3"/>
    <s v="Peach"/>
    <s v="Spring"/>
    <n v="3.1"/>
    <s v="No"/>
    <s v="Venmo"/>
    <s v="Standard"/>
    <s v="No"/>
    <s v="No"/>
    <s v="PayPal"/>
    <s v="Quarterly"/>
  </r>
  <r>
    <n v="796"/>
    <x v="230"/>
    <n v="46"/>
    <x v="1"/>
    <x v="10"/>
    <x v="3"/>
    <n v="37"/>
    <x v="46"/>
    <x v="1"/>
    <s v="Indigo"/>
    <s v="Spring"/>
    <n v="3.2"/>
    <s v="No"/>
    <s v="Bank Transfer"/>
    <s v="Store Pickup"/>
    <s v="No"/>
    <s v="No"/>
    <s v="PayPal"/>
    <s v="Monthly"/>
  </r>
  <r>
    <n v="797"/>
    <x v="259"/>
    <n v="68"/>
    <x v="1"/>
    <x v="6"/>
    <x v="1"/>
    <n v="81"/>
    <x v="17"/>
    <x v="3"/>
    <s v="Orange"/>
    <s v="Winter"/>
    <n v="3.4"/>
    <s v="No"/>
    <s v="Bank Transfer"/>
    <s v="2-Day Shipping"/>
    <s v="No"/>
    <s v="No"/>
    <s v="Credit Card"/>
    <s v="Annually"/>
  </r>
  <r>
    <n v="798"/>
    <x v="112"/>
    <n v="48"/>
    <x v="1"/>
    <x v="15"/>
    <x v="0"/>
    <n v="33"/>
    <x v="2"/>
    <x v="0"/>
    <s v="Silver"/>
    <s v="Fall"/>
    <n v="3.7"/>
    <s v="No"/>
    <s v="Debit Card"/>
    <s v="Free Shipping"/>
    <s v="No"/>
    <s v="No"/>
    <s v="Bank Transfer"/>
    <s v="Quarterly"/>
  </r>
  <r>
    <n v="799"/>
    <x v="267"/>
    <n v="66"/>
    <x v="1"/>
    <x v="4"/>
    <x v="1"/>
    <n v="64"/>
    <x v="33"/>
    <x v="3"/>
    <s v="Cyan"/>
    <s v="Summer"/>
    <n v="3.3"/>
    <s v="No"/>
    <s v="Bank Transfer"/>
    <s v="Next Day Air"/>
    <s v="No"/>
    <s v="No"/>
    <s v="Bank Transfer"/>
    <s v="Quarterly"/>
  </r>
  <r>
    <n v="800"/>
    <x v="159"/>
    <n v="27"/>
    <x v="1"/>
    <x v="1"/>
    <x v="1"/>
    <n v="37"/>
    <x v="12"/>
    <x v="1"/>
    <s v="Peach"/>
    <s v="Winter"/>
    <n v="3"/>
    <s v="No"/>
    <s v="PayPal"/>
    <s v="2-Day Shipping"/>
    <s v="No"/>
    <s v="No"/>
    <s v="Bank Transfer"/>
    <s v="Weekly"/>
  </r>
  <r>
    <n v="801"/>
    <x v="24"/>
    <n v="43"/>
    <x v="1"/>
    <x v="4"/>
    <x v="1"/>
    <n v="56"/>
    <x v="34"/>
    <x v="1"/>
    <s v="Turquoise"/>
    <s v="Summer"/>
    <n v="5"/>
    <s v="No"/>
    <s v="PayPal"/>
    <s v="2-Day Shipping"/>
    <s v="No"/>
    <s v="No"/>
    <s v="Debit Card"/>
    <s v="Fortnightly"/>
  </r>
  <r>
    <n v="802"/>
    <x v="224"/>
    <n v="60"/>
    <x v="1"/>
    <x v="7"/>
    <x v="2"/>
    <n v="92"/>
    <x v="12"/>
    <x v="0"/>
    <s v="Gray"/>
    <s v="Winter"/>
    <n v="4.3"/>
    <s v="No"/>
    <s v="Credit Card"/>
    <s v="Free Shipping"/>
    <s v="No"/>
    <s v="No"/>
    <s v="Bank Transfer"/>
    <s v="Fortnightly"/>
  </r>
  <r>
    <n v="803"/>
    <x v="212"/>
    <n v="21"/>
    <x v="1"/>
    <x v="5"/>
    <x v="3"/>
    <n v="56"/>
    <x v="48"/>
    <x v="0"/>
    <s v="Olive"/>
    <s v="Spring"/>
    <n v="4.7"/>
    <s v="No"/>
    <s v="Venmo"/>
    <s v="Store Pickup"/>
    <s v="No"/>
    <s v="No"/>
    <s v="Venmo"/>
    <s v="Bi-Weekly"/>
  </r>
  <r>
    <n v="804"/>
    <x v="32"/>
    <n v="57"/>
    <x v="1"/>
    <x v="5"/>
    <x v="3"/>
    <n v="77"/>
    <x v="26"/>
    <x v="2"/>
    <s v="Red"/>
    <s v="Fall"/>
    <n v="3.3"/>
    <s v="No"/>
    <s v="PayPal"/>
    <s v="Next Day Air"/>
    <s v="No"/>
    <s v="No"/>
    <s v="Venmo"/>
    <s v="Bi-Weekly"/>
  </r>
  <r>
    <n v="805"/>
    <x v="11"/>
    <n v="55"/>
    <x v="1"/>
    <x v="18"/>
    <x v="3"/>
    <n v="94"/>
    <x v="4"/>
    <x v="0"/>
    <s v="Beige"/>
    <s v="Winter"/>
    <n v="3.4"/>
    <s v="No"/>
    <s v="Credit Card"/>
    <s v="Free Shipping"/>
    <s v="No"/>
    <s v="No"/>
    <s v="Credit Card"/>
    <s v="Every 3 Months"/>
  </r>
  <r>
    <n v="806"/>
    <x v="111"/>
    <n v="60"/>
    <x v="1"/>
    <x v="0"/>
    <x v="0"/>
    <n v="20"/>
    <x v="18"/>
    <x v="1"/>
    <s v="Cyan"/>
    <s v="Summer"/>
    <n v="4.7"/>
    <s v="No"/>
    <s v="PayPal"/>
    <s v="Express"/>
    <s v="No"/>
    <s v="No"/>
    <s v="Venmo"/>
    <s v="Every 3 Months"/>
  </r>
  <r>
    <n v="807"/>
    <x v="284"/>
    <n v="35"/>
    <x v="1"/>
    <x v="21"/>
    <x v="0"/>
    <n v="66"/>
    <x v="15"/>
    <x v="3"/>
    <s v="Gray"/>
    <s v="Spring"/>
    <n v="4.4000000000000004"/>
    <s v="No"/>
    <s v="Venmo"/>
    <s v="Store Pickup"/>
    <s v="No"/>
    <s v="No"/>
    <s v="Bank Transfer"/>
    <s v="Weekly"/>
  </r>
  <r>
    <n v="808"/>
    <x v="139"/>
    <n v="68"/>
    <x v="1"/>
    <x v="15"/>
    <x v="0"/>
    <n v="85"/>
    <x v="37"/>
    <x v="3"/>
    <s v="Yellow"/>
    <s v="Spring"/>
    <n v="4.7"/>
    <s v="No"/>
    <s v="Bank Transfer"/>
    <s v="Free Shipping"/>
    <s v="No"/>
    <s v="No"/>
    <s v="Venmo"/>
    <s v="Fortnightly"/>
  </r>
  <r>
    <n v="809"/>
    <x v="322"/>
    <n v="47"/>
    <x v="1"/>
    <x v="9"/>
    <x v="1"/>
    <n v="95"/>
    <x v="15"/>
    <x v="3"/>
    <s v="Gray"/>
    <s v="Fall"/>
    <n v="4.5999999999999996"/>
    <s v="No"/>
    <s v="Venmo"/>
    <s v="Next Day Air"/>
    <s v="No"/>
    <s v="No"/>
    <s v="Cash"/>
    <s v="Every 3 Months"/>
  </r>
  <r>
    <n v="810"/>
    <x v="277"/>
    <n v="36"/>
    <x v="1"/>
    <x v="3"/>
    <x v="3"/>
    <n v="30"/>
    <x v="20"/>
    <x v="1"/>
    <s v="Peach"/>
    <s v="Winter"/>
    <n v="4.9000000000000004"/>
    <s v="No"/>
    <s v="Venmo"/>
    <s v="Express"/>
    <s v="No"/>
    <s v="No"/>
    <s v="Credit Card"/>
    <s v="Bi-Weekly"/>
  </r>
  <r>
    <n v="811"/>
    <x v="8"/>
    <n v="52"/>
    <x v="1"/>
    <x v="8"/>
    <x v="1"/>
    <n v="64"/>
    <x v="33"/>
    <x v="3"/>
    <s v="Orange"/>
    <s v="Fall"/>
    <n v="3.1"/>
    <s v="No"/>
    <s v="Cash"/>
    <s v="2-Day Shipping"/>
    <s v="No"/>
    <s v="No"/>
    <s v="Bank Transfer"/>
    <s v="Quarterly"/>
  </r>
  <r>
    <n v="812"/>
    <x v="143"/>
    <n v="56"/>
    <x v="1"/>
    <x v="24"/>
    <x v="1"/>
    <n v="88"/>
    <x v="3"/>
    <x v="3"/>
    <s v="Red"/>
    <s v="Fall"/>
    <n v="3.1"/>
    <s v="No"/>
    <s v="Bank Transfer"/>
    <s v="Next Day Air"/>
    <s v="No"/>
    <s v="No"/>
    <s v="Venmo"/>
    <s v="Fortnightly"/>
  </r>
  <r>
    <n v="813"/>
    <x v="323"/>
    <n v="30"/>
    <x v="1"/>
    <x v="20"/>
    <x v="3"/>
    <n v="77"/>
    <x v="20"/>
    <x v="0"/>
    <s v="Gray"/>
    <s v="Winter"/>
    <n v="4.9000000000000004"/>
    <s v="No"/>
    <s v="PayPal"/>
    <s v="2-Day Shipping"/>
    <s v="No"/>
    <s v="No"/>
    <s v="Credit Card"/>
    <s v="Monthly"/>
  </r>
  <r>
    <n v="814"/>
    <x v="152"/>
    <n v="66"/>
    <x v="1"/>
    <x v="6"/>
    <x v="1"/>
    <n v="77"/>
    <x v="11"/>
    <x v="1"/>
    <s v="Charcoal"/>
    <s v="Winter"/>
    <n v="4.2"/>
    <s v="No"/>
    <s v="Cash"/>
    <s v="2-Day Shipping"/>
    <s v="No"/>
    <s v="No"/>
    <s v="Cash"/>
    <s v="Monthly"/>
  </r>
  <r>
    <n v="815"/>
    <x v="70"/>
    <n v="49"/>
    <x v="1"/>
    <x v="7"/>
    <x v="2"/>
    <n v="92"/>
    <x v="24"/>
    <x v="0"/>
    <s v="Lavender"/>
    <s v="Spring"/>
    <n v="3"/>
    <s v="No"/>
    <s v="PayPal"/>
    <s v="Store Pickup"/>
    <s v="No"/>
    <s v="No"/>
    <s v="Bank Transfer"/>
    <s v="Every 3 Months"/>
  </r>
  <r>
    <n v="816"/>
    <x v="150"/>
    <n v="36"/>
    <x v="1"/>
    <x v="0"/>
    <x v="0"/>
    <n v="37"/>
    <x v="48"/>
    <x v="2"/>
    <s v="Turquoise"/>
    <s v="Spring"/>
    <n v="4.5999999999999996"/>
    <s v="No"/>
    <s v="Cash"/>
    <s v="2-Day Shipping"/>
    <s v="No"/>
    <s v="No"/>
    <s v="Credit Card"/>
    <s v="Monthly"/>
  </r>
  <r>
    <n v="817"/>
    <x v="67"/>
    <n v="18"/>
    <x v="1"/>
    <x v="5"/>
    <x v="3"/>
    <n v="88"/>
    <x v="1"/>
    <x v="3"/>
    <s v="Turquoise"/>
    <s v="Fall"/>
    <n v="3.8"/>
    <s v="No"/>
    <s v="Cash"/>
    <s v="Standard"/>
    <s v="No"/>
    <s v="No"/>
    <s v="PayPal"/>
    <s v="Weekly"/>
  </r>
  <r>
    <n v="818"/>
    <x v="299"/>
    <n v="38"/>
    <x v="1"/>
    <x v="20"/>
    <x v="3"/>
    <n v="93"/>
    <x v="35"/>
    <x v="1"/>
    <s v="Cyan"/>
    <s v="Winter"/>
    <n v="4.8"/>
    <s v="No"/>
    <s v="PayPal"/>
    <s v="Store Pickup"/>
    <s v="No"/>
    <s v="No"/>
    <s v="Venmo"/>
    <s v="Annually"/>
  </r>
  <r>
    <n v="819"/>
    <x v="158"/>
    <n v="42"/>
    <x v="1"/>
    <x v="9"/>
    <x v="1"/>
    <n v="59"/>
    <x v="41"/>
    <x v="0"/>
    <s v="Lavender"/>
    <s v="Winter"/>
    <n v="3.5"/>
    <s v="No"/>
    <s v="Venmo"/>
    <s v="Standard"/>
    <s v="No"/>
    <s v="No"/>
    <s v="Bank Transfer"/>
    <s v="Monthly"/>
  </r>
  <r>
    <n v="820"/>
    <x v="104"/>
    <n v="62"/>
    <x v="1"/>
    <x v="14"/>
    <x v="1"/>
    <n v="68"/>
    <x v="20"/>
    <x v="2"/>
    <s v="Maroon"/>
    <s v="Winter"/>
    <n v="4.7"/>
    <s v="No"/>
    <s v="Bank Transfer"/>
    <s v="Store Pickup"/>
    <s v="No"/>
    <s v="No"/>
    <s v="Credit Card"/>
    <s v="Every 3 Months"/>
  </r>
  <r>
    <n v="821"/>
    <x v="270"/>
    <n v="61"/>
    <x v="1"/>
    <x v="18"/>
    <x v="3"/>
    <n v="94"/>
    <x v="31"/>
    <x v="3"/>
    <s v="Peach"/>
    <s v="Winter"/>
    <n v="2.8"/>
    <s v="No"/>
    <s v="Cash"/>
    <s v="Free Shipping"/>
    <s v="No"/>
    <s v="No"/>
    <s v="Debit Card"/>
    <s v="Weekly"/>
  </r>
  <r>
    <n v="822"/>
    <x v="66"/>
    <n v="65"/>
    <x v="1"/>
    <x v="10"/>
    <x v="3"/>
    <n v="37"/>
    <x v="45"/>
    <x v="3"/>
    <s v="Green"/>
    <s v="Fall"/>
    <n v="4.5"/>
    <s v="No"/>
    <s v="Bank Transfer"/>
    <s v="Standard"/>
    <s v="No"/>
    <s v="No"/>
    <s v="Venmo"/>
    <s v="Annually"/>
  </r>
  <r>
    <n v="823"/>
    <x v="55"/>
    <n v="40"/>
    <x v="1"/>
    <x v="14"/>
    <x v="1"/>
    <n v="24"/>
    <x v="9"/>
    <x v="2"/>
    <s v="Magenta"/>
    <s v="Fall"/>
    <n v="4.4000000000000004"/>
    <s v="No"/>
    <s v="Debit Card"/>
    <s v="2-Day Shipping"/>
    <s v="No"/>
    <s v="No"/>
    <s v="Bank Transfer"/>
    <s v="Every 3 Months"/>
  </r>
  <r>
    <n v="824"/>
    <x v="161"/>
    <n v="36"/>
    <x v="1"/>
    <x v="21"/>
    <x v="0"/>
    <n v="52"/>
    <x v="16"/>
    <x v="0"/>
    <s v="Brown"/>
    <s v="Winter"/>
    <n v="3"/>
    <s v="No"/>
    <s v="Debit Card"/>
    <s v="Free Shipping"/>
    <s v="No"/>
    <s v="No"/>
    <s v="PayPal"/>
    <s v="Monthly"/>
  </r>
  <r>
    <n v="825"/>
    <x v="52"/>
    <n v="61"/>
    <x v="1"/>
    <x v="20"/>
    <x v="3"/>
    <n v="30"/>
    <x v="37"/>
    <x v="3"/>
    <s v="Indigo"/>
    <s v="Winter"/>
    <n v="3.3"/>
    <s v="No"/>
    <s v="PayPal"/>
    <s v="2-Day Shipping"/>
    <s v="No"/>
    <s v="No"/>
    <s v="PayPal"/>
    <s v="Weekly"/>
  </r>
  <r>
    <n v="826"/>
    <x v="324"/>
    <n v="64"/>
    <x v="1"/>
    <x v="15"/>
    <x v="0"/>
    <n v="31"/>
    <x v="48"/>
    <x v="3"/>
    <s v="Peach"/>
    <s v="Fall"/>
    <n v="4.3"/>
    <s v="No"/>
    <s v="Bank Transfer"/>
    <s v="Standard"/>
    <s v="No"/>
    <s v="No"/>
    <s v="Debit Card"/>
    <s v="Annually"/>
  </r>
  <r>
    <n v="827"/>
    <x v="105"/>
    <n v="30"/>
    <x v="1"/>
    <x v="24"/>
    <x v="1"/>
    <n v="67"/>
    <x v="17"/>
    <x v="0"/>
    <s v="Magenta"/>
    <s v="Summer"/>
    <n v="2.9"/>
    <s v="No"/>
    <s v="Debit Card"/>
    <s v="Express"/>
    <s v="No"/>
    <s v="No"/>
    <s v="Venmo"/>
    <s v="Bi-Weekly"/>
  </r>
  <r>
    <n v="828"/>
    <x v="146"/>
    <n v="44"/>
    <x v="1"/>
    <x v="3"/>
    <x v="3"/>
    <n v="58"/>
    <x v="43"/>
    <x v="0"/>
    <s v="Silver"/>
    <s v="Fall"/>
    <n v="3.4"/>
    <s v="No"/>
    <s v="PayPal"/>
    <s v="Express"/>
    <s v="No"/>
    <s v="No"/>
    <s v="Venmo"/>
    <s v="Weekly"/>
  </r>
  <r>
    <n v="829"/>
    <x v="325"/>
    <n v="37"/>
    <x v="1"/>
    <x v="13"/>
    <x v="1"/>
    <n v="34"/>
    <x v="13"/>
    <x v="0"/>
    <s v="Teal"/>
    <s v="Fall"/>
    <n v="3.9"/>
    <s v="No"/>
    <s v="Venmo"/>
    <s v="Express"/>
    <s v="No"/>
    <s v="No"/>
    <s v="PayPal"/>
    <s v="Monthly"/>
  </r>
  <r>
    <n v="830"/>
    <x v="291"/>
    <n v="57"/>
    <x v="1"/>
    <x v="2"/>
    <x v="2"/>
    <n v="40"/>
    <x v="8"/>
    <x v="3"/>
    <s v="White"/>
    <s v="Summer"/>
    <n v="3.5"/>
    <s v="No"/>
    <s v="Bank Transfer"/>
    <s v="2-Day Shipping"/>
    <s v="No"/>
    <s v="No"/>
    <s v="Credit Card"/>
    <s v="Weekly"/>
  </r>
  <r>
    <n v="831"/>
    <x v="312"/>
    <n v="57"/>
    <x v="1"/>
    <x v="17"/>
    <x v="0"/>
    <n v="71"/>
    <x v="39"/>
    <x v="2"/>
    <s v="Beige"/>
    <s v="Spring"/>
    <n v="3.3"/>
    <s v="No"/>
    <s v="Debit Card"/>
    <s v="Next Day Air"/>
    <s v="No"/>
    <s v="No"/>
    <s v="Bank Transfer"/>
    <s v="Fortnightly"/>
  </r>
  <r>
    <n v="832"/>
    <x v="247"/>
    <n v="28"/>
    <x v="1"/>
    <x v="10"/>
    <x v="3"/>
    <n v="69"/>
    <x v="14"/>
    <x v="2"/>
    <s v="White"/>
    <s v="Fall"/>
    <n v="2.7"/>
    <s v="No"/>
    <s v="Credit Card"/>
    <s v="Free Shipping"/>
    <s v="No"/>
    <s v="No"/>
    <s v="Debit Card"/>
    <s v="Quarterly"/>
  </r>
  <r>
    <n v="833"/>
    <x v="126"/>
    <n v="49"/>
    <x v="1"/>
    <x v="17"/>
    <x v="0"/>
    <n v="49"/>
    <x v="8"/>
    <x v="0"/>
    <s v="Olive"/>
    <s v="Summer"/>
    <n v="2.5"/>
    <s v="No"/>
    <s v="Venmo"/>
    <s v="Next Day Air"/>
    <s v="No"/>
    <s v="No"/>
    <s v="Debit Card"/>
    <s v="Annually"/>
  </r>
  <r>
    <n v="834"/>
    <x v="280"/>
    <n v="65"/>
    <x v="1"/>
    <x v="16"/>
    <x v="1"/>
    <n v="81"/>
    <x v="48"/>
    <x v="0"/>
    <s v="Black"/>
    <s v="Fall"/>
    <n v="4.7"/>
    <s v="No"/>
    <s v="Bank Transfer"/>
    <s v="Express"/>
    <s v="No"/>
    <s v="No"/>
    <s v="Credit Card"/>
    <s v="Annually"/>
  </r>
  <r>
    <n v="835"/>
    <x v="312"/>
    <n v="22"/>
    <x v="1"/>
    <x v="8"/>
    <x v="1"/>
    <n v="79"/>
    <x v="31"/>
    <x v="1"/>
    <s v="Teal"/>
    <s v="Summer"/>
    <n v="4.2"/>
    <s v="No"/>
    <s v="Venmo"/>
    <s v="Free Shipping"/>
    <s v="No"/>
    <s v="No"/>
    <s v="Bank Transfer"/>
    <s v="Quarterly"/>
  </r>
  <r>
    <n v="836"/>
    <x v="149"/>
    <n v="25"/>
    <x v="1"/>
    <x v="2"/>
    <x v="2"/>
    <n v="20"/>
    <x v="17"/>
    <x v="0"/>
    <s v="Gold"/>
    <s v="Winter"/>
    <n v="3.7"/>
    <s v="No"/>
    <s v="Debit Card"/>
    <s v="Standard"/>
    <s v="No"/>
    <s v="No"/>
    <s v="Venmo"/>
    <s v="Quarterly"/>
  </r>
  <r>
    <n v="837"/>
    <x v="2"/>
    <n v="69"/>
    <x v="1"/>
    <x v="0"/>
    <x v="0"/>
    <n v="21"/>
    <x v="1"/>
    <x v="3"/>
    <s v="Brown"/>
    <s v="Spring"/>
    <n v="2.7"/>
    <s v="No"/>
    <s v="Bank Transfer"/>
    <s v="Store Pickup"/>
    <s v="No"/>
    <s v="No"/>
    <s v="Credit Card"/>
    <s v="Fortnightly"/>
  </r>
  <r>
    <n v="838"/>
    <x v="241"/>
    <n v="60"/>
    <x v="1"/>
    <x v="3"/>
    <x v="3"/>
    <n v="26"/>
    <x v="45"/>
    <x v="3"/>
    <s v="Teal"/>
    <s v="Winter"/>
    <n v="4.7"/>
    <s v="No"/>
    <s v="Cash"/>
    <s v="Free Shipping"/>
    <s v="No"/>
    <s v="No"/>
    <s v="Venmo"/>
    <s v="Every 3 Months"/>
  </r>
  <r>
    <n v="839"/>
    <x v="26"/>
    <n v="44"/>
    <x v="1"/>
    <x v="1"/>
    <x v="1"/>
    <n v="98"/>
    <x v="39"/>
    <x v="0"/>
    <s v="Brown"/>
    <s v="Fall"/>
    <n v="3.3"/>
    <s v="No"/>
    <s v="PayPal"/>
    <s v="Express"/>
    <s v="No"/>
    <s v="No"/>
    <s v="Venmo"/>
    <s v="Every 3 Months"/>
  </r>
  <r>
    <n v="840"/>
    <x v="308"/>
    <n v="48"/>
    <x v="1"/>
    <x v="22"/>
    <x v="3"/>
    <n v="52"/>
    <x v="0"/>
    <x v="3"/>
    <s v="Cyan"/>
    <s v="Winter"/>
    <n v="3.4"/>
    <s v="No"/>
    <s v="Bank Transfer"/>
    <s v="Store Pickup"/>
    <s v="No"/>
    <s v="No"/>
    <s v="Debit Card"/>
    <s v="Weekly"/>
  </r>
  <r>
    <n v="841"/>
    <x v="60"/>
    <n v="28"/>
    <x v="1"/>
    <x v="4"/>
    <x v="1"/>
    <n v="50"/>
    <x v="32"/>
    <x v="1"/>
    <s v="Charcoal"/>
    <s v="Winter"/>
    <n v="4"/>
    <s v="No"/>
    <s v="PayPal"/>
    <s v="Express"/>
    <s v="No"/>
    <s v="No"/>
    <s v="Cash"/>
    <s v="Bi-Weekly"/>
  </r>
  <r>
    <n v="842"/>
    <x v="39"/>
    <n v="37"/>
    <x v="1"/>
    <x v="14"/>
    <x v="1"/>
    <n v="45"/>
    <x v="46"/>
    <x v="3"/>
    <s v="Pink"/>
    <s v="Winter"/>
    <n v="3"/>
    <s v="No"/>
    <s v="Debit Card"/>
    <s v="Store Pickup"/>
    <s v="No"/>
    <s v="No"/>
    <s v="Credit Card"/>
    <s v="Quarterly"/>
  </r>
  <r>
    <n v="843"/>
    <x v="150"/>
    <n v="59"/>
    <x v="1"/>
    <x v="24"/>
    <x v="1"/>
    <n v="25"/>
    <x v="12"/>
    <x v="0"/>
    <s v="Indigo"/>
    <s v="Winter"/>
    <n v="4.7"/>
    <s v="No"/>
    <s v="Cash"/>
    <s v="Express"/>
    <s v="No"/>
    <s v="No"/>
    <s v="PayPal"/>
    <s v="Annually"/>
  </r>
  <r>
    <n v="844"/>
    <x v="183"/>
    <n v="39"/>
    <x v="1"/>
    <x v="10"/>
    <x v="3"/>
    <n v="99"/>
    <x v="40"/>
    <x v="0"/>
    <s v="White"/>
    <s v="Summer"/>
    <n v="4"/>
    <s v="No"/>
    <s v="Credit Card"/>
    <s v="Store Pickup"/>
    <s v="No"/>
    <s v="No"/>
    <s v="PayPal"/>
    <s v="Every 3 Months"/>
  </r>
  <r>
    <n v="845"/>
    <x v="189"/>
    <n v="27"/>
    <x v="1"/>
    <x v="4"/>
    <x v="1"/>
    <n v="69"/>
    <x v="43"/>
    <x v="3"/>
    <s v="Gold"/>
    <s v="Winter"/>
    <n v="3.1"/>
    <s v="No"/>
    <s v="Debit Card"/>
    <s v="Free Shipping"/>
    <s v="No"/>
    <s v="No"/>
    <s v="Bank Transfer"/>
    <s v="Annually"/>
  </r>
  <r>
    <n v="846"/>
    <x v="326"/>
    <n v="24"/>
    <x v="1"/>
    <x v="13"/>
    <x v="1"/>
    <n v="63"/>
    <x v="7"/>
    <x v="3"/>
    <s v="Black"/>
    <s v="Spring"/>
    <n v="4.3"/>
    <s v="No"/>
    <s v="PayPal"/>
    <s v="2-Day Shipping"/>
    <s v="No"/>
    <s v="No"/>
    <s v="Credit Card"/>
    <s v="Weekly"/>
  </r>
  <r>
    <n v="847"/>
    <x v="53"/>
    <n v="19"/>
    <x v="1"/>
    <x v="2"/>
    <x v="2"/>
    <n v="91"/>
    <x v="7"/>
    <x v="0"/>
    <s v="Gold"/>
    <s v="Spring"/>
    <n v="3.5"/>
    <s v="No"/>
    <s v="Bank Transfer"/>
    <s v="2-Day Shipping"/>
    <s v="No"/>
    <s v="No"/>
    <s v="Credit Card"/>
    <s v="Fortnightly"/>
  </r>
  <r>
    <n v="848"/>
    <x v="297"/>
    <n v="20"/>
    <x v="1"/>
    <x v="9"/>
    <x v="1"/>
    <n v="23"/>
    <x v="14"/>
    <x v="0"/>
    <s v="Green"/>
    <s v="Spring"/>
    <n v="4.2"/>
    <s v="No"/>
    <s v="PayPal"/>
    <s v="Next Day Air"/>
    <s v="No"/>
    <s v="No"/>
    <s v="Venmo"/>
    <s v="Quarterly"/>
  </r>
  <r>
    <n v="849"/>
    <x v="277"/>
    <n v="67"/>
    <x v="1"/>
    <x v="22"/>
    <x v="3"/>
    <n v="82"/>
    <x v="7"/>
    <x v="0"/>
    <s v="Violet"/>
    <s v="Fall"/>
    <n v="4.0999999999999996"/>
    <s v="No"/>
    <s v="Credit Card"/>
    <s v="Free Shipping"/>
    <s v="No"/>
    <s v="No"/>
    <s v="PayPal"/>
    <s v="Monthly"/>
  </r>
  <r>
    <n v="850"/>
    <x v="137"/>
    <n v="26"/>
    <x v="1"/>
    <x v="11"/>
    <x v="3"/>
    <n v="80"/>
    <x v="5"/>
    <x v="0"/>
    <s v="Charcoal"/>
    <s v="Spring"/>
    <n v="4"/>
    <s v="No"/>
    <s v="Debit Card"/>
    <s v="Express"/>
    <s v="No"/>
    <s v="No"/>
    <s v="Bank Transfer"/>
    <s v="Bi-Weekly"/>
  </r>
  <r>
    <n v="851"/>
    <x v="76"/>
    <n v="55"/>
    <x v="1"/>
    <x v="17"/>
    <x v="0"/>
    <n v="75"/>
    <x v="4"/>
    <x v="3"/>
    <s v="Black"/>
    <s v="Summer"/>
    <n v="3.9"/>
    <s v="No"/>
    <s v="Venmo"/>
    <s v="Next Day Air"/>
    <s v="No"/>
    <s v="No"/>
    <s v="Cash"/>
    <s v="Quarterly"/>
  </r>
  <r>
    <n v="852"/>
    <x v="9"/>
    <n v="55"/>
    <x v="1"/>
    <x v="11"/>
    <x v="3"/>
    <n v="30"/>
    <x v="8"/>
    <x v="2"/>
    <s v="Black"/>
    <s v="Fall"/>
    <n v="3.9"/>
    <s v="No"/>
    <s v="Cash"/>
    <s v="Express"/>
    <s v="No"/>
    <s v="No"/>
    <s v="Credit Card"/>
    <s v="Monthly"/>
  </r>
  <r>
    <n v="853"/>
    <x v="63"/>
    <n v="66"/>
    <x v="1"/>
    <x v="9"/>
    <x v="1"/>
    <n v="44"/>
    <x v="12"/>
    <x v="2"/>
    <s v="Silver"/>
    <s v="Fall"/>
    <n v="4.2"/>
    <s v="No"/>
    <s v="Cash"/>
    <s v="2-Day Shipping"/>
    <s v="No"/>
    <s v="No"/>
    <s v="Cash"/>
    <s v="Every 3 Months"/>
  </r>
  <r>
    <n v="854"/>
    <x v="177"/>
    <n v="52"/>
    <x v="1"/>
    <x v="16"/>
    <x v="1"/>
    <n v="92"/>
    <x v="37"/>
    <x v="2"/>
    <s v="Orange"/>
    <s v="Winter"/>
    <n v="4.5999999999999996"/>
    <s v="No"/>
    <s v="Credit Card"/>
    <s v="Next Day Air"/>
    <s v="No"/>
    <s v="No"/>
    <s v="PayPal"/>
    <s v="Weekly"/>
  </r>
  <r>
    <n v="855"/>
    <x v="327"/>
    <n v="37"/>
    <x v="1"/>
    <x v="8"/>
    <x v="1"/>
    <n v="32"/>
    <x v="28"/>
    <x v="1"/>
    <s v="Red"/>
    <s v="Fall"/>
    <n v="3.3"/>
    <s v="No"/>
    <s v="Venmo"/>
    <s v="Standard"/>
    <s v="No"/>
    <s v="No"/>
    <s v="Venmo"/>
    <s v="Weekly"/>
  </r>
  <r>
    <n v="856"/>
    <x v="255"/>
    <n v="38"/>
    <x v="1"/>
    <x v="17"/>
    <x v="0"/>
    <n v="96"/>
    <x v="28"/>
    <x v="0"/>
    <s v="Black"/>
    <s v="Spring"/>
    <n v="3.2"/>
    <s v="No"/>
    <s v="PayPal"/>
    <s v="2-Day Shipping"/>
    <s v="No"/>
    <s v="No"/>
    <s v="Bank Transfer"/>
    <s v="Quarterly"/>
  </r>
  <r>
    <n v="857"/>
    <x v="328"/>
    <n v="55"/>
    <x v="1"/>
    <x v="3"/>
    <x v="3"/>
    <n v="58"/>
    <x v="16"/>
    <x v="0"/>
    <s v="Pink"/>
    <s v="Summer"/>
    <n v="3.5"/>
    <s v="No"/>
    <s v="Debit Card"/>
    <s v="Free Shipping"/>
    <s v="No"/>
    <s v="No"/>
    <s v="PayPal"/>
    <s v="Quarterly"/>
  </r>
  <r>
    <n v="858"/>
    <x v="329"/>
    <n v="44"/>
    <x v="1"/>
    <x v="11"/>
    <x v="3"/>
    <n v="94"/>
    <x v="47"/>
    <x v="2"/>
    <s v="Cyan"/>
    <s v="Winter"/>
    <n v="3.5"/>
    <s v="No"/>
    <s v="Credit Card"/>
    <s v="Express"/>
    <s v="No"/>
    <s v="No"/>
    <s v="Bank Transfer"/>
    <s v="Quarterly"/>
  </r>
  <r>
    <n v="859"/>
    <x v="229"/>
    <n v="23"/>
    <x v="1"/>
    <x v="7"/>
    <x v="2"/>
    <n v="23"/>
    <x v="21"/>
    <x v="3"/>
    <s v="Blue"/>
    <s v="Winter"/>
    <n v="4.4000000000000004"/>
    <s v="No"/>
    <s v="Bank Transfer"/>
    <s v="2-Day Shipping"/>
    <s v="No"/>
    <s v="No"/>
    <s v="Bank Transfer"/>
    <s v="Bi-Weekly"/>
  </r>
  <r>
    <n v="860"/>
    <x v="283"/>
    <n v="29"/>
    <x v="1"/>
    <x v="13"/>
    <x v="1"/>
    <n v="94"/>
    <x v="39"/>
    <x v="3"/>
    <s v="White"/>
    <s v="Winter"/>
    <n v="2.9"/>
    <s v="No"/>
    <s v="Venmo"/>
    <s v="2-Day Shipping"/>
    <s v="No"/>
    <s v="No"/>
    <s v="Credit Card"/>
    <s v="Monthly"/>
  </r>
  <r>
    <n v="861"/>
    <x v="268"/>
    <n v="42"/>
    <x v="1"/>
    <x v="8"/>
    <x v="1"/>
    <n v="36"/>
    <x v="35"/>
    <x v="2"/>
    <s v="Maroon"/>
    <s v="Fall"/>
    <n v="4.4000000000000004"/>
    <s v="No"/>
    <s v="Credit Card"/>
    <s v="Free Shipping"/>
    <s v="No"/>
    <s v="No"/>
    <s v="Credit Card"/>
    <s v="Fortnightly"/>
  </r>
  <r>
    <n v="862"/>
    <x v="285"/>
    <n v="66"/>
    <x v="1"/>
    <x v="7"/>
    <x v="2"/>
    <n v="81"/>
    <x v="22"/>
    <x v="0"/>
    <s v="Violet"/>
    <s v="Spring"/>
    <n v="3.8"/>
    <s v="No"/>
    <s v="Credit Card"/>
    <s v="Free Shipping"/>
    <s v="No"/>
    <s v="No"/>
    <s v="Credit Card"/>
    <s v="Weekly"/>
  </r>
  <r>
    <n v="863"/>
    <x v="92"/>
    <n v="22"/>
    <x v="1"/>
    <x v="7"/>
    <x v="2"/>
    <n v="81"/>
    <x v="39"/>
    <x v="0"/>
    <s v="Maroon"/>
    <s v="Spring"/>
    <n v="3.3"/>
    <s v="No"/>
    <s v="Venmo"/>
    <s v="2-Day Shipping"/>
    <s v="No"/>
    <s v="No"/>
    <s v="Cash"/>
    <s v="Every 3 Months"/>
  </r>
  <r>
    <n v="864"/>
    <x v="97"/>
    <n v="47"/>
    <x v="1"/>
    <x v="15"/>
    <x v="0"/>
    <n v="26"/>
    <x v="13"/>
    <x v="0"/>
    <s v="Silver"/>
    <s v="Spring"/>
    <n v="4.0999999999999996"/>
    <s v="No"/>
    <s v="Credit Card"/>
    <s v="Free Shipping"/>
    <s v="No"/>
    <s v="No"/>
    <s v="Credit Card"/>
    <s v="Bi-Weekly"/>
  </r>
  <r>
    <n v="865"/>
    <x v="193"/>
    <n v="50"/>
    <x v="1"/>
    <x v="5"/>
    <x v="3"/>
    <n v="61"/>
    <x v="44"/>
    <x v="0"/>
    <s v="Gray"/>
    <s v="Summer"/>
    <n v="3"/>
    <s v="No"/>
    <s v="Credit Card"/>
    <s v="Next Day Air"/>
    <s v="No"/>
    <s v="No"/>
    <s v="Venmo"/>
    <s v="Fortnightly"/>
  </r>
  <r>
    <n v="866"/>
    <x v="330"/>
    <n v="58"/>
    <x v="1"/>
    <x v="16"/>
    <x v="1"/>
    <n v="23"/>
    <x v="16"/>
    <x v="0"/>
    <s v="Turquoise"/>
    <s v="Winter"/>
    <n v="3"/>
    <s v="No"/>
    <s v="PayPal"/>
    <s v="Next Day Air"/>
    <s v="No"/>
    <s v="No"/>
    <s v="Bank Transfer"/>
    <s v="Bi-Weekly"/>
  </r>
  <r>
    <n v="867"/>
    <x v="197"/>
    <n v="43"/>
    <x v="1"/>
    <x v="13"/>
    <x v="1"/>
    <n v="58"/>
    <x v="44"/>
    <x v="3"/>
    <s v="Teal"/>
    <s v="Fall"/>
    <n v="3.9"/>
    <s v="No"/>
    <s v="Bank Transfer"/>
    <s v="Express"/>
    <s v="No"/>
    <s v="No"/>
    <s v="Credit Card"/>
    <s v="Every 3 Months"/>
  </r>
  <r>
    <n v="868"/>
    <x v="44"/>
    <n v="38"/>
    <x v="1"/>
    <x v="18"/>
    <x v="3"/>
    <n v="65"/>
    <x v="6"/>
    <x v="0"/>
    <s v="Red"/>
    <s v="Spring"/>
    <n v="3.6"/>
    <s v="No"/>
    <s v="Venmo"/>
    <s v="2-Day Shipping"/>
    <s v="No"/>
    <s v="No"/>
    <s v="Debit Card"/>
    <s v="Quarterly"/>
  </r>
  <r>
    <n v="869"/>
    <x v="47"/>
    <n v="47"/>
    <x v="1"/>
    <x v="16"/>
    <x v="1"/>
    <n v="51"/>
    <x v="32"/>
    <x v="0"/>
    <s v="Indigo"/>
    <s v="Winter"/>
    <n v="3.8"/>
    <s v="No"/>
    <s v="Debit Card"/>
    <s v="2-Day Shipping"/>
    <s v="No"/>
    <s v="No"/>
    <s v="Cash"/>
    <s v="Monthly"/>
  </r>
  <r>
    <n v="870"/>
    <x v="226"/>
    <n v="30"/>
    <x v="1"/>
    <x v="22"/>
    <x v="3"/>
    <n v="31"/>
    <x v="12"/>
    <x v="0"/>
    <s v="Charcoal"/>
    <s v="Summer"/>
    <n v="2.8"/>
    <s v="No"/>
    <s v="Venmo"/>
    <s v="Store Pickup"/>
    <s v="No"/>
    <s v="No"/>
    <s v="Cash"/>
    <s v="Fortnightly"/>
  </r>
  <r>
    <n v="871"/>
    <x v="102"/>
    <n v="22"/>
    <x v="1"/>
    <x v="9"/>
    <x v="1"/>
    <n v="47"/>
    <x v="17"/>
    <x v="1"/>
    <s v="Lavender"/>
    <s v="Spring"/>
    <n v="3.7"/>
    <s v="No"/>
    <s v="Debit Card"/>
    <s v="2-Day Shipping"/>
    <s v="No"/>
    <s v="No"/>
    <s v="Debit Card"/>
    <s v="Annually"/>
  </r>
  <r>
    <n v="872"/>
    <x v="23"/>
    <n v="61"/>
    <x v="1"/>
    <x v="5"/>
    <x v="3"/>
    <n v="51"/>
    <x v="44"/>
    <x v="3"/>
    <s v="Turquoise"/>
    <s v="Summer"/>
    <n v="5"/>
    <s v="No"/>
    <s v="Debit Card"/>
    <s v="Store Pickup"/>
    <s v="No"/>
    <s v="No"/>
    <s v="Cash"/>
    <s v="Weekly"/>
  </r>
  <r>
    <n v="873"/>
    <x v="119"/>
    <n v="27"/>
    <x v="1"/>
    <x v="2"/>
    <x v="2"/>
    <n v="43"/>
    <x v="2"/>
    <x v="0"/>
    <s v="Pink"/>
    <s v="Fall"/>
    <n v="2.6"/>
    <s v="No"/>
    <s v="Credit Card"/>
    <s v="Next Day Air"/>
    <s v="No"/>
    <s v="No"/>
    <s v="Venmo"/>
    <s v="Bi-Weekly"/>
  </r>
  <r>
    <n v="874"/>
    <x v="331"/>
    <n v="38"/>
    <x v="1"/>
    <x v="4"/>
    <x v="1"/>
    <n v="57"/>
    <x v="6"/>
    <x v="3"/>
    <s v="Maroon"/>
    <s v="Fall"/>
    <n v="3.8"/>
    <s v="No"/>
    <s v="Credit Card"/>
    <s v="Free Shipping"/>
    <s v="No"/>
    <s v="No"/>
    <s v="Venmo"/>
    <s v="Annually"/>
  </r>
  <r>
    <n v="875"/>
    <x v="227"/>
    <n v="32"/>
    <x v="1"/>
    <x v="24"/>
    <x v="1"/>
    <n v="70"/>
    <x v="43"/>
    <x v="1"/>
    <s v="Red"/>
    <s v="Summer"/>
    <n v="3"/>
    <s v="No"/>
    <s v="Credit Card"/>
    <s v="Next Day Air"/>
    <s v="No"/>
    <s v="No"/>
    <s v="PayPal"/>
    <s v="Annually"/>
  </r>
  <r>
    <n v="876"/>
    <x v="0"/>
    <n v="60"/>
    <x v="1"/>
    <x v="6"/>
    <x v="1"/>
    <n v="90"/>
    <x v="21"/>
    <x v="0"/>
    <s v="Gold"/>
    <s v="Fall"/>
    <n v="3.1"/>
    <s v="No"/>
    <s v="PayPal"/>
    <s v="Next Day Air"/>
    <s v="No"/>
    <s v="No"/>
    <s v="Debit Card"/>
    <s v="Monthly"/>
  </r>
  <r>
    <n v="877"/>
    <x v="44"/>
    <n v="54"/>
    <x v="1"/>
    <x v="23"/>
    <x v="1"/>
    <n v="60"/>
    <x v="1"/>
    <x v="3"/>
    <s v="Pink"/>
    <s v="Winter"/>
    <n v="3.8"/>
    <s v="No"/>
    <s v="Cash"/>
    <s v="Standard"/>
    <s v="No"/>
    <s v="No"/>
    <s v="Cash"/>
    <s v="Fortnightly"/>
  </r>
  <r>
    <n v="878"/>
    <x v="96"/>
    <n v="44"/>
    <x v="1"/>
    <x v="12"/>
    <x v="3"/>
    <n v="71"/>
    <x v="17"/>
    <x v="3"/>
    <s v="Peach"/>
    <s v="Winter"/>
    <n v="3.4"/>
    <s v="No"/>
    <s v="Venmo"/>
    <s v="Standard"/>
    <s v="No"/>
    <s v="No"/>
    <s v="Credit Card"/>
    <s v="Weekly"/>
  </r>
  <r>
    <n v="879"/>
    <x v="332"/>
    <n v="28"/>
    <x v="1"/>
    <x v="9"/>
    <x v="1"/>
    <n v="87"/>
    <x v="30"/>
    <x v="0"/>
    <s v="White"/>
    <s v="Summer"/>
    <n v="4.2"/>
    <s v="No"/>
    <s v="Venmo"/>
    <s v="Store Pickup"/>
    <s v="No"/>
    <s v="No"/>
    <s v="Bank Transfer"/>
    <s v="Bi-Weekly"/>
  </r>
  <r>
    <n v="880"/>
    <x v="312"/>
    <n v="50"/>
    <x v="1"/>
    <x v="0"/>
    <x v="0"/>
    <n v="76"/>
    <x v="27"/>
    <x v="3"/>
    <s v="Teal"/>
    <s v="Summer"/>
    <n v="4.3"/>
    <s v="No"/>
    <s v="PayPal"/>
    <s v="Free Shipping"/>
    <s v="No"/>
    <s v="No"/>
    <s v="Bank Transfer"/>
    <s v="Bi-Weekly"/>
  </r>
  <r>
    <n v="881"/>
    <x v="333"/>
    <n v="29"/>
    <x v="1"/>
    <x v="15"/>
    <x v="0"/>
    <n v="56"/>
    <x v="42"/>
    <x v="3"/>
    <s v="Gray"/>
    <s v="Winter"/>
    <n v="4.9000000000000004"/>
    <s v="No"/>
    <s v="Venmo"/>
    <s v="2-Day Shipping"/>
    <s v="No"/>
    <s v="No"/>
    <s v="Cash"/>
    <s v="Weekly"/>
  </r>
  <r>
    <n v="882"/>
    <x v="172"/>
    <n v="39"/>
    <x v="1"/>
    <x v="8"/>
    <x v="1"/>
    <n v="38"/>
    <x v="49"/>
    <x v="2"/>
    <s v="Turquoise"/>
    <s v="Winter"/>
    <n v="2.5"/>
    <s v="No"/>
    <s v="Bank Transfer"/>
    <s v="Store Pickup"/>
    <s v="No"/>
    <s v="No"/>
    <s v="Cash"/>
    <s v="Annually"/>
  </r>
  <r>
    <n v="883"/>
    <x v="32"/>
    <n v="36"/>
    <x v="1"/>
    <x v="21"/>
    <x v="0"/>
    <n v="44"/>
    <x v="23"/>
    <x v="0"/>
    <s v="Gray"/>
    <s v="Summer"/>
    <n v="4.8"/>
    <s v="No"/>
    <s v="Credit Card"/>
    <s v="2-Day Shipping"/>
    <s v="No"/>
    <s v="No"/>
    <s v="PayPal"/>
    <s v="Every 3 Months"/>
  </r>
  <r>
    <n v="884"/>
    <x v="107"/>
    <n v="68"/>
    <x v="1"/>
    <x v="24"/>
    <x v="1"/>
    <n v="91"/>
    <x v="1"/>
    <x v="0"/>
    <s v="Beige"/>
    <s v="Summer"/>
    <n v="2.7"/>
    <s v="No"/>
    <s v="Debit Card"/>
    <s v="2-Day Shipping"/>
    <s v="No"/>
    <s v="No"/>
    <s v="Debit Card"/>
    <s v="Bi-Weekly"/>
  </r>
  <r>
    <n v="885"/>
    <x v="303"/>
    <n v="57"/>
    <x v="1"/>
    <x v="22"/>
    <x v="3"/>
    <n v="83"/>
    <x v="25"/>
    <x v="3"/>
    <s v="Peach"/>
    <s v="Winter"/>
    <n v="2.8"/>
    <s v="No"/>
    <s v="Venmo"/>
    <s v="2-Day Shipping"/>
    <s v="No"/>
    <s v="No"/>
    <s v="Bank Transfer"/>
    <s v="Monthly"/>
  </r>
  <r>
    <n v="886"/>
    <x v="75"/>
    <n v="22"/>
    <x v="1"/>
    <x v="7"/>
    <x v="2"/>
    <n v="62"/>
    <x v="5"/>
    <x v="1"/>
    <s v="Green"/>
    <s v="Winter"/>
    <n v="3.5"/>
    <s v="No"/>
    <s v="Venmo"/>
    <s v="2-Day Shipping"/>
    <s v="No"/>
    <s v="No"/>
    <s v="PayPal"/>
    <s v="Annually"/>
  </r>
  <r>
    <n v="887"/>
    <x v="278"/>
    <n v="31"/>
    <x v="1"/>
    <x v="1"/>
    <x v="1"/>
    <n v="60"/>
    <x v="3"/>
    <x v="3"/>
    <s v="Pink"/>
    <s v="Winter"/>
    <n v="4.3"/>
    <s v="No"/>
    <s v="Venmo"/>
    <s v="Standard"/>
    <s v="No"/>
    <s v="No"/>
    <s v="Venmo"/>
    <s v="Bi-Weekly"/>
  </r>
  <r>
    <n v="888"/>
    <x v="240"/>
    <n v="51"/>
    <x v="1"/>
    <x v="15"/>
    <x v="0"/>
    <n v="23"/>
    <x v="29"/>
    <x v="1"/>
    <s v="Maroon"/>
    <s v="Spring"/>
    <n v="4.4000000000000004"/>
    <s v="No"/>
    <s v="Venmo"/>
    <s v="Standard"/>
    <s v="No"/>
    <s v="No"/>
    <s v="Cash"/>
    <s v="Quarterly"/>
  </r>
  <r>
    <n v="889"/>
    <x v="110"/>
    <n v="27"/>
    <x v="1"/>
    <x v="20"/>
    <x v="3"/>
    <n v="27"/>
    <x v="32"/>
    <x v="0"/>
    <s v="Yellow"/>
    <s v="Fall"/>
    <n v="2.8"/>
    <s v="No"/>
    <s v="Debit Card"/>
    <s v="2-Day Shipping"/>
    <s v="No"/>
    <s v="No"/>
    <s v="PayPal"/>
    <s v="Fortnightly"/>
  </r>
  <r>
    <n v="890"/>
    <x v="259"/>
    <n v="49"/>
    <x v="1"/>
    <x v="24"/>
    <x v="1"/>
    <n v="42"/>
    <x v="18"/>
    <x v="1"/>
    <s v="Purple"/>
    <s v="Summer"/>
    <n v="4.5999999999999996"/>
    <s v="No"/>
    <s v="Debit Card"/>
    <s v="Standard"/>
    <s v="No"/>
    <s v="No"/>
    <s v="Bank Transfer"/>
    <s v="Annually"/>
  </r>
  <r>
    <n v="891"/>
    <x v="108"/>
    <n v="53"/>
    <x v="1"/>
    <x v="5"/>
    <x v="3"/>
    <n v="85"/>
    <x v="15"/>
    <x v="1"/>
    <s v="Teal"/>
    <s v="Spring"/>
    <n v="3.8"/>
    <s v="No"/>
    <s v="PayPal"/>
    <s v="Store Pickup"/>
    <s v="No"/>
    <s v="No"/>
    <s v="Debit Card"/>
    <s v="Bi-Weekly"/>
  </r>
  <r>
    <n v="892"/>
    <x v="238"/>
    <n v="36"/>
    <x v="1"/>
    <x v="5"/>
    <x v="3"/>
    <n v="57"/>
    <x v="21"/>
    <x v="0"/>
    <s v="Magenta"/>
    <s v="Fall"/>
    <n v="4.5999999999999996"/>
    <s v="No"/>
    <s v="PayPal"/>
    <s v="Store Pickup"/>
    <s v="No"/>
    <s v="No"/>
    <s v="PayPal"/>
    <s v="Quarterly"/>
  </r>
  <r>
    <n v="893"/>
    <x v="227"/>
    <n v="46"/>
    <x v="1"/>
    <x v="16"/>
    <x v="1"/>
    <n v="56"/>
    <x v="42"/>
    <x v="1"/>
    <s v="Orange"/>
    <s v="Summer"/>
    <n v="4.9000000000000004"/>
    <s v="No"/>
    <s v="PayPal"/>
    <s v="Standard"/>
    <s v="No"/>
    <s v="No"/>
    <s v="Cash"/>
    <s v="Monthly"/>
  </r>
  <r>
    <n v="894"/>
    <x v="334"/>
    <n v="21"/>
    <x v="1"/>
    <x v="0"/>
    <x v="0"/>
    <n v="79"/>
    <x v="36"/>
    <x v="3"/>
    <s v="Peach"/>
    <s v="Winter"/>
    <n v="3.5"/>
    <s v="No"/>
    <s v="Cash"/>
    <s v="Free Shipping"/>
    <s v="No"/>
    <s v="No"/>
    <s v="PayPal"/>
    <s v="Monthly"/>
  </r>
  <r>
    <n v="895"/>
    <x v="80"/>
    <n v="52"/>
    <x v="1"/>
    <x v="24"/>
    <x v="1"/>
    <n v="67"/>
    <x v="27"/>
    <x v="1"/>
    <s v="Maroon"/>
    <s v="Summer"/>
    <n v="3.4"/>
    <s v="No"/>
    <s v="Credit Card"/>
    <s v="Store Pickup"/>
    <s v="No"/>
    <s v="No"/>
    <s v="Debit Card"/>
    <s v="Bi-Weekly"/>
  </r>
  <r>
    <n v="896"/>
    <x v="335"/>
    <n v="25"/>
    <x v="1"/>
    <x v="0"/>
    <x v="0"/>
    <n v="24"/>
    <x v="7"/>
    <x v="3"/>
    <s v="Beige"/>
    <s v="Fall"/>
    <n v="2.9"/>
    <s v="No"/>
    <s v="Debit Card"/>
    <s v="Store Pickup"/>
    <s v="No"/>
    <s v="No"/>
    <s v="Bank Transfer"/>
    <s v="Annually"/>
  </r>
  <r>
    <n v="897"/>
    <x v="147"/>
    <n v="62"/>
    <x v="1"/>
    <x v="21"/>
    <x v="0"/>
    <n v="82"/>
    <x v="43"/>
    <x v="0"/>
    <s v="Violet"/>
    <s v="Spring"/>
    <n v="3.6"/>
    <s v="No"/>
    <s v="Venmo"/>
    <s v="Store Pickup"/>
    <s v="No"/>
    <s v="No"/>
    <s v="Credit Card"/>
    <s v="Quarterly"/>
  </r>
  <r>
    <n v="898"/>
    <x v="32"/>
    <n v="48"/>
    <x v="1"/>
    <x v="18"/>
    <x v="3"/>
    <n v="65"/>
    <x v="40"/>
    <x v="0"/>
    <s v="Turquoise"/>
    <s v="Fall"/>
    <n v="4.5999999999999996"/>
    <s v="No"/>
    <s v="PayPal"/>
    <s v="Standard"/>
    <s v="No"/>
    <s v="No"/>
    <s v="Bank Transfer"/>
    <s v="Annually"/>
  </r>
  <r>
    <n v="899"/>
    <x v="44"/>
    <n v="62"/>
    <x v="1"/>
    <x v="10"/>
    <x v="3"/>
    <n v="38"/>
    <x v="30"/>
    <x v="0"/>
    <s v="Silver"/>
    <s v="Winter"/>
    <n v="3.5"/>
    <s v="No"/>
    <s v="Credit Card"/>
    <s v="Free Shipping"/>
    <s v="No"/>
    <s v="No"/>
    <s v="PayPal"/>
    <s v="Quarterly"/>
  </r>
  <r>
    <n v="900"/>
    <x v="78"/>
    <n v="38"/>
    <x v="1"/>
    <x v="1"/>
    <x v="1"/>
    <n v="48"/>
    <x v="43"/>
    <x v="1"/>
    <s v="Silver"/>
    <s v="Fall"/>
    <n v="4.5999999999999996"/>
    <s v="No"/>
    <s v="Credit Card"/>
    <s v="Next Day Air"/>
    <s v="No"/>
    <s v="No"/>
    <s v="Debit Card"/>
    <s v="Fortnightly"/>
  </r>
  <r>
    <n v="901"/>
    <x v="179"/>
    <n v="53"/>
    <x v="1"/>
    <x v="15"/>
    <x v="0"/>
    <n v="87"/>
    <x v="25"/>
    <x v="0"/>
    <s v="Silver"/>
    <s v="Fall"/>
    <n v="4.8"/>
    <s v="No"/>
    <s v="Bank Transfer"/>
    <s v="Standard"/>
    <s v="No"/>
    <s v="No"/>
    <s v="Bank Transfer"/>
    <s v="Weekly"/>
  </r>
  <r>
    <n v="902"/>
    <x v="180"/>
    <n v="31"/>
    <x v="1"/>
    <x v="1"/>
    <x v="1"/>
    <n v="96"/>
    <x v="25"/>
    <x v="0"/>
    <s v="Pink"/>
    <s v="Spring"/>
    <n v="3.9"/>
    <s v="No"/>
    <s v="Cash"/>
    <s v="Free Shipping"/>
    <s v="No"/>
    <s v="No"/>
    <s v="Cash"/>
    <s v="Weekly"/>
  </r>
  <r>
    <n v="903"/>
    <x v="318"/>
    <n v="65"/>
    <x v="1"/>
    <x v="5"/>
    <x v="3"/>
    <n v="41"/>
    <x v="24"/>
    <x v="1"/>
    <s v="Violet"/>
    <s v="Fall"/>
    <n v="4"/>
    <s v="No"/>
    <s v="Bank Transfer"/>
    <s v="Next Day Air"/>
    <s v="No"/>
    <s v="No"/>
    <s v="Venmo"/>
    <s v="Monthly"/>
  </r>
  <r>
    <n v="904"/>
    <x v="227"/>
    <n v="48"/>
    <x v="1"/>
    <x v="20"/>
    <x v="3"/>
    <n v="42"/>
    <x v="37"/>
    <x v="3"/>
    <s v="Red"/>
    <s v="Winter"/>
    <n v="3.7"/>
    <s v="No"/>
    <s v="Cash"/>
    <s v="2-Day Shipping"/>
    <s v="No"/>
    <s v="No"/>
    <s v="Bank Transfer"/>
    <s v="Every 3 Months"/>
  </r>
  <r>
    <n v="905"/>
    <x v="321"/>
    <n v="52"/>
    <x v="1"/>
    <x v="4"/>
    <x v="1"/>
    <n v="54"/>
    <x v="31"/>
    <x v="0"/>
    <s v="Gray"/>
    <s v="Fall"/>
    <n v="4.7"/>
    <s v="No"/>
    <s v="Venmo"/>
    <s v="Standard"/>
    <s v="No"/>
    <s v="No"/>
    <s v="Bank Transfer"/>
    <s v="Weekly"/>
  </r>
  <r>
    <n v="906"/>
    <x v="222"/>
    <n v="50"/>
    <x v="1"/>
    <x v="8"/>
    <x v="1"/>
    <n v="22"/>
    <x v="27"/>
    <x v="3"/>
    <s v="Brown"/>
    <s v="Winter"/>
    <n v="4.3"/>
    <s v="No"/>
    <s v="Cash"/>
    <s v="Next Day Air"/>
    <s v="No"/>
    <s v="No"/>
    <s v="Venmo"/>
    <s v="Bi-Weekly"/>
  </r>
  <r>
    <n v="907"/>
    <x v="247"/>
    <n v="34"/>
    <x v="1"/>
    <x v="21"/>
    <x v="0"/>
    <n v="56"/>
    <x v="19"/>
    <x v="1"/>
    <s v="White"/>
    <s v="Summer"/>
    <n v="4"/>
    <s v="No"/>
    <s v="Venmo"/>
    <s v="Free Shipping"/>
    <s v="No"/>
    <s v="No"/>
    <s v="PayPal"/>
    <s v="Bi-Weekly"/>
  </r>
  <r>
    <n v="908"/>
    <x v="139"/>
    <n v="45"/>
    <x v="1"/>
    <x v="3"/>
    <x v="3"/>
    <n v="38"/>
    <x v="29"/>
    <x v="3"/>
    <s v="Olive"/>
    <s v="Winter"/>
    <n v="3.5"/>
    <s v="No"/>
    <s v="PayPal"/>
    <s v="Standard"/>
    <s v="No"/>
    <s v="No"/>
    <s v="Bank Transfer"/>
    <s v="Annually"/>
  </r>
  <r>
    <n v="909"/>
    <x v="239"/>
    <n v="55"/>
    <x v="1"/>
    <x v="8"/>
    <x v="1"/>
    <n v="20"/>
    <x v="1"/>
    <x v="1"/>
    <s v="Maroon"/>
    <s v="Winter"/>
    <n v="3.9"/>
    <s v="No"/>
    <s v="Credit Card"/>
    <s v="Next Day Air"/>
    <s v="No"/>
    <s v="No"/>
    <s v="Bank Transfer"/>
    <s v="Weekly"/>
  </r>
  <r>
    <n v="910"/>
    <x v="262"/>
    <n v="57"/>
    <x v="1"/>
    <x v="5"/>
    <x v="3"/>
    <n v="92"/>
    <x v="34"/>
    <x v="0"/>
    <s v="Gray"/>
    <s v="Spring"/>
    <n v="3.5"/>
    <s v="No"/>
    <s v="Venmo"/>
    <s v="Standard"/>
    <s v="No"/>
    <s v="No"/>
    <s v="Credit Card"/>
    <s v="Every 3 Months"/>
  </r>
  <r>
    <n v="911"/>
    <x v="134"/>
    <n v="64"/>
    <x v="1"/>
    <x v="24"/>
    <x v="1"/>
    <n v="55"/>
    <x v="45"/>
    <x v="2"/>
    <s v="Charcoal"/>
    <s v="Fall"/>
    <n v="3.6"/>
    <s v="No"/>
    <s v="PayPal"/>
    <s v="2-Day Shipping"/>
    <s v="No"/>
    <s v="No"/>
    <s v="Cash"/>
    <s v="Every 3 Months"/>
  </r>
  <r>
    <n v="912"/>
    <x v="164"/>
    <n v="63"/>
    <x v="1"/>
    <x v="9"/>
    <x v="1"/>
    <n v="37"/>
    <x v="38"/>
    <x v="0"/>
    <s v="Red"/>
    <s v="Fall"/>
    <n v="3"/>
    <s v="No"/>
    <s v="Venmo"/>
    <s v="Standard"/>
    <s v="No"/>
    <s v="No"/>
    <s v="Debit Card"/>
    <s v="Fortnightly"/>
  </r>
  <r>
    <n v="913"/>
    <x v="2"/>
    <n v="25"/>
    <x v="1"/>
    <x v="9"/>
    <x v="1"/>
    <n v="23"/>
    <x v="2"/>
    <x v="3"/>
    <s v="Silver"/>
    <s v="Spring"/>
    <n v="4.5999999999999996"/>
    <s v="No"/>
    <s v="PayPal"/>
    <s v="Next Day Air"/>
    <s v="No"/>
    <s v="No"/>
    <s v="Cash"/>
    <s v="Quarterly"/>
  </r>
  <r>
    <n v="914"/>
    <x v="72"/>
    <n v="70"/>
    <x v="1"/>
    <x v="16"/>
    <x v="1"/>
    <n v="88"/>
    <x v="21"/>
    <x v="0"/>
    <s v="Brown"/>
    <s v="Fall"/>
    <n v="4.2"/>
    <s v="No"/>
    <s v="Bank Transfer"/>
    <s v="Express"/>
    <s v="No"/>
    <s v="No"/>
    <s v="Cash"/>
    <s v="Bi-Weekly"/>
  </r>
  <r>
    <n v="915"/>
    <x v="286"/>
    <n v="63"/>
    <x v="1"/>
    <x v="17"/>
    <x v="0"/>
    <n v="29"/>
    <x v="6"/>
    <x v="3"/>
    <s v="Black"/>
    <s v="Spring"/>
    <n v="3.4"/>
    <s v="No"/>
    <s v="Cash"/>
    <s v="Standard"/>
    <s v="No"/>
    <s v="No"/>
    <s v="Credit Card"/>
    <s v="Fortnightly"/>
  </r>
  <r>
    <n v="916"/>
    <x v="146"/>
    <n v="60"/>
    <x v="1"/>
    <x v="18"/>
    <x v="3"/>
    <n v="38"/>
    <x v="12"/>
    <x v="1"/>
    <s v="Brown"/>
    <s v="Summer"/>
    <n v="4.4000000000000004"/>
    <s v="No"/>
    <s v="PayPal"/>
    <s v="Free Shipping"/>
    <s v="No"/>
    <s v="No"/>
    <s v="Venmo"/>
    <s v="Annually"/>
  </r>
  <r>
    <n v="917"/>
    <x v="336"/>
    <n v="29"/>
    <x v="1"/>
    <x v="24"/>
    <x v="1"/>
    <n v="70"/>
    <x v="42"/>
    <x v="0"/>
    <s v="Cyan"/>
    <s v="Fall"/>
    <n v="4.9000000000000004"/>
    <s v="No"/>
    <s v="Cash"/>
    <s v="Express"/>
    <s v="No"/>
    <s v="No"/>
    <s v="Bank Transfer"/>
    <s v="Quarterly"/>
  </r>
  <r>
    <n v="918"/>
    <x v="257"/>
    <n v="61"/>
    <x v="1"/>
    <x v="2"/>
    <x v="2"/>
    <n v="95"/>
    <x v="15"/>
    <x v="0"/>
    <s v="Violet"/>
    <s v="Fall"/>
    <n v="3.7"/>
    <s v="No"/>
    <s v="Cash"/>
    <s v="Express"/>
    <s v="No"/>
    <s v="No"/>
    <s v="Venmo"/>
    <s v="Bi-Weekly"/>
  </r>
  <r>
    <n v="919"/>
    <x v="272"/>
    <n v="26"/>
    <x v="1"/>
    <x v="6"/>
    <x v="1"/>
    <n v="95"/>
    <x v="34"/>
    <x v="0"/>
    <s v="Orange"/>
    <s v="Fall"/>
    <n v="4.9000000000000004"/>
    <s v="No"/>
    <s v="Venmo"/>
    <s v="Next Day Air"/>
    <s v="No"/>
    <s v="No"/>
    <s v="Credit Card"/>
    <s v="Weekly"/>
  </r>
  <r>
    <n v="920"/>
    <x v="292"/>
    <n v="52"/>
    <x v="1"/>
    <x v="9"/>
    <x v="1"/>
    <n v="77"/>
    <x v="21"/>
    <x v="3"/>
    <s v="Brown"/>
    <s v="Summer"/>
    <n v="2.7"/>
    <s v="No"/>
    <s v="Debit Card"/>
    <s v="Store Pickup"/>
    <s v="No"/>
    <s v="No"/>
    <s v="Credit Card"/>
    <s v="Every 3 Months"/>
  </r>
  <r>
    <n v="921"/>
    <x v="210"/>
    <n v="39"/>
    <x v="1"/>
    <x v="17"/>
    <x v="0"/>
    <n v="52"/>
    <x v="13"/>
    <x v="3"/>
    <s v="Indigo"/>
    <s v="Fall"/>
    <n v="4.8"/>
    <s v="No"/>
    <s v="Debit Card"/>
    <s v="Express"/>
    <s v="No"/>
    <s v="No"/>
    <s v="Debit Card"/>
    <s v="Monthly"/>
  </r>
  <r>
    <n v="922"/>
    <x v="299"/>
    <n v="23"/>
    <x v="1"/>
    <x v="3"/>
    <x v="3"/>
    <n v="55"/>
    <x v="49"/>
    <x v="0"/>
    <s v="Magenta"/>
    <s v="Spring"/>
    <n v="3.5"/>
    <s v="No"/>
    <s v="Bank Transfer"/>
    <s v="2-Day Shipping"/>
    <s v="No"/>
    <s v="No"/>
    <s v="Cash"/>
    <s v="Annually"/>
  </r>
  <r>
    <n v="923"/>
    <x v="188"/>
    <n v="31"/>
    <x v="1"/>
    <x v="22"/>
    <x v="3"/>
    <n v="73"/>
    <x v="36"/>
    <x v="0"/>
    <s v="Blue"/>
    <s v="Spring"/>
    <n v="4.8"/>
    <s v="No"/>
    <s v="Cash"/>
    <s v="Next Day Air"/>
    <s v="No"/>
    <s v="No"/>
    <s v="Cash"/>
    <s v="Every 3 Months"/>
  </r>
  <r>
    <n v="924"/>
    <x v="11"/>
    <n v="48"/>
    <x v="1"/>
    <x v="7"/>
    <x v="2"/>
    <n v="89"/>
    <x v="40"/>
    <x v="0"/>
    <s v="Gold"/>
    <s v="Winter"/>
    <n v="3.2"/>
    <s v="No"/>
    <s v="Cash"/>
    <s v="2-Day Shipping"/>
    <s v="No"/>
    <s v="No"/>
    <s v="Bank Transfer"/>
    <s v="Quarterly"/>
  </r>
  <r>
    <n v="925"/>
    <x v="310"/>
    <n v="28"/>
    <x v="1"/>
    <x v="14"/>
    <x v="1"/>
    <n v="83"/>
    <x v="19"/>
    <x v="0"/>
    <s v="Charcoal"/>
    <s v="Spring"/>
    <n v="4.3"/>
    <s v="No"/>
    <s v="Bank Transfer"/>
    <s v="Standard"/>
    <s v="No"/>
    <s v="No"/>
    <s v="Cash"/>
    <s v="Fortnightly"/>
  </r>
  <r>
    <n v="926"/>
    <x v="69"/>
    <n v="58"/>
    <x v="1"/>
    <x v="13"/>
    <x v="1"/>
    <n v="36"/>
    <x v="29"/>
    <x v="1"/>
    <s v="Magenta"/>
    <s v="Summer"/>
    <n v="3.3"/>
    <s v="No"/>
    <s v="Bank Transfer"/>
    <s v="Store Pickup"/>
    <s v="No"/>
    <s v="No"/>
    <s v="Debit Card"/>
    <s v="Quarterly"/>
  </r>
  <r>
    <n v="927"/>
    <x v="215"/>
    <n v="41"/>
    <x v="1"/>
    <x v="0"/>
    <x v="0"/>
    <n v="90"/>
    <x v="39"/>
    <x v="2"/>
    <s v="Purple"/>
    <s v="Fall"/>
    <n v="4.8"/>
    <s v="No"/>
    <s v="Cash"/>
    <s v="Express"/>
    <s v="No"/>
    <s v="No"/>
    <s v="Venmo"/>
    <s v="Annually"/>
  </r>
  <r>
    <n v="928"/>
    <x v="23"/>
    <n v="58"/>
    <x v="1"/>
    <x v="11"/>
    <x v="3"/>
    <n v="27"/>
    <x v="39"/>
    <x v="0"/>
    <s v="Magenta"/>
    <s v="Fall"/>
    <n v="3.5"/>
    <s v="No"/>
    <s v="Cash"/>
    <s v="Store Pickup"/>
    <s v="No"/>
    <s v="No"/>
    <s v="Venmo"/>
    <s v="Annually"/>
  </r>
  <r>
    <n v="929"/>
    <x v="188"/>
    <n v="28"/>
    <x v="1"/>
    <x v="18"/>
    <x v="3"/>
    <n v="67"/>
    <x v="17"/>
    <x v="0"/>
    <s v="Maroon"/>
    <s v="Fall"/>
    <n v="4"/>
    <s v="No"/>
    <s v="Venmo"/>
    <s v="2-Day Shipping"/>
    <s v="No"/>
    <s v="No"/>
    <s v="PayPal"/>
    <s v="Bi-Weekly"/>
  </r>
  <r>
    <n v="930"/>
    <x v="157"/>
    <n v="44"/>
    <x v="1"/>
    <x v="10"/>
    <x v="3"/>
    <n v="75"/>
    <x v="6"/>
    <x v="1"/>
    <s v="Magenta"/>
    <s v="Winter"/>
    <n v="4.9000000000000004"/>
    <s v="No"/>
    <s v="Cash"/>
    <s v="2-Day Shipping"/>
    <s v="No"/>
    <s v="No"/>
    <s v="Venmo"/>
    <s v="Weekly"/>
  </r>
  <r>
    <n v="931"/>
    <x v="169"/>
    <n v="39"/>
    <x v="1"/>
    <x v="22"/>
    <x v="3"/>
    <n v="54"/>
    <x v="2"/>
    <x v="0"/>
    <s v="Silver"/>
    <s v="Winter"/>
    <n v="3.3"/>
    <s v="No"/>
    <s v="Credit Card"/>
    <s v="Next Day Air"/>
    <s v="No"/>
    <s v="No"/>
    <s v="Cash"/>
    <s v="Every 3 Months"/>
  </r>
  <r>
    <n v="932"/>
    <x v="46"/>
    <n v="52"/>
    <x v="1"/>
    <x v="8"/>
    <x v="1"/>
    <n v="43"/>
    <x v="8"/>
    <x v="3"/>
    <s v="Lavender"/>
    <s v="Summer"/>
    <n v="4.5"/>
    <s v="No"/>
    <s v="Credit Card"/>
    <s v="Standard"/>
    <s v="No"/>
    <s v="No"/>
    <s v="Debit Card"/>
    <s v="Fortnightly"/>
  </r>
  <r>
    <n v="933"/>
    <x v="201"/>
    <n v="40"/>
    <x v="1"/>
    <x v="12"/>
    <x v="3"/>
    <n v="20"/>
    <x v="8"/>
    <x v="0"/>
    <s v="Olive"/>
    <s v="Spring"/>
    <n v="4.5999999999999996"/>
    <s v="No"/>
    <s v="Credit Card"/>
    <s v="Express"/>
    <s v="No"/>
    <s v="No"/>
    <s v="PayPal"/>
    <s v="Bi-Weekly"/>
  </r>
  <r>
    <n v="934"/>
    <x v="324"/>
    <n v="26"/>
    <x v="1"/>
    <x v="2"/>
    <x v="2"/>
    <n v="44"/>
    <x v="12"/>
    <x v="0"/>
    <s v="Brown"/>
    <s v="Summer"/>
    <n v="3.6"/>
    <s v="No"/>
    <s v="Venmo"/>
    <s v="2-Day Shipping"/>
    <s v="No"/>
    <s v="No"/>
    <s v="Venmo"/>
    <s v="Annually"/>
  </r>
  <r>
    <n v="935"/>
    <x v="196"/>
    <n v="51"/>
    <x v="1"/>
    <x v="7"/>
    <x v="2"/>
    <n v="45"/>
    <x v="42"/>
    <x v="0"/>
    <s v="Cyan"/>
    <s v="Fall"/>
    <n v="2.7"/>
    <s v="No"/>
    <s v="Debit Card"/>
    <s v="Free Shipping"/>
    <s v="No"/>
    <s v="No"/>
    <s v="Bank Transfer"/>
    <s v="Every 3 Months"/>
  </r>
  <r>
    <n v="936"/>
    <x v="111"/>
    <n v="53"/>
    <x v="1"/>
    <x v="10"/>
    <x v="3"/>
    <n v="96"/>
    <x v="44"/>
    <x v="2"/>
    <s v="Magenta"/>
    <s v="Fall"/>
    <n v="3.2"/>
    <s v="No"/>
    <s v="Bank Transfer"/>
    <s v="Standard"/>
    <s v="No"/>
    <s v="No"/>
    <s v="Debit Card"/>
    <s v="Annually"/>
  </r>
  <r>
    <n v="937"/>
    <x v="48"/>
    <n v="69"/>
    <x v="1"/>
    <x v="20"/>
    <x v="3"/>
    <n v="68"/>
    <x v="17"/>
    <x v="0"/>
    <s v="Maroon"/>
    <s v="Spring"/>
    <n v="5"/>
    <s v="No"/>
    <s v="Credit Card"/>
    <s v="2-Day Shipping"/>
    <s v="No"/>
    <s v="No"/>
    <s v="Debit Card"/>
    <s v="Fortnightly"/>
  </r>
  <r>
    <n v="938"/>
    <x v="279"/>
    <n v="31"/>
    <x v="1"/>
    <x v="13"/>
    <x v="1"/>
    <n v="67"/>
    <x v="42"/>
    <x v="0"/>
    <s v="White"/>
    <s v="Winter"/>
    <n v="5"/>
    <s v="No"/>
    <s v="Cash"/>
    <s v="Free Shipping"/>
    <s v="No"/>
    <s v="No"/>
    <s v="Cash"/>
    <s v="Bi-Weekly"/>
  </r>
  <r>
    <n v="939"/>
    <x v="210"/>
    <n v="67"/>
    <x v="1"/>
    <x v="2"/>
    <x v="2"/>
    <n v="20"/>
    <x v="39"/>
    <x v="0"/>
    <s v="Blue"/>
    <s v="Spring"/>
    <n v="3.9"/>
    <s v="No"/>
    <s v="Debit Card"/>
    <s v="Next Day Air"/>
    <s v="No"/>
    <s v="No"/>
    <s v="Credit Card"/>
    <s v="Fortnightly"/>
  </r>
  <r>
    <n v="940"/>
    <x v="270"/>
    <n v="27"/>
    <x v="1"/>
    <x v="0"/>
    <x v="0"/>
    <n v="77"/>
    <x v="12"/>
    <x v="1"/>
    <s v="Gray"/>
    <s v="Fall"/>
    <n v="4.9000000000000004"/>
    <s v="No"/>
    <s v="Bank Transfer"/>
    <s v="Store Pickup"/>
    <s v="No"/>
    <s v="No"/>
    <s v="Bank Transfer"/>
    <s v="Annually"/>
  </r>
  <r>
    <n v="941"/>
    <x v="307"/>
    <n v="65"/>
    <x v="1"/>
    <x v="12"/>
    <x v="3"/>
    <n v="59"/>
    <x v="13"/>
    <x v="0"/>
    <s v="Green"/>
    <s v="Summer"/>
    <n v="4.4000000000000004"/>
    <s v="No"/>
    <s v="Cash"/>
    <s v="Express"/>
    <s v="No"/>
    <s v="No"/>
    <s v="Credit Card"/>
    <s v="Weekly"/>
  </r>
  <r>
    <n v="942"/>
    <x v="1"/>
    <n v="67"/>
    <x v="1"/>
    <x v="20"/>
    <x v="3"/>
    <n v="50"/>
    <x v="3"/>
    <x v="0"/>
    <s v="Olive"/>
    <s v="Winter"/>
    <n v="3"/>
    <s v="No"/>
    <s v="Credit Card"/>
    <s v="2-Day Shipping"/>
    <s v="No"/>
    <s v="No"/>
    <s v="Cash"/>
    <s v="Every 3 Months"/>
  </r>
  <r>
    <n v="943"/>
    <x v="260"/>
    <n v="25"/>
    <x v="1"/>
    <x v="24"/>
    <x v="1"/>
    <n v="52"/>
    <x v="30"/>
    <x v="1"/>
    <s v="Silver"/>
    <s v="Fall"/>
    <n v="4.5999999999999996"/>
    <s v="No"/>
    <s v="Credit Card"/>
    <s v="Store Pickup"/>
    <s v="No"/>
    <s v="No"/>
    <s v="PayPal"/>
    <s v="Quarterly"/>
  </r>
  <r>
    <n v="944"/>
    <x v="63"/>
    <n v="35"/>
    <x v="1"/>
    <x v="5"/>
    <x v="3"/>
    <n v="65"/>
    <x v="30"/>
    <x v="0"/>
    <s v="Blue"/>
    <s v="Winter"/>
    <n v="2.7"/>
    <s v="No"/>
    <s v="Venmo"/>
    <s v="2-Day Shipping"/>
    <s v="No"/>
    <s v="No"/>
    <s v="Venmo"/>
    <s v="Fortnightly"/>
  </r>
  <r>
    <n v="945"/>
    <x v="111"/>
    <n v="32"/>
    <x v="1"/>
    <x v="12"/>
    <x v="3"/>
    <n v="30"/>
    <x v="49"/>
    <x v="0"/>
    <s v="Gray"/>
    <s v="Fall"/>
    <n v="2.8"/>
    <s v="No"/>
    <s v="Cash"/>
    <s v="Standard"/>
    <s v="No"/>
    <s v="No"/>
    <s v="Cash"/>
    <s v="Annually"/>
  </r>
  <r>
    <n v="946"/>
    <x v="124"/>
    <n v="42"/>
    <x v="1"/>
    <x v="1"/>
    <x v="1"/>
    <n v="60"/>
    <x v="29"/>
    <x v="0"/>
    <s v="Maroon"/>
    <s v="Fall"/>
    <n v="4.5999999999999996"/>
    <s v="No"/>
    <s v="Venmo"/>
    <s v="Store Pickup"/>
    <s v="No"/>
    <s v="No"/>
    <s v="Venmo"/>
    <s v="Bi-Weekly"/>
  </r>
  <r>
    <n v="947"/>
    <x v="337"/>
    <n v="29"/>
    <x v="1"/>
    <x v="13"/>
    <x v="1"/>
    <n v="86"/>
    <x v="31"/>
    <x v="3"/>
    <s v="Charcoal"/>
    <s v="Spring"/>
    <n v="4.4000000000000004"/>
    <s v="No"/>
    <s v="PayPal"/>
    <s v="Free Shipping"/>
    <s v="No"/>
    <s v="No"/>
    <s v="Credit Card"/>
    <s v="Bi-Weekly"/>
  </r>
  <r>
    <n v="948"/>
    <x v="183"/>
    <n v="55"/>
    <x v="1"/>
    <x v="14"/>
    <x v="1"/>
    <n v="66"/>
    <x v="31"/>
    <x v="3"/>
    <s v="Pink"/>
    <s v="Winter"/>
    <n v="3"/>
    <s v="No"/>
    <s v="PayPal"/>
    <s v="Standard"/>
    <s v="No"/>
    <s v="No"/>
    <s v="Cash"/>
    <s v="Weekly"/>
  </r>
  <r>
    <n v="949"/>
    <x v="144"/>
    <n v="40"/>
    <x v="1"/>
    <x v="14"/>
    <x v="1"/>
    <n v="96"/>
    <x v="19"/>
    <x v="0"/>
    <s v="Red"/>
    <s v="Fall"/>
    <n v="4.9000000000000004"/>
    <s v="No"/>
    <s v="Bank Transfer"/>
    <s v="Express"/>
    <s v="No"/>
    <s v="No"/>
    <s v="PayPal"/>
    <s v="Monthly"/>
  </r>
  <r>
    <n v="950"/>
    <x v="87"/>
    <n v="57"/>
    <x v="1"/>
    <x v="1"/>
    <x v="1"/>
    <n v="53"/>
    <x v="41"/>
    <x v="0"/>
    <s v="Charcoal"/>
    <s v="Fall"/>
    <n v="3.4"/>
    <s v="No"/>
    <s v="Bank Transfer"/>
    <s v="Next Day Air"/>
    <s v="No"/>
    <s v="No"/>
    <s v="Debit Card"/>
    <s v="Every 3 Months"/>
  </r>
  <r>
    <n v="951"/>
    <x v="139"/>
    <n v="45"/>
    <x v="1"/>
    <x v="8"/>
    <x v="1"/>
    <n v="85"/>
    <x v="18"/>
    <x v="2"/>
    <s v="White"/>
    <s v="Summer"/>
    <n v="4.2"/>
    <s v="No"/>
    <s v="Venmo"/>
    <s v="Express"/>
    <s v="No"/>
    <s v="No"/>
    <s v="Bank Transfer"/>
    <s v="Every 3 Months"/>
  </r>
  <r>
    <n v="952"/>
    <x v="44"/>
    <n v="36"/>
    <x v="1"/>
    <x v="4"/>
    <x v="1"/>
    <n v="50"/>
    <x v="44"/>
    <x v="3"/>
    <s v="Turquoise"/>
    <s v="Fall"/>
    <n v="2.9"/>
    <s v="No"/>
    <s v="Credit Card"/>
    <s v="Standard"/>
    <s v="No"/>
    <s v="No"/>
    <s v="Bank Transfer"/>
    <s v="Bi-Weekly"/>
  </r>
  <r>
    <n v="953"/>
    <x v="5"/>
    <n v="28"/>
    <x v="1"/>
    <x v="21"/>
    <x v="0"/>
    <n v="82"/>
    <x v="0"/>
    <x v="0"/>
    <s v="Teal"/>
    <s v="Spring"/>
    <n v="4.7"/>
    <s v="No"/>
    <s v="Bank Transfer"/>
    <s v="2-Day Shipping"/>
    <s v="No"/>
    <s v="No"/>
    <s v="Cash"/>
    <s v="Quarterly"/>
  </r>
  <r>
    <n v="954"/>
    <x v="321"/>
    <n v="54"/>
    <x v="1"/>
    <x v="11"/>
    <x v="3"/>
    <n v="62"/>
    <x v="7"/>
    <x v="0"/>
    <s v="Lavender"/>
    <s v="Spring"/>
    <n v="3.1"/>
    <s v="No"/>
    <s v="Credit Card"/>
    <s v="2-Day Shipping"/>
    <s v="No"/>
    <s v="No"/>
    <s v="PayPal"/>
    <s v="Quarterly"/>
  </r>
  <r>
    <n v="955"/>
    <x v="214"/>
    <n v="19"/>
    <x v="1"/>
    <x v="20"/>
    <x v="3"/>
    <n v="23"/>
    <x v="15"/>
    <x v="1"/>
    <s v="Maroon"/>
    <s v="Winter"/>
    <n v="4.9000000000000004"/>
    <s v="No"/>
    <s v="Debit Card"/>
    <s v="Free Shipping"/>
    <s v="No"/>
    <s v="No"/>
    <s v="PayPal"/>
    <s v="Bi-Weekly"/>
  </r>
  <r>
    <n v="956"/>
    <x v="208"/>
    <n v="34"/>
    <x v="1"/>
    <x v="19"/>
    <x v="1"/>
    <n v="45"/>
    <x v="2"/>
    <x v="0"/>
    <s v="Brown"/>
    <s v="Spring"/>
    <n v="2.7"/>
    <s v="No"/>
    <s v="Credit Card"/>
    <s v="Free Shipping"/>
    <s v="No"/>
    <s v="No"/>
    <s v="Cash"/>
    <s v="Fortnightly"/>
  </r>
  <r>
    <n v="957"/>
    <x v="156"/>
    <n v="38"/>
    <x v="1"/>
    <x v="3"/>
    <x v="3"/>
    <n v="31"/>
    <x v="46"/>
    <x v="0"/>
    <s v="Olive"/>
    <s v="Fall"/>
    <n v="4.2"/>
    <s v="No"/>
    <s v="Bank Transfer"/>
    <s v="Free Shipping"/>
    <s v="No"/>
    <s v="No"/>
    <s v="Credit Card"/>
    <s v="Weekly"/>
  </r>
  <r>
    <n v="958"/>
    <x v="292"/>
    <n v="56"/>
    <x v="1"/>
    <x v="1"/>
    <x v="1"/>
    <n v="80"/>
    <x v="18"/>
    <x v="0"/>
    <s v="Gray"/>
    <s v="Fall"/>
    <n v="4.4000000000000004"/>
    <s v="No"/>
    <s v="Debit Card"/>
    <s v="Standard"/>
    <s v="No"/>
    <s v="No"/>
    <s v="Credit Card"/>
    <s v="Bi-Weekly"/>
  </r>
  <r>
    <n v="959"/>
    <x v="58"/>
    <n v="53"/>
    <x v="1"/>
    <x v="2"/>
    <x v="2"/>
    <n v="99"/>
    <x v="46"/>
    <x v="2"/>
    <s v="Cyan"/>
    <s v="Summer"/>
    <n v="2.6"/>
    <s v="No"/>
    <s v="Debit Card"/>
    <s v="Next Day Air"/>
    <s v="No"/>
    <s v="No"/>
    <s v="PayPal"/>
    <s v="Monthly"/>
  </r>
  <r>
    <n v="960"/>
    <x v="113"/>
    <n v="24"/>
    <x v="1"/>
    <x v="9"/>
    <x v="1"/>
    <n v="95"/>
    <x v="14"/>
    <x v="3"/>
    <s v="Yellow"/>
    <s v="Winter"/>
    <n v="2.9"/>
    <s v="No"/>
    <s v="Debit Card"/>
    <s v="2-Day Shipping"/>
    <s v="No"/>
    <s v="No"/>
    <s v="Venmo"/>
    <s v="Every 3 Months"/>
  </r>
  <r>
    <n v="961"/>
    <x v="94"/>
    <n v="24"/>
    <x v="1"/>
    <x v="2"/>
    <x v="2"/>
    <n v="81"/>
    <x v="30"/>
    <x v="3"/>
    <s v="Pink"/>
    <s v="Winter"/>
    <n v="4.0999999999999996"/>
    <s v="No"/>
    <s v="Debit Card"/>
    <s v="2-Day Shipping"/>
    <s v="No"/>
    <s v="No"/>
    <s v="Venmo"/>
    <s v="Weekly"/>
  </r>
  <r>
    <n v="962"/>
    <x v="338"/>
    <n v="64"/>
    <x v="1"/>
    <x v="13"/>
    <x v="1"/>
    <n v="69"/>
    <x v="19"/>
    <x v="3"/>
    <s v="Teal"/>
    <s v="Spring"/>
    <n v="4.8"/>
    <s v="No"/>
    <s v="Credit Card"/>
    <s v="Express"/>
    <s v="No"/>
    <s v="No"/>
    <s v="Debit Card"/>
    <s v="Bi-Weekly"/>
  </r>
  <r>
    <n v="963"/>
    <x v="227"/>
    <n v="27"/>
    <x v="1"/>
    <x v="1"/>
    <x v="1"/>
    <n v="24"/>
    <x v="5"/>
    <x v="2"/>
    <s v="Red"/>
    <s v="Winter"/>
    <n v="4.5"/>
    <s v="No"/>
    <s v="PayPal"/>
    <s v="Standard"/>
    <s v="No"/>
    <s v="No"/>
    <s v="Cash"/>
    <s v="Every 3 Months"/>
  </r>
  <r>
    <n v="964"/>
    <x v="36"/>
    <n v="62"/>
    <x v="1"/>
    <x v="5"/>
    <x v="3"/>
    <n v="59"/>
    <x v="47"/>
    <x v="0"/>
    <s v="Black"/>
    <s v="Fall"/>
    <n v="4.9000000000000004"/>
    <s v="No"/>
    <s v="Cash"/>
    <s v="Next Day Air"/>
    <s v="No"/>
    <s v="No"/>
    <s v="Debit Card"/>
    <s v="Annually"/>
  </r>
  <r>
    <n v="965"/>
    <x v="323"/>
    <n v="25"/>
    <x v="1"/>
    <x v="16"/>
    <x v="1"/>
    <n v="60"/>
    <x v="45"/>
    <x v="0"/>
    <s v="Violet"/>
    <s v="Summer"/>
    <n v="3.5"/>
    <s v="No"/>
    <s v="Bank Transfer"/>
    <s v="Store Pickup"/>
    <s v="No"/>
    <s v="No"/>
    <s v="Cash"/>
    <s v="Quarterly"/>
  </r>
  <r>
    <n v="966"/>
    <x v="197"/>
    <n v="57"/>
    <x v="1"/>
    <x v="18"/>
    <x v="3"/>
    <n v="83"/>
    <x v="14"/>
    <x v="1"/>
    <s v="Cyan"/>
    <s v="Winter"/>
    <n v="3.9"/>
    <s v="No"/>
    <s v="Venmo"/>
    <s v="Standard"/>
    <s v="No"/>
    <s v="No"/>
    <s v="PayPal"/>
    <s v="Fortnightly"/>
  </r>
  <r>
    <n v="967"/>
    <x v="184"/>
    <n v="41"/>
    <x v="1"/>
    <x v="22"/>
    <x v="3"/>
    <n v="63"/>
    <x v="40"/>
    <x v="1"/>
    <s v="Pink"/>
    <s v="Spring"/>
    <n v="2.7"/>
    <s v="No"/>
    <s v="Debit Card"/>
    <s v="2-Day Shipping"/>
    <s v="No"/>
    <s v="No"/>
    <s v="Cash"/>
    <s v="Quarterly"/>
  </r>
  <r>
    <n v="968"/>
    <x v="339"/>
    <n v="60"/>
    <x v="1"/>
    <x v="23"/>
    <x v="1"/>
    <n v="75"/>
    <x v="16"/>
    <x v="2"/>
    <s v="Lavender"/>
    <s v="Spring"/>
    <n v="4"/>
    <s v="No"/>
    <s v="Venmo"/>
    <s v="Express"/>
    <s v="No"/>
    <s v="No"/>
    <s v="PayPal"/>
    <s v="Annually"/>
  </r>
  <r>
    <n v="969"/>
    <x v="106"/>
    <n v="54"/>
    <x v="1"/>
    <x v="17"/>
    <x v="0"/>
    <n v="57"/>
    <x v="20"/>
    <x v="3"/>
    <s v="Yellow"/>
    <s v="Fall"/>
    <n v="4.0999999999999996"/>
    <s v="No"/>
    <s v="Bank Transfer"/>
    <s v="Free Shipping"/>
    <s v="No"/>
    <s v="No"/>
    <s v="Venmo"/>
    <s v="Quarterly"/>
  </r>
  <r>
    <n v="970"/>
    <x v="166"/>
    <n v="52"/>
    <x v="1"/>
    <x v="21"/>
    <x v="0"/>
    <n v="99"/>
    <x v="44"/>
    <x v="0"/>
    <s v="Pink"/>
    <s v="Winter"/>
    <n v="3.7"/>
    <s v="No"/>
    <s v="Venmo"/>
    <s v="Standard"/>
    <s v="No"/>
    <s v="No"/>
    <s v="PayPal"/>
    <s v="Fortnightly"/>
  </r>
  <r>
    <n v="971"/>
    <x v="232"/>
    <n v="40"/>
    <x v="1"/>
    <x v="7"/>
    <x v="2"/>
    <n v="45"/>
    <x v="3"/>
    <x v="3"/>
    <s v="Orange"/>
    <s v="Spring"/>
    <n v="2.8"/>
    <s v="No"/>
    <s v="Cash"/>
    <s v="Free Shipping"/>
    <s v="No"/>
    <s v="No"/>
    <s v="PayPal"/>
    <s v="Fortnightly"/>
  </r>
  <r>
    <n v="972"/>
    <x v="50"/>
    <n v="37"/>
    <x v="1"/>
    <x v="9"/>
    <x v="1"/>
    <n v="80"/>
    <x v="42"/>
    <x v="0"/>
    <s v="Pink"/>
    <s v="Fall"/>
    <n v="3.6"/>
    <s v="No"/>
    <s v="PayPal"/>
    <s v="2-Day Shipping"/>
    <s v="No"/>
    <s v="No"/>
    <s v="PayPal"/>
    <s v="Every 3 Months"/>
  </r>
  <r>
    <n v="973"/>
    <x v="4"/>
    <n v="62"/>
    <x v="1"/>
    <x v="3"/>
    <x v="3"/>
    <n v="20"/>
    <x v="2"/>
    <x v="0"/>
    <s v="Pink"/>
    <s v="Fall"/>
    <n v="4"/>
    <s v="No"/>
    <s v="Cash"/>
    <s v="Standard"/>
    <s v="No"/>
    <s v="No"/>
    <s v="Bank Transfer"/>
    <s v="Annually"/>
  </r>
  <r>
    <n v="974"/>
    <x v="53"/>
    <n v="40"/>
    <x v="1"/>
    <x v="19"/>
    <x v="1"/>
    <n v="81"/>
    <x v="38"/>
    <x v="0"/>
    <s v="Lavender"/>
    <s v="Fall"/>
    <n v="3.2"/>
    <s v="No"/>
    <s v="Credit Card"/>
    <s v="Free Shipping"/>
    <s v="No"/>
    <s v="No"/>
    <s v="Bank Transfer"/>
    <s v="Quarterly"/>
  </r>
  <r>
    <n v="975"/>
    <x v="340"/>
    <n v="37"/>
    <x v="1"/>
    <x v="11"/>
    <x v="3"/>
    <n v="77"/>
    <x v="13"/>
    <x v="0"/>
    <s v="Olive"/>
    <s v="Fall"/>
    <n v="2.7"/>
    <s v="No"/>
    <s v="Venmo"/>
    <s v="2-Day Shipping"/>
    <s v="No"/>
    <s v="No"/>
    <s v="Cash"/>
    <s v="Annually"/>
  </r>
  <r>
    <n v="976"/>
    <x v="337"/>
    <n v="18"/>
    <x v="1"/>
    <x v="21"/>
    <x v="0"/>
    <n v="71"/>
    <x v="28"/>
    <x v="0"/>
    <s v="Teal"/>
    <s v="Spring"/>
    <n v="3"/>
    <s v="No"/>
    <s v="Cash"/>
    <s v="Standard"/>
    <s v="No"/>
    <s v="No"/>
    <s v="PayPal"/>
    <s v="Weekly"/>
  </r>
  <r>
    <n v="977"/>
    <x v="131"/>
    <n v="29"/>
    <x v="1"/>
    <x v="2"/>
    <x v="2"/>
    <n v="86"/>
    <x v="18"/>
    <x v="1"/>
    <s v="Silver"/>
    <s v="Summer"/>
    <n v="4.3"/>
    <s v="No"/>
    <s v="Debit Card"/>
    <s v="Store Pickup"/>
    <s v="No"/>
    <s v="No"/>
    <s v="Credit Card"/>
    <s v="Fortnightly"/>
  </r>
  <r>
    <n v="978"/>
    <x v="341"/>
    <n v="66"/>
    <x v="1"/>
    <x v="10"/>
    <x v="3"/>
    <n v="91"/>
    <x v="28"/>
    <x v="0"/>
    <s v="Magenta"/>
    <s v="Fall"/>
    <n v="2.6"/>
    <s v="No"/>
    <s v="Debit Card"/>
    <s v="Express"/>
    <s v="No"/>
    <s v="No"/>
    <s v="PayPal"/>
    <s v="Annually"/>
  </r>
  <r>
    <n v="979"/>
    <x v="210"/>
    <n v="70"/>
    <x v="1"/>
    <x v="17"/>
    <x v="0"/>
    <n v="41"/>
    <x v="43"/>
    <x v="2"/>
    <s v="Indigo"/>
    <s v="Winter"/>
    <n v="3.8"/>
    <s v="No"/>
    <s v="Credit Card"/>
    <s v="Free Shipping"/>
    <s v="No"/>
    <s v="No"/>
    <s v="Cash"/>
    <s v="Monthly"/>
  </r>
  <r>
    <n v="980"/>
    <x v="221"/>
    <n v="36"/>
    <x v="1"/>
    <x v="4"/>
    <x v="1"/>
    <n v="99"/>
    <x v="48"/>
    <x v="1"/>
    <s v="Gold"/>
    <s v="Spring"/>
    <n v="2.9"/>
    <s v="No"/>
    <s v="PayPal"/>
    <s v="Express"/>
    <s v="No"/>
    <s v="No"/>
    <s v="Cash"/>
    <s v="Quarterly"/>
  </r>
  <r>
    <n v="981"/>
    <x v="197"/>
    <n v="49"/>
    <x v="1"/>
    <x v="19"/>
    <x v="1"/>
    <n v="35"/>
    <x v="24"/>
    <x v="3"/>
    <s v="Green"/>
    <s v="Fall"/>
    <n v="4.0999999999999996"/>
    <s v="No"/>
    <s v="Bank Transfer"/>
    <s v="Express"/>
    <s v="No"/>
    <s v="No"/>
    <s v="Debit Card"/>
    <s v="Fortnightly"/>
  </r>
  <r>
    <n v="982"/>
    <x v="342"/>
    <n v="62"/>
    <x v="1"/>
    <x v="20"/>
    <x v="3"/>
    <n v="73"/>
    <x v="1"/>
    <x v="0"/>
    <s v="Red"/>
    <s v="Summer"/>
    <n v="4.0999999999999996"/>
    <s v="No"/>
    <s v="Cash"/>
    <s v="Standard"/>
    <s v="No"/>
    <s v="No"/>
    <s v="Cash"/>
    <s v="Fortnightly"/>
  </r>
  <r>
    <n v="983"/>
    <x v="110"/>
    <n v="62"/>
    <x v="1"/>
    <x v="13"/>
    <x v="1"/>
    <n v="84"/>
    <x v="14"/>
    <x v="0"/>
    <s v="Violet"/>
    <s v="Spring"/>
    <n v="2.5"/>
    <s v="No"/>
    <s v="Venmo"/>
    <s v="Free Shipping"/>
    <s v="No"/>
    <s v="No"/>
    <s v="PayPal"/>
    <s v="Fortnightly"/>
  </r>
  <r>
    <n v="984"/>
    <x v="130"/>
    <n v="35"/>
    <x v="1"/>
    <x v="7"/>
    <x v="2"/>
    <n v="84"/>
    <x v="9"/>
    <x v="3"/>
    <s v="Lavender"/>
    <s v="Winter"/>
    <n v="4.2"/>
    <s v="No"/>
    <s v="Cash"/>
    <s v="Next Day Air"/>
    <s v="No"/>
    <s v="No"/>
    <s v="Debit Card"/>
    <s v="Monthly"/>
  </r>
  <r>
    <n v="985"/>
    <x v="36"/>
    <n v="64"/>
    <x v="1"/>
    <x v="11"/>
    <x v="3"/>
    <n v="71"/>
    <x v="34"/>
    <x v="3"/>
    <s v="Silver"/>
    <s v="Winter"/>
    <n v="4"/>
    <s v="No"/>
    <s v="Venmo"/>
    <s v="Free Shipping"/>
    <s v="No"/>
    <s v="No"/>
    <s v="Venmo"/>
    <s v="Every 3 Months"/>
  </r>
  <r>
    <n v="986"/>
    <x v="343"/>
    <n v="30"/>
    <x v="1"/>
    <x v="19"/>
    <x v="1"/>
    <n v="87"/>
    <x v="1"/>
    <x v="1"/>
    <s v="Cyan"/>
    <s v="Fall"/>
    <n v="5"/>
    <s v="No"/>
    <s v="Credit Card"/>
    <s v="Next Day Air"/>
    <s v="No"/>
    <s v="No"/>
    <s v="Venmo"/>
    <s v="Quarterly"/>
  </r>
  <r>
    <n v="987"/>
    <x v="45"/>
    <n v="58"/>
    <x v="1"/>
    <x v="16"/>
    <x v="1"/>
    <n v="52"/>
    <x v="16"/>
    <x v="0"/>
    <s v="Green"/>
    <s v="Winter"/>
    <n v="4.9000000000000004"/>
    <s v="No"/>
    <s v="Venmo"/>
    <s v="Standard"/>
    <s v="No"/>
    <s v="No"/>
    <s v="Venmo"/>
    <s v="Annually"/>
  </r>
  <r>
    <n v="988"/>
    <x v="344"/>
    <n v="57"/>
    <x v="1"/>
    <x v="9"/>
    <x v="1"/>
    <n v="58"/>
    <x v="31"/>
    <x v="3"/>
    <s v="Orange"/>
    <s v="Summer"/>
    <n v="4"/>
    <s v="No"/>
    <s v="Credit Card"/>
    <s v="Express"/>
    <s v="No"/>
    <s v="No"/>
    <s v="PayPal"/>
    <s v="Every 3 Months"/>
  </r>
  <r>
    <n v="989"/>
    <x v="74"/>
    <n v="22"/>
    <x v="1"/>
    <x v="20"/>
    <x v="3"/>
    <n v="60"/>
    <x v="36"/>
    <x v="0"/>
    <s v="Magenta"/>
    <s v="Winter"/>
    <n v="3"/>
    <s v="No"/>
    <s v="Bank Transfer"/>
    <s v="Next Day Air"/>
    <s v="No"/>
    <s v="No"/>
    <s v="Cash"/>
    <s v="Every 3 Months"/>
  </r>
  <r>
    <n v="990"/>
    <x v="110"/>
    <n v="61"/>
    <x v="1"/>
    <x v="3"/>
    <x v="3"/>
    <n v="76"/>
    <x v="44"/>
    <x v="0"/>
    <s v="Lavender"/>
    <s v="Fall"/>
    <n v="4"/>
    <s v="No"/>
    <s v="Bank Transfer"/>
    <s v="Store Pickup"/>
    <s v="No"/>
    <s v="No"/>
    <s v="Debit Card"/>
    <s v="Bi-Weekly"/>
  </r>
  <r>
    <n v="991"/>
    <x v="345"/>
    <n v="65"/>
    <x v="1"/>
    <x v="19"/>
    <x v="1"/>
    <n v="88"/>
    <x v="20"/>
    <x v="1"/>
    <s v="Blue"/>
    <s v="Fall"/>
    <n v="3"/>
    <s v="No"/>
    <s v="Credit Card"/>
    <s v="2-Day Shipping"/>
    <s v="No"/>
    <s v="No"/>
    <s v="Bank Transfer"/>
    <s v="Bi-Weekly"/>
  </r>
  <r>
    <n v="992"/>
    <x v="38"/>
    <n v="57"/>
    <x v="1"/>
    <x v="3"/>
    <x v="3"/>
    <n v="64"/>
    <x v="31"/>
    <x v="0"/>
    <s v="Turquoise"/>
    <s v="Summer"/>
    <n v="4.4000000000000004"/>
    <s v="No"/>
    <s v="Credit Card"/>
    <s v="Next Day Air"/>
    <s v="No"/>
    <s v="No"/>
    <s v="Cash"/>
    <s v="Annually"/>
  </r>
  <r>
    <n v="993"/>
    <x v="159"/>
    <n v="64"/>
    <x v="1"/>
    <x v="7"/>
    <x v="2"/>
    <n v="57"/>
    <x v="29"/>
    <x v="0"/>
    <s v="Yellow"/>
    <s v="Spring"/>
    <n v="4.9000000000000004"/>
    <s v="No"/>
    <s v="Venmo"/>
    <s v="Standard"/>
    <s v="No"/>
    <s v="No"/>
    <s v="Credit Card"/>
    <s v="Monthly"/>
  </r>
  <r>
    <n v="994"/>
    <x v="254"/>
    <n v="28"/>
    <x v="1"/>
    <x v="14"/>
    <x v="1"/>
    <n v="96"/>
    <x v="17"/>
    <x v="0"/>
    <s v="Olive"/>
    <s v="Spring"/>
    <n v="4.2"/>
    <s v="No"/>
    <s v="Venmo"/>
    <s v="Next Day Air"/>
    <s v="No"/>
    <s v="No"/>
    <s v="Debit Card"/>
    <s v="Monthly"/>
  </r>
  <r>
    <n v="995"/>
    <x v="20"/>
    <n v="42"/>
    <x v="1"/>
    <x v="1"/>
    <x v="1"/>
    <n v="20"/>
    <x v="11"/>
    <x v="0"/>
    <s v="Red"/>
    <s v="Winter"/>
    <n v="3.9"/>
    <s v="No"/>
    <s v="Credit Card"/>
    <s v="Free Shipping"/>
    <s v="No"/>
    <s v="No"/>
    <s v="PayPal"/>
    <s v="Monthly"/>
  </r>
  <r>
    <n v="996"/>
    <x v="346"/>
    <n v="49"/>
    <x v="1"/>
    <x v="24"/>
    <x v="1"/>
    <n v="64"/>
    <x v="33"/>
    <x v="3"/>
    <s v="Purple"/>
    <s v="Winter"/>
    <n v="3.2"/>
    <s v="No"/>
    <s v="Venmo"/>
    <s v="Free Shipping"/>
    <s v="No"/>
    <s v="No"/>
    <s v="Cash"/>
    <s v="Quarterly"/>
  </r>
  <r>
    <n v="997"/>
    <x v="286"/>
    <n v="37"/>
    <x v="1"/>
    <x v="20"/>
    <x v="3"/>
    <n v="92"/>
    <x v="26"/>
    <x v="1"/>
    <s v="Brown"/>
    <s v="Summer"/>
    <n v="3.9"/>
    <s v="No"/>
    <s v="Bank Transfer"/>
    <s v="Express"/>
    <s v="No"/>
    <s v="No"/>
    <s v="Debit Card"/>
    <s v="Quarterly"/>
  </r>
  <r>
    <n v="998"/>
    <x v="316"/>
    <n v="57"/>
    <x v="1"/>
    <x v="6"/>
    <x v="1"/>
    <n v="65"/>
    <x v="14"/>
    <x v="1"/>
    <s v="Yellow"/>
    <s v="Spring"/>
    <n v="3.5"/>
    <s v="No"/>
    <s v="Debit Card"/>
    <s v="Express"/>
    <s v="No"/>
    <s v="No"/>
    <s v="Bank Transfer"/>
    <s v="Annually"/>
  </r>
  <r>
    <n v="999"/>
    <x v="172"/>
    <n v="66"/>
    <x v="1"/>
    <x v="13"/>
    <x v="1"/>
    <n v="78"/>
    <x v="23"/>
    <x v="3"/>
    <s v="White"/>
    <s v="Spring"/>
    <n v="3.9"/>
    <s v="No"/>
    <s v="Cash"/>
    <s v="2-Day Shipping"/>
    <s v="No"/>
    <s v="No"/>
    <s v="Credit Card"/>
    <s v="Every 3 Months"/>
  </r>
  <r>
    <n v="1000"/>
    <x v="291"/>
    <n v="52"/>
    <x v="1"/>
    <x v="12"/>
    <x v="3"/>
    <n v="49"/>
    <x v="26"/>
    <x v="3"/>
    <s v="White"/>
    <s v="Spring"/>
    <n v="4.5"/>
    <s v="No"/>
    <s v="PayPal"/>
    <s v="Store Pickup"/>
    <s v="No"/>
    <s v="No"/>
    <s v="Bank Transfer"/>
    <s v="Bi-Week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n v="1"/>
    <x v="0"/>
    <s v="05"/>
    <n v="90"/>
    <n v="4.5"/>
  </r>
  <r>
    <n v="2"/>
    <x v="1"/>
    <s v="05"/>
    <n v="85"/>
    <n v="4.25"/>
  </r>
  <r>
    <n v="3"/>
    <x v="2"/>
    <s v="10"/>
    <n v="72"/>
    <n v="7.2"/>
  </r>
  <r>
    <n v="4"/>
    <x v="0"/>
    <s v="05"/>
    <n v="36"/>
    <n v="1.8"/>
  </r>
  <r>
    <n v="5"/>
    <x v="0"/>
    <s v="05"/>
    <n v="90"/>
    <n v="4.5"/>
  </r>
  <r>
    <n v="6"/>
    <x v="1"/>
    <s v="05"/>
    <n v="51"/>
    <n v="2.5500000000000003"/>
  </r>
  <r>
    <n v="7"/>
    <x v="2"/>
    <s v="10"/>
    <n v="88"/>
    <n v="8.8000000000000007"/>
  </r>
  <r>
    <n v="8"/>
    <x v="0"/>
    <s v="05"/>
    <n v="94"/>
    <n v="4.7"/>
  </r>
  <r>
    <n v="9"/>
    <x v="3"/>
    <s v="15"/>
    <n v="79"/>
    <n v="11.85"/>
  </r>
  <r>
    <n v="10"/>
    <x v="2"/>
    <s v="10"/>
    <n v="67"/>
    <n v="6.7"/>
  </r>
  <r>
    <n v="11"/>
    <x v="1"/>
    <s v="05"/>
    <n v="38"/>
    <n v="1.9000000000000001"/>
  </r>
  <r>
    <n v="12"/>
    <x v="2"/>
    <s v="10"/>
    <n v="91"/>
    <n v="9.1"/>
  </r>
  <r>
    <n v="13"/>
    <x v="1"/>
    <s v="05"/>
    <n v="33"/>
    <n v="1.6500000000000001"/>
  </r>
  <r>
    <n v="14"/>
    <x v="3"/>
    <s v="15"/>
    <n v="69"/>
    <n v="10.35"/>
  </r>
  <r>
    <n v="15"/>
    <x v="1"/>
    <s v="05"/>
    <n v="37"/>
    <n v="1.85"/>
  </r>
  <r>
    <n v="16"/>
    <x v="1"/>
    <s v="05"/>
    <n v="39"/>
    <n v="1.9500000000000002"/>
  </r>
  <r>
    <n v="17"/>
    <x v="2"/>
    <s v="10"/>
    <n v="53"/>
    <n v="5.3000000000000007"/>
  </r>
  <r>
    <n v="18"/>
    <x v="0"/>
    <s v="05"/>
    <n v="43"/>
    <n v="2.15"/>
  </r>
  <r>
    <n v="19"/>
    <x v="0"/>
    <s v="05"/>
    <n v="55"/>
    <n v="2.75"/>
  </r>
  <r>
    <n v="20"/>
    <x v="1"/>
    <s v="05"/>
    <n v="28"/>
    <n v="1.4000000000000001"/>
  </r>
  <r>
    <n v="21"/>
    <x v="3"/>
    <s v="15"/>
    <n v="28"/>
    <n v="4.2"/>
  </r>
  <r>
    <n v="22"/>
    <x v="1"/>
    <s v="05"/>
    <n v="73"/>
    <n v="3.6500000000000004"/>
  </r>
  <r>
    <n v="23"/>
    <x v="2"/>
    <s v="10"/>
    <n v="79"/>
    <n v="7.9"/>
  </r>
  <r>
    <n v="24"/>
    <x v="0"/>
    <s v="05"/>
    <n v="36"/>
    <n v="1.8"/>
  </r>
  <r>
    <n v="25"/>
    <x v="3"/>
    <s v="15"/>
    <n v="33"/>
    <n v="4.95"/>
  </r>
  <r>
    <n v="26"/>
    <x v="1"/>
    <s v="05"/>
    <n v="85"/>
    <n v="4.25"/>
  </r>
  <r>
    <n v="27"/>
    <x v="1"/>
    <s v="05"/>
    <n v="91"/>
    <n v="4.55"/>
  </r>
  <r>
    <n v="28"/>
    <x v="2"/>
    <s v="10"/>
    <n v="96"/>
    <n v="9.6000000000000014"/>
  </r>
  <r>
    <n v="29"/>
    <x v="0"/>
    <s v="05"/>
    <n v="32"/>
    <n v="1.6"/>
  </r>
  <r>
    <n v="30"/>
    <x v="0"/>
    <s v="05"/>
    <n v="41"/>
    <n v="2.0500000000000003"/>
  </r>
  <r>
    <n v="31"/>
    <x v="1"/>
    <s v="05"/>
    <n v="53"/>
    <n v="2.6500000000000004"/>
  </r>
  <r>
    <n v="32"/>
    <x v="1"/>
    <s v="05"/>
    <n v="62"/>
    <n v="3.1"/>
  </r>
  <r>
    <n v="33"/>
    <x v="2"/>
    <s v="10"/>
    <n v="100"/>
    <n v="10"/>
  </r>
  <r>
    <n v="34"/>
    <x v="0"/>
    <s v="05"/>
    <n v="73"/>
    <n v="3.6500000000000004"/>
  </r>
  <r>
    <n v="35"/>
    <x v="3"/>
    <s v="15"/>
    <n v="85"/>
    <n v="12.75"/>
  </r>
  <r>
    <n v="36"/>
    <x v="2"/>
    <s v="10"/>
    <n v="67"/>
    <n v="6.7"/>
  </r>
  <r>
    <n v="37"/>
    <x v="1"/>
    <s v="05"/>
    <n v="85"/>
    <n v="4.25"/>
  </r>
  <r>
    <n v="38"/>
    <x v="2"/>
    <s v="10"/>
    <n v="94"/>
    <n v="9.4"/>
  </r>
  <r>
    <n v="39"/>
    <x v="1"/>
    <s v="05"/>
    <n v="76"/>
    <n v="3.8000000000000003"/>
  </r>
  <r>
    <n v="40"/>
    <x v="3"/>
    <s v="15"/>
    <n v="40"/>
    <n v="6"/>
  </r>
  <r>
    <n v="41"/>
    <x v="1"/>
    <s v="05"/>
    <n v="89"/>
    <n v="4.45"/>
  </r>
  <r>
    <n v="42"/>
    <x v="1"/>
    <s v="05"/>
    <n v="86"/>
    <n v="4.3"/>
  </r>
  <r>
    <n v="43"/>
    <x v="2"/>
    <s v="10"/>
    <n v="54"/>
    <n v="5.4"/>
  </r>
  <r>
    <n v="44"/>
    <x v="0"/>
    <s v="05"/>
    <n v="36"/>
    <n v="1.8"/>
  </r>
  <r>
    <n v="45"/>
    <x v="0"/>
    <s v="05"/>
    <n v="67"/>
    <n v="3.35"/>
  </r>
  <r>
    <n v="46"/>
    <x v="1"/>
    <s v="05"/>
    <n v="29"/>
    <n v="1.4500000000000002"/>
  </r>
  <r>
    <n v="47"/>
    <x v="3"/>
    <s v="15"/>
    <n v="58"/>
    <n v="8.6999999999999993"/>
  </r>
  <r>
    <n v="48"/>
    <x v="1"/>
    <s v="05"/>
    <n v="43"/>
    <n v="2.15"/>
  </r>
  <r>
    <n v="49"/>
    <x v="2"/>
    <s v="10"/>
    <n v="29"/>
    <n v="2.9000000000000004"/>
  </r>
  <r>
    <n v="50"/>
    <x v="0"/>
    <s v="05"/>
    <n v="28"/>
    <n v="1.4000000000000001"/>
  </r>
  <r>
    <n v="51"/>
    <x v="3"/>
    <s v="15"/>
    <n v="46"/>
    <n v="6.8999999999999995"/>
  </r>
  <r>
    <n v="52"/>
    <x v="2"/>
    <s v="10"/>
    <n v="95"/>
    <n v="9.5"/>
  </r>
  <r>
    <n v="53"/>
    <x v="1"/>
    <s v="05"/>
    <n v="90"/>
    <n v="4.5"/>
  </r>
  <r>
    <n v="54"/>
    <x v="2"/>
    <s v="10"/>
    <n v="85"/>
    <n v="8.5"/>
  </r>
  <r>
    <n v="55"/>
    <x v="1"/>
    <s v="05"/>
    <n v="26"/>
    <n v="1.3"/>
  </r>
  <r>
    <n v="56"/>
    <x v="3"/>
    <s v="15"/>
    <n v="73"/>
    <n v="10.95"/>
  </r>
  <r>
    <n v="57"/>
    <x v="1"/>
    <s v="05"/>
    <n v="27"/>
    <n v="1.35"/>
  </r>
  <r>
    <n v="58"/>
    <x v="1"/>
    <s v="05"/>
    <n v="25"/>
    <n v="1.25"/>
  </r>
  <r>
    <n v="59"/>
    <x v="2"/>
    <s v="10"/>
    <n v="67"/>
    <n v="6.7"/>
  </r>
  <r>
    <n v="60"/>
    <x v="0"/>
    <s v="05"/>
    <n v="42"/>
    <n v="2.1"/>
  </r>
  <r>
    <n v="61"/>
    <x v="0"/>
    <s v="05"/>
    <n v="33"/>
    <n v="1.6500000000000001"/>
  </r>
  <r>
    <n v="62"/>
    <x v="1"/>
    <s v="05"/>
    <n v="70"/>
    <n v="3.5"/>
  </r>
  <r>
    <n v="63"/>
    <x v="3"/>
    <s v="15"/>
    <n v="88"/>
    <n v="13.2"/>
  </r>
  <r>
    <n v="64"/>
    <x v="1"/>
    <s v="05"/>
    <n v="78"/>
    <n v="3.9000000000000004"/>
  </r>
  <r>
    <n v="65"/>
    <x v="2"/>
    <s v="10"/>
    <n v="45"/>
    <n v="4.5"/>
  </r>
  <r>
    <n v="66"/>
    <x v="0"/>
    <s v="05"/>
    <n v="97"/>
    <n v="4.8500000000000005"/>
  </r>
  <r>
    <n v="67"/>
    <x v="1"/>
    <s v="05"/>
    <n v="92"/>
    <n v="4.6000000000000005"/>
  </r>
  <r>
    <n v="68"/>
    <x v="2"/>
    <s v="10"/>
    <n v="50"/>
    <n v="5"/>
  </r>
  <r>
    <n v="69"/>
    <x v="0"/>
    <s v="05"/>
    <n v="57"/>
    <n v="2.85"/>
  </r>
  <r>
    <n v="70"/>
    <x v="0"/>
    <s v="05"/>
    <n v="88"/>
    <n v="4.4000000000000004"/>
  </r>
  <r>
    <n v="71"/>
    <x v="1"/>
    <s v="05"/>
    <n v="68"/>
    <n v="3.4000000000000004"/>
  </r>
  <r>
    <n v="72"/>
    <x v="2"/>
    <s v="10"/>
    <n v="51"/>
    <n v="5.1000000000000005"/>
  </r>
  <r>
    <n v="73"/>
    <x v="0"/>
    <s v="05"/>
    <n v="88"/>
    <n v="4.4000000000000004"/>
  </r>
  <r>
    <n v="74"/>
    <x v="3"/>
    <s v="15"/>
    <n v="85"/>
    <n v="12.75"/>
  </r>
  <r>
    <n v="75"/>
    <x v="2"/>
    <s v="10"/>
    <n v="42"/>
    <n v="4.2"/>
  </r>
  <r>
    <n v="76"/>
    <x v="1"/>
    <s v="05"/>
    <n v="53"/>
    <n v="2.6500000000000004"/>
  </r>
  <r>
    <n v="77"/>
    <x v="2"/>
    <s v="10"/>
    <n v="54"/>
    <n v="5.4"/>
  </r>
  <r>
    <n v="78"/>
    <x v="1"/>
    <s v="05"/>
    <n v="69"/>
    <n v="3.45"/>
  </r>
  <r>
    <n v="79"/>
    <x v="3"/>
    <s v="15"/>
    <n v="33"/>
    <n v="4.95"/>
  </r>
  <r>
    <n v="80"/>
    <x v="1"/>
    <s v="05"/>
    <n v="26"/>
    <n v="1.3"/>
  </r>
  <r>
    <n v="81"/>
    <x v="1"/>
    <s v="05"/>
    <n v="60"/>
    <n v="3"/>
  </r>
  <r>
    <n v="82"/>
    <x v="2"/>
    <s v="10"/>
    <n v="84"/>
    <n v="8.4"/>
  </r>
  <r>
    <n v="83"/>
    <x v="0"/>
    <s v="05"/>
    <n v="29"/>
    <n v="1.4500000000000002"/>
  </r>
  <r>
    <n v="84"/>
    <x v="0"/>
    <s v="05"/>
    <n v="85"/>
    <n v="4.25"/>
  </r>
  <r>
    <n v="85"/>
    <x v="1"/>
    <s v="05"/>
    <n v="77"/>
    <n v="3.85"/>
  </r>
  <r>
    <n v="86"/>
    <x v="3"/>
    <s v="15"/>
    <n v="22"/>
    <n v="3.3"/>
  </r>
  <r>
    <n v="87"/>
    <x v="1"/>
    <s v="05"/>
    <n v="82"/>
    <n v="4.1000000000000005"/>
  </r>
  <r>
    <n v="88"/>
    <x v="2"/>
    <s v="10"/>
    <n v="36"/>
    <n v="3.6"/>
  </r>
  <r>
    <n v="89"/>
    <x v="0"/>
    <s v="05"/>
    <n v="95"/>
    <n v="4.75"/>
  </r>
  <r>
    <n v="90"/>
    <x v="3"/>
    <s v="15"/>
    <n v="70"/>
    <n v="10.5"/>
  </r>
  <r>
    <n v="91"/>
    <x v="1"/>
    <s v="05"/>
    <n v="41"/>
    <n v="2.0500000000000003"/>
  </r>
  <r>
    <n v="92"/>
    <x v="1"/>
    <s v="05"/>
    <n v="51"/>
    <n v="2.5500000000000003"/>
  </r>
  <r>
    <n v="93"/>
    <x v="2"/>
    <s v="10"/>
    <n v="98"/>
    <n v="9.8000000000000007"/>
  </r>
  <r>
    <n v="94"/>
    <x v="0"/>
    <s v="05"/>
    <n v="85"/>
    <n v="4.25"/>
  </r>
  <r>
    <n v="95"/>
    <x v="0"/>
    <s v="05"/>
    <n v="47"/>
    <n v="2.35"/>
  </r>
  <r>
    <n v="96"/>
    <x v="1"/>
    <s v="05"/>
    <n v="20"/>
    <n v="1"/>
  </r>
  <r>
    <n v="97"/>
    <x v="1"/>
    <s v="05"/>
    <n v="36"/>
    <n v="1.8"/>
  </r>
  <r>
    <n v="98"/>
    <x v="2"/>
    <s v="10"/>
    <n v="71"/>
    <n v="7.1000000000000005"/>
  </r>
  <r>
    <n v="99"/>
    <x v="0"/>
    <s v="05"/>
    <n v="41"/>
    <n v="2.0500000000000003"/>
  </r>
  <r>
    <n v="100"/>
    <x v="3"/>
    <s v="15"/>
    <n v="68"/>
    <n v="10.199999999999999"/>
  </r>
  <r>
    <n v="101"/>
    <x v="2"/>
    <s v="10"/>
    <n v="76"/>
    <n v="7.6000000000000005"/>
  </r>
  <r>
    <n v="102"/>
    <x v="1"/>
    <s v="05"/>
    <n v="96"/>
    <n v="4.8000000000000007"/>
  </r>
  <r>
    <n v="103"/>
    <x v="2"/>
    <s v="10"/>
    <n v="88"/>
    <n v="8.8000000000000007"/>
  </r>
  <r>
    <n v="104"/>
    <x v="1"/>
    <s v="05"/>
    <n v="88"/>
    <n v="4.4000000000000004"/>
  </r>
  <r>
    <n v="105"/>
    <x v="3"/>
    <s v="15"/>
    <n v="40"/>
    <n v="6"/>
  </r>
  <r>
    <n v="106"/>
    <x v="1"/>
    <s v="05"/>
    <n v="83"/>
    <n v="4.1500000000000004"/>
  </r>
  <r>
    <n v="107"/>
    <x v="1"/>
    <s v="05"/>
    <n v="78"/>
    <n v="3.9000000000000004"/>
  </r>
  <r>
    <n v="108"/>
    <x v="2"/>
    <s v="10"/>
    <n v="32"/>
    <n v="3.2"/>
  </r>
  <r>
    <n v="109"/>
    <x v="0"/>
    <s v="05"/>
    <n v="29"/>
    <n v="1.4500000000000002"/>
  </r>
  <r>
    <n v="110"/>
    <x v="0"/>
    <s v="05"/>
    <n v="76"/>
    <n v="3.8000000000000003"/>
  </r>
  <r>
    <n v="111"/>
    <x v="1"/>
    <s v="05"/>
    <n v="39"/>
    <n v="1.9500000000000002"/>
  </r>
  <r>
    <n v="112"/>
    <x v="3"/>
    <s v="15"/>
    <n v="93"/>
    <n v="13.95"/>
  </r>
  <r>
    <n v="113"/>
    <x v="1"/>
    <s v="05"/>
    <n v="82"/>
    <n v="4.1000000000000005"/>
  </r>
  <r>
    <n v="114"/>
    <x v="2"/>
    <s v="10"/>
    <n v="99"/>
    <n v="9.9"/>
  </r>
  <r>
    <n v="115"/>
    <x v="0"/>
    <s v="05"/>
    <n v="31"/>
    <n v="1.55"/>
  </r>
  <r>
    <n v="116"/>
    <x v="3"/>
    <s v="15"/>
    <n v="81"/>
    <n v="12.15"/>
  </r>
  <r>
    <n v="117"/>
    <x v="2"/>
    <s v="10"/>
    <n v="40"/>
    <n v="4"/>
  </r>
  <r>
    <n v="118"/>
    <x v="1"/>
    <s v="05"/>
    <n v="23"/>
    <n v="1.1500000000000001"/>
  </r>
  <r>
    <n v="119"/>
    <x v="2"/>
    <s v="10"/>
    <n v="40"/>
    <n v="4"/>
  </r>
  <r>
    <n v="120"/>
    <x v="1"/>
    <s v="05"/>
    <n v="52"/>
    <n v="2.6"/>
  </r>
  <r>
    <n v="121"/>
    <x v="3"/>
    <s v="15"/>
    <n v="28"/>
    <n v="4.2"/>
  </r>
  <r>
    <n v="122"/>
    <x v="1"/>
    <s v="05"/>
    <n v="46"/>
    <n v="2.3000000000000003"/>
  </r>
  <r>
    <n v="123"/>
    <x v="1"/>
    <s v="05"/>
    <n v="50"/>
    <n v="2.5"/>
  </r>
  <r>
    <n v="124"/>
    <x v="2"/>
    <s v="10"/>
    <n v="45"/>
    <n v="4.5"/>
  </r>
  <r>
    <n v="125"/>
    <x v="0"/>
    <s v="05"/>
    <n v="100"/>
    <n v="5"/>
  </r>
  <r>
    <n v="126"/>
    <x v="0"/>
    <s v="05"/>
    <n v="99"/>
    <n v="4.95"/>
  </r>
  <r>
    <n v="127"/>
    <x v="1"/>
    <s v="05"/>
    <n v="91"/>
    <n v="4.55"/>
  </r>
  <r>
    <n v="128"/>
    <x v="3"/>
    <s v="15"/>
    <n v="81"/>
    <n v="12.15"/>
  </r>
  <r>
    <n v="129"/>
    <x v="1"/>
    <s v="05"/>
    <n v="52"/>
    <n v="2.6"/>
  </r>
  <r>
    <n v="130"/>
    <x v="2"/>
    <s v="10"/>
    <n v="56"/>
    <n v="5.6000000000000005"/>
  </r>
  <r>
    <n v="131"/>
    <x v="0"/>
    <s v="05"/>
    <n v="43"/>
    <n v="2.15"/>
  </r>
  <r>
    <n v="132"/>
    <x v="1"/>
    <s v="05"/>
    <n v="84"/>
    <n v="4.2"/>
  </r>
  <r>
    <n v="133"/>
    <x v="2"/>
    <s v="10"/>
    <n v="85"/>
    <n v="8.5"/>
  </r>
  <r>
    <n v="134"/>
    <x v="0"/>
    <s v="05"/>
    <n v="42"/>
    <n v="2.1"/>
  </r>
  <r>
    <n v="135"/>
    <x v="0"/>
    <s v="05"/>
    <n v="68"/>
    <n v="3.4000000000000004"/>
  </r>
  <r>
    <n v="136"/>
    <x v="1"/>
    <s v="05"/>
    <n v="40"/>
    <n v="2"/>
  </r>
  <r>
    <n v="137"/>
    <x v="2"/>
    <s v="10"/>
    <n v="65"/>
    <n v="6.5"/>
  </r>
  <r>
    <n v="138"/>
    <x v="0"/>
    <s v="05"/>
    <n v="62"/>
    <n v="3.1"/>
  </r>
  <r>
    <n v="139"/>
    <x v="3"/>
    <s v="15"/>
    <n v="49"/>
    <n v="7.35"/>
  </r>
  <r>
    <n v="140"/>
    <x v="2"/>
    <s v="10"/>
    <n v="41"/>
    <n v="4.1000000000000005"/>
  </r>
  <r>
    <n v="141"/>
    <x v="1"/>
    <s v="05"/>
    <n v="39"/>
    <n v="1.9500000000000002"/>
  </r>
  <r>
    <n v="142"/>
    <x v="2"/>
    <s v="10"/>
    <n v="37"/>
    <n v="3.7"/>
  </r>
  <r>
    <n v="143"/>
    <x v="1"/>
    <s v="05"/>
    <n v="23"/>
    <n v="1.1500000000000001"/>
  </r>
  <r>
    <n v="144"/>
    <x v="3"/>
    <s v="15"/>
    <n v="88"/>
    <n v="13.2"/>
  </r>
  <r>
    <n v="145"/>
    <x v="1"/>
    <s v="05"/>
    <n v="51"/>
    <n v="2.5500000000000003"/>
  </r>
  <r>
    <n v="146"/>
    <x v="1"/>
    <s v="05"/>
    <n v="22"/>
    <n v="1.1000000000000001"/>
  </r>
  <r>
    <n v="147"/>
    <x v="2"/>
    <s v="10"/>
    <n v="48"/>
    <n v="4.8000000000000007"/>
  </r>
  <r>
    <n v="148"/>
    <x v="0"/>
    <s v="05"/>
    <n v="27"/>
    <n v="1.35"/>
  </r>
  <r>
    <n v="149"/>
    <x v="0"/>
    <s v="05"/>
    <n v="32"/>
    <n v="1.6"/>
  </r>
  <r>
    <n v="150"/>
    <x v="1"/>
    <s v="05"/>
    <n v="74"/>
    <n v="3.7"/>
  </r>
  <r>
    <n v="151"/>
    <x v="3"/>
    <s v="15"/>
    <n v="64"/>
    <n v="9.6"/>
  </r>
  <r>
    <n v="152"/>
    <x v="1"/>
    <s v="05"/>
    <n v="77"/>
    <n v="3.85"/>
  </r>
  <r>
    <n v="153"/>
    <x v="2"/>
    <s v="10"/>
    <n v="62"/>
    <n v="6.2"/>
  </r>
  <r>
    <n v="154"/>
    <x v="0"/>
    <s v="05"/>
    <n v="33"/>
    <n v="1.6500000000000001"/>
  </r>
  <r>
    <n v="155"/>
    <x v="3"/>
    <s v="15"/>
    <n v="86"/>
    <n v="12.9"/>
  </r>
  <r>
    <n v="156"/>
    <x v="1"/>
    <s v="05"/>
    <n v="52"/>
    <n v="2.6"/>
  </r>
  <r>
    <n v="157"/>
    <x v="1"/>
    <s v="05"/>
    <n v="41"/>
    <n v="2.0500000000000003"/>
  </r>
  <r>
    <n v="158"/>
    <x v="2"/>
    <s v="10"/>
    <n v="78"/>
    <n v="7.8000000000000007"/>
  </r>
  <r>
    <n v="159"/>
    <x v="0"/>
    <s v="05"/>
    <n v="86"/>
    <n v="4.3"/>
  </r>
  <r>
    <n v="160"/>
    <x v="0"/>
    <s v="05"/>
    <n v="70"/>
    <n v="3.5"/>
  </r>
  <r>
    <n v="161"/>
    <x v="1"/>
    <s v="05"/>
    <n v="29"/>
    <n v="1.4500000000000002"/>
  </r>
  <r>
    <n v="162"/>
    <x v="1"/>
    <s v="05"/>
    <n v="77"/>
    <n v="3.85"/>
  </r>
  <r>
    <n v="163"/>
    <x v="2"/>
    <s v="10"/>
    <n v="90"/>
    <n v="9"/>
  </r>
  <r>
    <n v="164"/>
    <x v="0"/>
    <s v="05"/>
    <n v="23"/>
    <n v="1.1500000000000001"/>
  </r>
  <r>
    <n v="165"/>
    <x v="3"/>
    <s v="15"/>
    <n v="54"/>
    <n v="8.1"/>
  </r>
  <r>
    <n v="166"/>
    <x v="2"/>
    <s v="10"/>
    <n v="51"/>
    <n v="5.1000000000000005"/>
  </r>
  <r>
    <n v="167"/>
    <x v="1"/>
    <s v="05"/>
    <n v="72"/>
    <n v="3.6"/>
  </r>
  <r>
    <n v="168"/>
    <x v="2"/>
    <s v="10"/>
    <n v="27"/>
    <n v="2.7"/>
  </r>
  <r>
    <n v="169"/>
    <x v="1"/>
    <s v="05"/>
    <n v="63"/>
    <n v="3.1500000000000004"/>
  </r>
  <r>
    <n v="170"/>
    <x v="3"/>
    <s v="15"/>
    <n v="70"/>
    <n v="10.5"/>
  </r>
  <r>
    <n v="171"/>
    <x v="1"/>
    <s v="05"/>
    <n v="33"/>
    <n v="1.6500000000000001"/>
  </r>
  <r>
    <n v="172"/>
    <x v="1"/>
    <s v="05"/>
    <n v="60"/>
    <n v="3"/>
  </r>
  <r>
    <n v="173"/>
    <x v="2"/>
    <s v="10"/>
    <n v="20"/>
    <n v="2"/>
  </r>
  <r>
    <n v="174"/>
    <x v="0"/>
    <s v="05"/>
    <n v="20"/>
    <n v="1"/>
  </r>
  <r>
    <n v="175"/>
    <x v="0"/>
    <s v="05"/>
    <n v="24"/>
    <n v="1.2000000000000002"/>
  </r>
  <r>
    <n v="176"/>
    <x v="1"/>
    <s v="05"/>
    <n v="32"/>
    <n v="1.6"/>
  </r>
  <r>
    <n v="177"/>
    <x v="3"/>
    <s v="15"/>
    <n v="68"/>
    <n v="10.199999999999999"/>
  </r>
  <r>
    <n v="178"/>
    <x v="1"/>
    <s v="05"/>
    <n v="79"/>
    <n v="3.95"/>
  </r>
  <r>
    <n v="179"/>
    <x v="2"/>
    <s v="10"/>
    <n v="68"/>
    <n v="6.8000000000000007"/>
  </r>
  <r>
    <n v="180"/>
    <x v="0"/>
    <s v="05"/>
    <n v="98"/>
    <n v="4.9000000000000004"/>
  </r>
  <r>
    <n v="181"/>
    <x v="3"/>
    <s v="15"/>
    <n v="83"/>
    <n v="12.45"/>
  </r>
  <r>
    <n v="182"/>
    <x v="2"/>
    <s v="10"/>
    <n v="55"/>
    <n v="5.5"/>
  </r>
  <r>
    <n v="183"/>
    <x v="1"/>
    <s v="05"/>
    <n v="89"/>
    <n v="4.45"/>
  </r>
  <r>
    <n v="184"/>
    <x v="2"/>
    <s v="10"/>
    <n v="30"/>
    <n v="3"/>
  </r>
  <r>
    <n v="185"/>
    <x v="1"/>
    <s v="05"/>
    <n v="60"/>
    <n v="3"/>
  </r>
  <r>
    <n v="186"/>
    <x v="3"/>
    <s v="15"/>
    <n v="62"/>
    <n v="9.2999999999999989"/>
  </r>
  <r>
    <n v="187"/>
    <x v="1"/>
    <s v="05"/>
    <n v="29"/>
    <n v="1.4500000000000002"/>
  </r>
  <r>
    <n v="188"/>
    <x v="1"/>
    <s v="05"/>
    <n v="82"/>
    <n v="4.1000000000000005"/>
  </r>
  <r>
    <n v="189"/>
    <x v="2"/>
    <s v="10"/>
    <n v="38"/>
    <n v="3.8000000000000003"/>
  </r>
  <r>
    <n v="190"/>
    <x v="0"/>
    <s v="05"/>
    <n v="59"/>
    <n v="2.95"/>
  </r>
  <r>
    <n v="191"/>
    <x v="0"/>
    <s v="05"/>
    <n v="68"/>
    <n v="3.4000000000000004"/>
  </r>
  <r>
    <n v="192"/>
    <x v="1"/>
    <s v="05"/>
    <n v="95"/>
    <n v="4.75"/>
  </r>
  <r>
    <n v="193"/>
    <x v="3"/>
    <s v="15"/>
    <n v="21"/>
    <n v="3.15"/>
  </r>
  <r>
    <n v="194"/>
    <x v="1"/>
    <s v="05"/>
    <n v="42"/>
    <n v="2.1"/>
  </r>
  <r>
    <n v="195"/>
    <x v="2"/>
    <s v="10"/>
    <n v="63"/>
    <n v="6.3000000000000007"/>
  </r>
  <r>
    <n v="196"/>
    <x v="0"/>
    <s v="05"/>
    <n v="41"/>
    <n v="2.0500000000000003"/>
  </r>
  <r>
    <n v="197"/>
    <x v="1"/>
    <s v="05"/>
    <n v="90"/>
    <n v="4.5"/>
  </r>
  <r>
    <n v="198"/>
    <x v="2"/>
    <s v="10"/>
    <n v="90"/>
    <n v="9"/>
  </r>
  <r>
    <n v="199"/>
    <x v="0"/>
    <s v="05"/>
    <n v="70"/>
    <n v="3.5"/>
  </r>
  <r>
    <n v="200"/>
    <x v="0"/>
    <s v="05"/>
    <n v="22"/>
    <n v="1.1000000000000001"/>
  </r>
  <r>
    <n v="201"/>
    <x v="1"/>
    <s v="05"/>
    <n v="57"/>
    <n v="2.85"/>
  </r>
  <r>
    <n v="202"/>
    <x v="2"/>
    <s v="10"/>
    <n v="32"/>
    <n v="3.2"/>
  </r>
  <r>
    <n v="203"/>
    <x v="0"/>
    <s v="05"/>
    <n v="53"/>
    <n v="2.6500000000000004"/>
  </r>
  <r>
    <n v="204"/>
    <x v="3"/>
    <s v="15"/>
    <n v="56"/>
    <n v="8.4"/>
  </r>
  <r>
    <n v="205"/>
    <x v="2"/>
    <s v="10"/>
    <n v="69"/>
    <n v="6.9"/>
  </r>
  <r>
    <n v="206"/>
    <x v="1"/>
    <s v="05"/>
    <n v="48"/>
    <n v="2.4000000000000004"/>
  </r>
  <r>
    <n v="207"/>
    <x v="2"/>
    <s v="10"/>
    <n v="66"/>
    <n v="6.6000000000000005"/>
  </r>
  <r>
    <n v="208"/>
    <x v="1"/>
    <s v="05"/>
    <n v="45"/>
    <n v="2.25"/>
  </r>
  <r>
    <n v="209"/>
    <x v="3"/>
    <s v="15"/>
    <n v="71"/>
    <n v="10.65"/>
  </r>
  <r>
    <n v="210"/>
    <x v="1"/>
    <s v="05"/>
    <n v="46"/>
    <n v="2.3000000000000003"/>
  </r>
  <r>
    <n v="211"/>
    <x v="1"/>
    <s v="05"/>
    <n v="95"/>
    <n v="4.75"/>
  </r>
  <r>
    <n v="212"/>
    <x v="2"/>
    <s v="10"/>
    <n v="22"/>
    <n v="2.2000000000000002"/>
  </r>
  <r>
    <n v="213"/>
    <x v="0"/>
    <s v="05"/>
    <n v="94"/>
    <n v="4.7"/>
  </r>
  <r>
    <n v="214"/>
    <x v="0"/>
    <s v="05"/>
    <n v="26"/>
    <n v="1.3"/>
  </r>
  <r>
    <n v="215"/>
    <x v="1"/>
    <s v="05"/>
    <n v="65"/>
    <n v="3.25"/>
  </r>
  <r>
    <n v="216"/>
    <x v="3"/>
    <s v="15"/>
    <n v="72"/>
    <n v="10.799999999999999"/>
  </r>
  <r>
    <n v="217"/>
    <x v="1"/>
    <s v="05"/>
    <n v="45"/>
    <n v="2.25"/>
  </r>
  <r>
    <n v="218"/>
    <x v="2"/>
    <s v="10"/>
    <n v="78"/>
    <n v="7.8000000000000007"/>
  </r>
  <r>
    <n v="219"/>
    <x v="0"/>
    <s v="05"/>
    <n v="82"/>
    <n v="4.1000000000000005"/>
  </r>
  <r>
    <n v="220"/>
    <x v="3"/>
    <s v="15"/>
    <n v="39"/>
    <n v="5.85"/>
  </r>
  <r>
    <n v="221"/>
    <x v="1"/>
    <s v="05"/>
    <n v="30"/>
    <n v="1.5"/>
  </r>
  <r>
    <n v="222"/>
    <x v="1"/>
    <s v="05"/>
    <n v="56"/>
    <n v="2.8000000000000003"/>
  </r>
  <r>
    <n v="223"/>
    <x v="2"/>
    <s v="10"/>
    <n v="96"/>
    <n v="9.6000000000000014"/>
  </r>
  <r>
    <n v="224"/>
    <x v="0"/>
    <s v="05"/>
    <n v="94"/>
    <n v="4.7"/>
  </r>
  <r>
    <n v="225"/>
    <x v="0"/>
    <s v="05"/>
    <n v="63"/>
    <n v="3.1500000000000004"/>
  </r>
  <r>
    <n v="226"/>
    <x v="1"/>
    <s v="05"/>
    <n v="29"/>
    <n v="1.4500000000000002"/>
  </r>
  <r>
    <n v="227"/>
    <x v="1"/>
    <s v="05"/>
    <n v="48"/>
    <n v="2.4000000000000004"/>
  </r>
  <r>
    <n v="228"/>
    <x v="2"/>
    <s v="10"/>
    <n v="72"/>
    <n v="7.2"/>
  </r>
  <r>
    <n v="229"/>
    <x v="0"/>
    <s v="05"/>
    <n v="33"/>
    <n v="1.6500000000000001"/>
  </r>
  <r>
    <n v="230"/>
    <x v="3"/>
    <s v="15"/>
    <n v="60"/>
    <n v="9"/>
  </r>
  <r>
    <n v="231"/>
    <x v="2"/>
    <s v="10"/>
    <n v="41"/>
    <n v="4.1000000000000005"/>
  </r>
  <r>
    <n v="232"/>
    <x v="1"/>
    <s v="05"/>
    <n v="42"/>
    <n v="2.1"/>
  </r>
  <r>
    <n v="233"/>
    <x v="2"/>
    <s v="10"/>
    <n v="65"/>
    <n v="6.5"/>
  </r>
  <r>
    <n v="234"/>
    <x v="1"/>
    <s v="05"/>
    <n v="99"/>
    <n v="4.95"/>
  </r>
  <r>
    <n v="235"/>
    <x v="3"/>
    <s v="15"/>
    <n v="54"/>
    <n v="8.1"/>
  </r>
  <r>
    <n v="236"/>
    <x v="1"/>
    <s v="05"/>
    <n v="77"/>
    <n v="3.85"/>
  </r>
  <r>
    <n v="237"/>
    <x v="1"/>
    <s v="05"/>
    <n v="84"/>
    <n v="4.2"/>
  </r>
  <r>
    <n v="238"/>
    <x v="2"/>
    <s v="10"/>
    <n v="51"/>
    <n v="5.1000000000000005"/>
  </r>
  <r>
    <n v="239"/>
    <x v="0"/>
    <s v="05"/>
    <n v="64"/>
    <n v="3.2"/>
  </r>
  <r>
    <n v="240"/>
    <x v="0"/>
    <s v="05"/>
    <n v="29"/>
    <n v="1.4500000000000002"/>
  </r>
  <r>
    <n v="241"/>
    <x v="1"/>
    <s v="05"/>
    <n v="91"/>
    <n v="4.55"/>
  </r>
  <r>
    <n v="242"/>
    <x v="3"/>
    <s v="15"/>
    <n v="98"/>
    <n v="14.7"/>
  </r>
  <r>
    <n v="243"/>
    <x v="1"/>
    <s v="05"/>
    <n v="99"/>
    <n v="4.95"/>
  </r>
  <r>
    <n v="244"/>
    <x v="2"/>
    <s v="10"/>
    <n v="24"/>
    <n v="2.4000000000000004"/>
  </r>
  <r>
    <n v="245"/>
    <x v="0"/>
    <s v="05"/>
    <n v="35"/>
    <n v="1.75"/>
  </r>
  <r>
    <n v="246"/>
    <x v="3"/>
    <s v="15"/>
    <n v="91"/>
    <n v="13.65"/>
  </r>
  <r>
    <n v="247"/>
    <x v="2"/>
    <s v="10"/>
    <n v="97"/>
    <n v="9.7000000000000011"/>
  </r>
  <r>
    <n v="248"/>
    <x v="1"/>
    <s v="05"/>
    <n v="36"/>
    <n v="1.8"/>
  </r>
  <r>
    <n v="249"/>
    <x v="2"/>
    <s v="10"/>
    <n v="99"/>
    <n v="9.9"/>
  </r>
  <r>
    <n v="250"/>
    <x v="1"/>
    <s v="05"/>
    <n v="67"/>
    <n v="3.35"/>
  </r>
  <r>
    <n v="251"/>
    <x v="3"/>
    <s v="15"/>
    <n v="90"/>
    <n v="13.5"/>
  </r>
  <r>
    <n v="252"/>
    <x v="1"/>
    <s v="05"/>
    <n v="98"/>
    <n v="4.9000000000000004"/>
  </r>
  <r>
    <n v="253"/>
    <x v="1"/>
    <s v="05"/>
    <n v="42"/>
    <n v="2.1"/>
  </r>
  <r>
    <n v="254"/>
    <x v="2"/>
    <s v="10"/>
    <n v="45"/>
    <n v="4.5"/>
  </r>
  <r>
    <n v="255"/>
    <x v="0"/>
    <s v="05"/>
    <n v="47"/>
    <n v="2.35"/>
  </r>
  <r>
    <n v="256"/>
    <x v="0"/>
    <s v="05"/>
    <n v="84"/>
    <n v="4.2"/>
  </r>
  <r>
    <n v="257"/>
    <x v="1"/>
    <s v="05"/>
    <n v="97"/>
    <n v="4.8500000000000005"/>
  </r>
  <r>
    <n v="258"/>
    <x v="3"/>
    <s v="15"/>
    <n v="99"/>
    <n v="14.85"/>
  </r>
  <r>
    <n v="259"/>
    <x v="1"/>
    <s v="05"/>
    <n v="90"/>
    <n v="4.5"/>
  </r>
  <r>
    <n v="260"/>
    <x v="2"/>
    <s v="10"/>
    <n v="79"/>
    <n v="7.9"/>
  </r>
  <r>
    <n v="261"/>
    <x v="0"/>
    <s v="05"/>
    <n v="83"/>
    <n v="4.1500000000000004"/>
  </r>
  <r>
    <n v="262"/>
    <x v="1"/>
    <s v="05"/>
    <n v="70"/>
    <n v="3.5"/>
  </r>
  <r>
    <n v="263"/>
    <x v="2"/>
    <s v="10"/>
    <n v="95"/>
    <n v="9.5"/>
  </r>
  <r>
    <n v="264"/>
    <x v="0"/>
    <s v="05"/>
    <n v="51"/>
    <n v="2.5500000000000003"/>
  </r>
  <r>
    <n v="265"/>
    <x v="0"/>
    <s v="05"/>
    <n v="95"/>
    <n v="4.75"/>
  </r>
  <r>
    <n v="266"/>
    <x v="1"/>
    <s v="05"/>
    <n v="36"/>
    <n v="1.8"/>
  </r>
  <r>
    <n v="267"/>
    <x v="2"/>
    <s v="10"/>
    <n v="52"/>
    <n v="5.2"/>
  </r>
  <r>
    <n v="268"/>
    <x v="0"/>
    <s v="05"/>
    <n v="29"/>
    <n v="1.4500000000000002"/>
  </r>
  <r>
    <n v="269"/>
    <x v="3"/>
    <s v="15"/>
    <n v="25"/>
    <n v="3.75"/>
  </r>
  <r>
    <n v="270"/>
    <x v="2"/>
    <s v="10"/>
    <n v="46"/>
    <n v="4.6000000000000005"/>
  </r>
  <r>
    <n v="271"/>
    <x v="1"/>
    <s v="05"/>
    <n v="80"/>
    <n v="4"/>
  </r>
  <r>
    <n v="272"/>
    <x v="2"/>
    <s v="10"/>
    <n v="53"/>
    <n v="5.3000000000000007"/>
  </r>
  <r>
    <n v="273"/>
    <x v="1"/>
    <s v="05"/>
    <n v="96"/>
    <n v="4.8000000000000007"/>
  </r>
  <r>
    <n v="274"/>
    <x v="3"/>
    <s v="15"/>
    <n v="64"/>
    <n v="9.6"/>
  </r>
  <r>
    <n v="275"/>
    <x v="1"/>
    <s v="05"/>
    <n v="33"/>
    <n v="1.6500000000000001"/>
  </r>
  <r>
    <n v="276"/>
    <x v="1"/>
    <s v="05"/>
    <n v="28"/>
    <n v="1.4000000000000001"/>
  </r>
  <r>
    <n v="277"/>
    <x v="2"/>
    <s v="10"/>
    <n v="94"/>
    <n v="9.4"/>
  </r>
  <r>
    <n v="278"/>
    <x v="0"/>
    <s v="05"/>
    <n v="75"/>
    <n v="3.75"/>
  </r>
  <r>
    <n v="279"/>
    <x v="0"/>
    <s v="05"/>
    <n v="81"/>
    <n v="4.05"/>
  </r>
  <r>
    <n v="280"/>
    <x v="1"/>
    <s v="05"/>
    <n v="71"/>
    <n v="3.5500000000000003"/>
  </r>
  <r>
    <n v="281"/>
    <x v="3"/>
    <s v="15"/>
    <n v="72"/>
    <n v="10.799999999999999"/>
  </r>
  <r>
    <n v="282"/>
    <x v="1"/>
    <s v="05"/>
    <n v="59"/>
    <n v="2.95"/>
  </r>
  <r>
    <n v="283"/>
    <x v="2"/>
    <s v="10"/>
    <n v="33"/>
    <n v="3.3000000000000003"/>
  </r>
  <r>
    <n v="284"/>
    <x v="0"/>
    <s v="05"/>
    <n v="30"/>
    <n v="1.5"/>
  </r>
  <r>
    <n v="285"/>
    <x v="3"/>
    <s v="15"/>
    <n v="97"/>
    <n v="14.549999999999999"/>
  </r>
  <r>
    <n v="286"/>
    <x v="1"/>
    <s v="05"/>
    <n v="36"/>
    <n v="1.8"/>
  </r>
  <r>
    <n v="287"/>
    <x v="1"/>
    <s v="05"/>
    <n v="48"/>
    <n v="2.4000000000000004"/>
  </r>
  <r>
    <n v="288"/>
    <x v="2"/>
    <s v="10"/>
    <n v="46"/>
    <n v="4.6000000000000005"/>
  </r>
  <r>
    <n v="289"/>
    <x v="0"/>
    <s v="05"/>
    <n v="27"/>
    <n v="1.35"/>
  </r>
  <r>
    <n v="290"/>
    <x v="0"/>
    <s v="05"/>
    <n v="73"/>
    <n v="3.6500000000000004"/>
  </r>
  <r>
    <n v="291"/>
    <x v="1"/>
    <s v="05"/>
    <n v="76"/>
    <n v="3.8000000000000003"/>
  </r>
  <r>
    <n v="292"/>
    <x v="1"/>
    <s v="05"/>
    <n v="25"/>
    <n v="1.25"/>
  </r>
  <r>
    <n v="293"/>
    <x v="2"/>
    <s v="10"/>
    <n v="25"/>
    <n v="2.5"/>
  </r>
  <r>
    <n v="294"/>
    <x v="0"/>
    <s v="05"/>
    <n v="96"/>
    <n v="4.8000000000000007"/>
  </r>
  <r>
    <n v="295"/>
    <x v="3"/>
    <s v="15"/>
    <n v="84"/>
    <n v="12.6"/>
  </r>
  <r>
    <n v="296"/>
    <x v="2"/>
    <s v="10"/>
    <n v="67"/>
    <n v="6.7"/>
  </r>
  <r>
    <n v="297"/>
    <x v="1"/>
    <s v="05"/>
    <n v="20"/>
    <n v="1"/>
  </r>
  <r>
    <n v="298"/>
    <x v="2"/>
    <s v="10"/>
    <n v="58"/>
    <n v="5.8000000000000007"/>
  </r>
  <r>
    <n v="299"/>
    <x v="1"/>
    <s v="05"/>
    <n v="65"/>
    <n v="3.25"/>
  </r>
  <r>
    <n v="300"/>
    <x v="3"/>
    <s v="15"/>
    <n v="53"/>
    <n v="7.9499999999999993"/>
  </r>
  <r>
    <n v="301"/>
    <x v="1"/>
    <s v="05"/>
    <n v="23"/>
    <n v="1.1500000000000001"/>
  </r>
  <r>
    <n v="302"/>
    <x v="1"/>
    <s v="05"/>
    <n v="42"/>
    <n v="2.1"/>
  </r>
  <r>
    <n v="303"/>
    <x v="2"/>
    <s v="10"/>
    <n v="36"/>
    <n v="3.6"/>
  </r>
  <r>
    <n v="304"/>
    <x v="0"/>
    <s v="05"/>
    <n v="82"/>
    <n v="4.1000000000000005"/>
  </r>
  <r>
    <n v="305"/>
    <x v="0"/>
    <s v="05"/>
    <n v="53"/>
    <n v="2.6500000000000004"/>
  </r>
  <r>
    <n v="306"/>
    <x v="1"/>
    <s v="05"/>
    <n v="89"/>
    <n v="4.45"/>
  </r>
  <r>
    <n v="307"/>
    <x v="3"/>
    <s v="15"/>
    <n v="55"/>
    <n v="8.25"/>
  </r>
  <r>
    <n v="308"/>
    <x v="1"/>
    <s v="05"/>
    <n v="96"/>
    <n v="4.8000000000000007"/>
  </r>
  <r>
    <n v="309"/>
    <x v="2"/>
    <s v="10"/>
    <n v="68"/>
    <n v="6.8000000000000007"/>
  </r>
  <r>
    <n v="310"/>
    <x v="0"/>
    <s v="05"/>
    <n v="76"/>
    <n v="3.8000000000000003"/>
  </r>
  <r>
    <n v="311"/>
    <x v="3"/>
    <s v="15"/>
    <n v="83"/>
    <n v="12.45"/>
  </r>
  <r>
    <n v="312"/>
    <x v="2"/>
    <s v="10"/>
    <n v="33"/>
    <n v="3.3000000000000003"/>
  </r>
  <r>
    <n v="313"/>
    <x v="1"/>
    <s v="05"/>
    <n v="96"/>
    <n v="4.8000000000000007"/>
  </r>
  <r>
    <n v="314"/>
    <x v="2"/>
    <s v="10"/>
    <n v="21"/>
    <n v="2.1"/>
  </r>
  <r>
    <n v="315"/>
    <x v="1"/>
    <s v="05"/>
    <n v="70"/>
    <n v="3.5"/>
  </r>
  <r>
    <n v="316"/>
    <x v="3"/>
    <s v="15"/>
    <n v="56"/>
    <n v="8.4"/>
  </r>
  <r>
    <n v="317"/>
    <x v="1"/>
    <s v="05"/>
    <n v="61"/>
    <n v="3.0500000000000003"/>
  </r>
  <r>
    <n v="318"/>
    <x v="1"/>
    <s v="05"/>
    <n v="99"/>
    <n v="4.95"/>
  </r>
  <r>
    <n v="319"/>
    <x v="2"/>
    <s v="10"/>
    <n v="90"/>
    <n v="9"/>
  </r>
  <r>
    <n v="320"/>
    <x v="0"/>
    <s v="05"/>
    <n v="79"/>
    <n v="3.95"/>
  </r>
  <r>
    <n v="321"/>
    <x v="0"/>
    <s v="05"/>
    <n v="52"/>
    <n v="2.6"/>
  </r>
  <r>
    <n v="322"/>
    <x v="1"/>
    <s v="05"/>
    <n v="80"/>
    <n v="4"/>
  </r>
  <r>
    <n v="323"/>
    <x v="3"/>
    <s v="15"/>
    <n v="79"/>
    <n v="11.85"/>
  </r>
  <r>
    <n v="324"/>
    <x v="1"/>
    <s v="05"/>
    <n v="73"/>
    <n v="3.6500000000000004"/>
  </r>
  <r>
    <n v="325"/>
    <x v="2"/>
    <s v="10"/>
    <n v="22"/>
    <n v="2.2000000000000002"/>
  </r>
  <r>
    <n v="326"/>
    <x v="0"/>
    <s v="05"/>
    <n v="92"/>
    <n v="4.6000000000000005"/>
  </r>
  <r>
    <n v="327"/>
    <x v="1"/>
    <s v="05"/>
    <n v="79"/>
    <n v="3.95"/>
  </r>
  <r>
    <n v="328"/>
    <x v="2"/>
    <s v="10"/>
    <n v="50"/>
    <n v="5"/>
  </r>
  <r>
    <n v="329"/>
    <x v="0"/>
    <s v="05"/>
    <n v="86"/>
    <n v="4.3"/>
  </r>
  <r>
    <n v="330"/>
    <x v="0"/>
    <s v="05"/>
    <n v="23"/>
    <n v="1.1500000000000001"/>
  </r>
  <r>
    <n v="331"/>
    <x v="1"/>
    <s v="05"/>
    <n v="68"/>
    <n v="3.4000000000000004"/>
  </r>
  <r>
    <n v="332"/>
    <x v="2"/>
    <s v="10"/>
    <n v="64"/>
    <n v="6.4"/>
  </r>
  <r>
    <n v="333"/>
    <x v="0"/>
    <s v="05"/>
    <n v="62"/>
    <n v="3.1"/>
  </r>
  <r>
    <n v="334"/>
    <x v="3"/>
    <s v="15"/>
    <n v="83"/>
    <n v="12.45"/>
  </r>
  <r>
    <n v="335"/>
    <x v="2"/>
    <s v="10"/>
    <n v="53"/>
    <n v="5.3000000000000007"/>
  </r>
  <r>
    <n v="336"/>
    <x v="1"/>
    <s v="05"/>
    <n v="57"/>
    <n v="2.85"/>
  </r>
  <r>
    <n v="337"/>
    <x v="2"/>
    <s v="10"/>
    <n v="78"/>
    <n v="7.8000000000000007"/>
  </r>
  <r>
    <n v="338"/>
    <x v="1"/>
    <s v="05"/>
    <n v="93"/>
    <n v="4.6500000000000004"/>
  </r>
  <r>
    <n v="339"/>
    <x v="3"/>
    <s v="15"/>
    <n v="99"/>
    <n v="14.85"/>
  </r>
  <r>
    <n v="340"/>
    <x v="1"/>
    <s v="05"/>
    <n v="49"/>
    <n v="2.4500000000000002"/>
  </r>
  <r>
    <n v="341"/>
    <x v="1"/>
    <s v="05"/>
    <n v="61"/>
    <n v="3.0500000000000003"/>
  </r>
  <r>
    <n v="342"/>
    <x v="2"/>
    <s v="10"/>
    <n v="60"/>
    <n v="6"/>
  </r>
  <r>
    <n v="343"/>
    <x v="0"/>
    <s v="05"/>
    <n v="23"/>
    <n v="1.1500000000000001"/>
  </r>
  <r>
    <n v="344"/>
    <x v="0"/>
    <s v="05"/>
    <n v="100"/>
    <n v="5"/>
  </r>
  <r>
    <n v="345"/>
    <x v="1"/>
    <s v="05"/>
    <n v="33"/>
    <n v="1.6500000000000001"/>
  </r>
  <r>
    <n v="346"/>
    <x v="3"/>
    <s v="15"/>
    <n v="32"/>
    <n v="4.8"/>
  </r>
  <r>
    <n v="347"/>
    <x v="1"/>
    <s v="05"/>
    <n v="21"/>
    <n v="1.05"/>
  </r>
  <r>
    <n v="348"/>
    <x v="2"/>
    <s v="10"/>
    <n v="59"/>
    <n v="5.9"/>
  </r>
  <r>
    <n v="349"/>
    <x v="0"/>
    <s v="05"/>
    <n v="67"/>
    <n v="3.35"/>
  </r>
  <r>
    <n v="350"/>
    <x v="3"/>
    <s v="15"/>
    <n v="24"/>
    <n v="3.5999999999999996"/>
  </r>
  <r>
    <n v="351"/>
    <x v="1"/>
    <s v="05"/>
    <n v="84"/>
    <n v="4.2"/>
  </r>
  <r>
    <n v="352"/>
    <x v="1"/>
    <s v="05"/>
    <n v="97"/>
    <n v="4.8500000000000005"/>
  </r>
  <r>
    <n v="353"/>
    <x v="2"/>
    <s v="10"/>
    <n v="63"/>
    <n v="6.3000000000000007"/>
  </r>
  <r>
    <n v="354"/>
    <x v="0"/>
    <s v="05"/>
    <n v="85"/>
    <n v="4.25"/>
  </r>
  <r>
    <n v="355"/>
    <x v="0"/>
    <s v="05"/>
    <n v="51"/>
    <n v="2.5500000000000003"/>
  </r>
  <r>
    <n v="356"/>
    <x v="1"/>
    <s v="05"/>
    <n v="21"/>
    <n v="1.05"/>
  </r>
  <r>
    <n v="357"/>
    <x v="1"/>
    <s v="05"/>
    <n v="95"/>
    <n v="4.75"/>
  </r>
  <r>
    <n v="358"/>
    <x v="2"/>
    <s v="10"/>
    <n v="91"/>
    <n v="9.1"/>
  </r>
  <r>
    <n v="359"/>
    <x v="0"/>
    <s v="05"/>
    <n v="32"/>
    <n v="1.6"/>
  </r>
  <r>
    <n v="360"/>
    <x v="3"/>
    <s v="15"/>
    <n v="90"/>
    <n v="13.5"/>
  </r>
  <r>
    <n v="361"/>
    <x v="2"/>
    <s v="10"/>
    <n v="75"/>
    <n v="7.5"/>
  </r>
  <r>
    <n v="362"/>
    <x v="1"/>
    <s v="05"/>
    <n v="67"/>
    <n v="3.35"/>
  </r>
  <r>
    <n v="363"/>
    <x v="2"/>
    <s v="10"/>
    <n v="64"/>
    <n v="6.4"/>
  </r>
  <r>
    <n v="364"/>
    <x v="1"/>
    <s v="05"/>
    <n v="61"/>
    <n v="3.0500000000000003"/>
  </r>
  <r>
    <n v="365"/>
    <x v="3"/>
    <s v="15"/>
    <n v="54"/>
    <n v="8.1"/>
  </r>
  <r>
    <n v="366"/>
    <x v="1"/>
    <s v="05"/>
    <n v="64"/>
    <n v="3.2"/>
  </r>
  <r>
    <n v="367"/>
    <x v="1"/>
    <s v="05"/>
    <n v="35"/>
    <n v="1.75"/>
  </r>
  <r>
    <n v="368"/>
    <x v="2"/>
    <s v="10"/>
    <n v="86"/>
    <n v="8.6"/>
  </r>
  <r>
    <n v="369"/>
    <x v="0"/>
    <s v="05"/>
    <n v="23"/>
    <n v="1.1500000000000001"/>
  </r>
  <r>
    <n v="370"/>
    <x v="0"/>
    <s v="05"/>
    <n v="38"/>
    <n v="1.9000000000000001"/>
  </r>
  <r>
    <n v="371"/>
    <x v="1"/>
    <s v="05"/>
    <n v="29"/>
    <n v="1.4500000000000002"/>
  </r>
  <r>
    <n v="372"/>
    <x v="3"/>
    <s v="15"/>
    <n v="43"/>
    <n v="6.45"/>
  </r>
  <r>
    <n v="373"/>
    <x v="1"/>
    <s v="05"/>
    <n v="32"/>
    <n v="1.6"/>
  </r>
  <r>
    <n v="374"/>
    <x v="2"/>
    <s v="10"/>
    <n v="30"/>
    <n v="3"/>
  </r>
  <r>
    <n v="375"/>
    <x v="0"/>
    <s v="05"/>
    <n v="81"/>
    <n v="4.05"/>
  </r>
  <r>
    <n v="376"/>
    <x v="3"/>
    <s v="15"/>
    <n v="21"/>
    <n v="3.15"/>
  </r>
  <r>
    <n v="377"/>
    <x v="2"/>
    <s v="10"/>
    <n v="100"/>
    <n v="10"/>
  </r>
  <r>
    <n v="378"/>
    <x v="1"/>
    <s v="05"/>
    <n v="58"/>
    <n v="2.9000000000000004"/>
  </r>
  <r>
    <n v="379"/>
    <x v="2"/>
    <s v="10"/>
    <n v="50"/>
    <n v="5"/>
  </r>
  <r>
    <n v="380"/>
    <x v="1"/>
    <s v="05"/>
    <n v="100"/>
    <n v="5"/>
  </r>
  <r>
    <n v="381"/>
    <x v="3"/>
    <s v="15"/>
    <n v="56"/>
    <n v="8.4"/>
  </r>
  <r>
    <n v="382"/>
    <x v="1"/>
    <s v="05"/>
    <n v="53"/>
    <n v="2.6500000000000004"/>
  </r>
  <r>
    <n v="383"/>
    <x v="1"/>
    <s v="05"/>
    <n v="40"/>
    <n v="2"/>
  </r>
  <r>
    <n v="384"/>
    <x v="2"/>
    <s v="10"/>
    <n v="97"/>
    <n v="9.7000000000000011"/>
  </r>
  <r>
    <n v="385"/>
    <x v="0"/>
    <s v="05"/>
    <n v="60"/>
    <n v="3"/>
  </r>
  <r>
    <n v="386"/>
    <x v="0"/>
    <s v="05"/>
    <n v="95"/>
    <n v="4.75"/>
  </r>
  <r>
    <n v="387"/>
    <x v="1"/>
    <s v="05"/>
    <n v="92"/>
    <n v="4.6000000000000005"/>
  </r>
  <r>
    <n v="388"/>
    <x v="3"/>
    <s v="15"/>
    <n v="93"/>
    <n v="13.95"/>
  </r>
  <r>
    <n v="389"/>
    <x v="1"/>
    <s v="05"/>
    <n v="57"/>
    <n v="2.85"/>
  </r>
  <r>
    <n v="390"/>
    <x v="2"/>
    <s v="10"/>
    <n v="95"/>
    <n v="9.5"/>
  </r>
  <r>
    <n v="391"/>
    <x v="0"/>
    <s v="05"/>
    <n v="72"/>
    <n v="3.6"/>
  </r>
  <r>
    <n v="392"/>
    <x v="1"/>
    <s v="05"/>
    <n v="39"/>
    <n v="1.9500000000000002"/>
  </r>
  <r>
    <n v="393"/>
    <x v="2"/>
    <s v="10"/>
    <n v="71"/>
    <n v="7.1000000000000005"/>
  </r>
  <r>
    <n v="394"/>
    <x v="0"/>
    <s v="05"/>
    <n v="67"/>
    <n v="3.35"/>
  </r>
  <r>
    <n v="395"/>
    <x v="0"/>
    <s v="05"/>
    <n v="26"/>
    <n v="1.3"/>
  </r>
  <r>
    <n v="396"/>
    <x v="1"/>
    <s v="05"/>
    <n v="44"/>
    <n v="2.2000000000000002"/>
  </r>
  <r>
    <n v="397"/>
    <x v="2"/>
    <s v="10"/>
    <n v="32"/>
    <n v="3.2"/>
  </r>
  <r>
    <n v="398"/>
    <x v="0"/>
    <s v="05"/>
    <n v="30"/>
    <n v="1.5"/>
  </r>
  <r>
    <n v="399"/>
    <x v="3"/>
    <s v="15"/>
    <n v="20"/>
    <n v="3"/>
  </r>
  <r>
    <n v="400"/>
    <x v="2"/>
    <s v="10"/>
    <n v="30"/>
    <n v="3"/>
  </r>
  <r>
    <n v="401"/>
    <x v="1"/>
    <s v="05"/>
    <n v="54"/>
    <n v="2.7"/>
  </r>
  <r>
    <n v="402"/>
    <x v="2"/>
    <s v="10"/>
    <n v="91"/>
    <n v="9.1"/>
  </r>
  <r>
    <n v="403"/>
    <x v="1"/>
    <s v="05"/>
    <n v="73"/>
    <n v="3.6500000000000004"/>
  </r>
  <r>
    <n v="404"/>
    <x v="3"/>
    <s v="15"/>
    <n v="66"/>
    <n v="9.9"/>
  </r>
  <r>
    <n v="405"/>
    <x v="1"/>
    <s v="05"/>
    <n v="59"/>
    <n v="2.95"/>
  </r>
  <r>
    <n v="406"/>
    <x v="1"/>
    <s v="05"/>
    <n v="75"/>
    <n v="3.75"/>
  </r>
  <r>
    <n v="407"/>
    <x v="2"/>
    <s v="10"/>
    <n v="63"/>
    <n v="6.3000000000000007"/>
  </r>
  <r>
    <n v="408"/>
    <x v="0"/>
    <s v="05"/>
    <n v="89"/>
    <n v="4.45"/>
  </r>
  <r>
    <n v="409"/>
    <x v="0"/>
    <s v="05"/>
    <n v="44"/>
    <n v="2.2000000000000002"/>
  </r>
  <r>
    <n v="410"/>
    <x v="1"/>
    <s v="05"/>
    <n v="43"/>
    <n v="2.15"/>
  </r>
  <r>
    <n v="411"/>
    <x v="3"/>
    <s v="15"/>
    <n v="46"/>
    <n v="6.8999999999999995"/>
  </r>
  <r>
    <n v="412"/>
    <x v="1"/>
    <s v="05"/>
    <n v="32"/>
    <n v="1.6"/>
  </r>
  <r>
    <n v="413"/>
    <x v="2"/>
    <s v="10"/>
    <n v="26"/>
    <n v="2.6"/>
  </r>
  <r>
    <n v="414"/>
    <x v="0"/>
    <s v="05"/>
    <n v="47"/>
    <n v="2.35"/>
  </r>
  <r>
    <n v="415"/>
    <x v="3"/>
    <s v="15"/>
    <n v="93"/>
    <n v="13.95"/>
  </r>
  <r>
    <n v="416"/>
    <x v="1"/>
    <s v="05"/>
    <n v="77"/>
    <n v="3.85"/>
  </r>
  <r>
    <n v="417"/>
    <x v="1"/>
    <s v="05"/>
    <n v="41"/>
    <n v="2.0500000000000003"/>
  </r>
  <r>
    <n v="418"/>
    <x v="2"/>
    <s v="10"/>
    <n v="95"/>
    <n v="9.5"/>
  </r>
  <r>
    <n v="419"/>
    <x v="0"/>
    <s v="05"/>
    <n v="25"/>
    <n v="1.25"/>
  </r>
  <r>
    <n v="420"/>
    <x v="0"/>
    <s v="05"/>
    <n v="72"/>
    <n v="3.6"/>
  </r>
  <r>
    <n v="421"/>
    <x v="1"/>
    <s v="05"/>
    <n v="35"/>
    <n v="1.75"/>
  </r>
  <r>
    <n v="422"/>
    <x v="1"/>
    <s v="05"/>
    <n v="72"/>
    <n v="3.6"/>
  </r>
  <r>
    <n v="423"/>
    <x v="2"/>
    <s v="10"/>
    <n v="62"/>
    <n v="6.2"/>
  </r>
  <r>
    <n v="424"/>
    <x v="0"/>
    <s v="05"/>
    <n v="41"/>
    <n v="2.0500000000000003"/>
  </r>
  <r>
    <n v="425"/>
    <x v="3"/>
    <s v="15"/>
    <n v="64"/>
    <n v="9.6"/>
  </r>
  <r>
    <n v="426"/>
    <x v="2"/>
    <s v="10"/>
    <n v="72"/>
    <n v="7.2"/>
  </r>
  <r>
    <n v="427"/>
    <x v="1"/>
    <s v="05"/>
    <n v="78"/>
    <n v="3.9000000000000004"/>
  </r>
  <r>
    <n v="428"/>
    <x v="2"/>
    <s v="10"/>
    <n v="46"/>
    <n v="4.6000000000000005"/>
  </r>
  <r>
    <n v="429"/>
    <x v="1"/>
    <s v="05"/>
    <n v="58"/>
    <n v="2.9000000000000004"/>
  </r>
  <r>
    <n v="430"/>
    <x v="3"/>
    <s v="15"/>
    <n v="32"/>
    <n v="4.8"/>
  </r>
  <r>
    <n v="431"/>
    <x v="1"/>
    <s v="05"/>
    <n v="35"/>
    <n v="1.75"/>
  </r>
  <r>
    <n v="432"/>
    <x v="1"/>
    <s v="05"/>
    <n v="28"/>
    <n v="1.4000000000000001"/>
  </r>
  <r>
    <n v="433"/>
    <x v="2"/>
    <s v="10"/>
    <n v="24"/>
    <n v="2.4000000000000004"/>
  </r>
  <r>
    <n v="434"/>
    <x v="0"/>
    <s v="05"/>
    <n v="22"/>
    <n v="1.1000000000000001"/>
  </r>
  <r>
    <n v="435"/>
    <x v="0"/>
    <s v="05"/>
    <n v="65"/>
    <n v="3.25"/>
  </r>
  <r>
    <n v="436"/>
    <x v="1"/>
    <s v="05"/>
    <n v="36"/>
    <n v="1.8"/>
  </r>
  <r>
    <n v="437"/>
    <x v="3"/>
    <s v="15"/>
    <n v="80"/>
    <n v="12"/>
  </r>
  <r>
    <n v="438"/>
    <x v="1"/>
    <s v="05"/>
    <n v="42"/>
    <n v="2.1"/>
  </r>
  <r>
    <n v="439"/>
    <x v="2"/>
    <s v="10"/>
    <n v="66"/>
    <n v="6.6000000000000005"/>
  </r>
  <r>
    <n v="440"/>
    <x v="0"/>
    <s v="05"/>
    <n v="37"/>
    <n v="1.85"/>
  </r>
  <r>
    <n v="441"/>
    <x v="3"/>
    <s v="15"/>
    <n v="24"/>
    <n v="3.5999999999999996"/>
  </r>
  <r>
    <n v="442"/>
    <x v="2"/>
    <s v="10"/>
    <n v="41"/>
    <n v="4.1000000000000005"/>
  </r>
  <r>
    <n v="443"/>
    <x v="1"/>
    <s v="05"/>
    <n v="64"/>
    <n v="3.2"/>
  </r>
  <r>
    <n v="444"/>
    <x v="2"/>
    <s v="10"/>
    <n v="62"/>
    <n v="6.2"/>
  </r>
  <r>
    <n v="445"/>
    <x v="4"/>
    <s v=""/>
    <n v="35"/>
    <e v="#VALUE!"/>
  </r>
  <r>
    <n v="446"/>
    <x v="4"/>
    <s v=""/>
    <n v="48"/>
    <e v="#VALUE!"/>
  </r>
  <r>
    <n v="447"/>
    <x v="4"/>
    <s v=""/>
    <n v="88"/>
    <e v="#VALUE!"/>
  </r>
  <r>
    <n v="448"/>
    <x v="4"/>
    <s v=""/>
    <n v="87"/>
    <e v="#VALUE!"/>
  </r>
  <r>
    <n v="449"/>
    <x v="4"/>
    <s v=""/>
    <n v="41"/>
    <e v="#VALUE!"/>
  </r>
  <r>
    <n v="450"/>
    <x v="4"/>
    <s v=""/>
    <n v="41"/>
    <e v="#VALUE!"/>
  </r>
  <r>
    <n v="451"/>
    <x v="4"/>
    <s v=""/>
    <n v="83"/>
    <e v="#VALUE!"/>
  </r>
  <r>
    <n v="452"/>
    <x v="4"/>
    <s v=""/>
    <n v="29"/>
    <e v="#VALUE!"/>
  </r>
  <r>
    <n v="453"/>
    <x v="4"/>
    <s v=""/>
    <n v="84"/>
    <e v="#VALUE!"/>
  </r>
  <r>
    <n v="454"/>
    <x v="4"/>
    <s v=""/>
    <n v="20"/>
    <e v="#VALUE!"/>
  </r>
  <r>
    <n v="455"/>
    <x v="4"/>
    <s v=""/>
    <n v="28"/>
    <e v="#VALUE!"/>
  </r>
  <r>
    <n v="456"/>
    <x v="4"/>
    <s v=""/>
    <n v="61"/>
    <e v="#VALUE!"/>
  </r>
  <r>
    <n v="457"/>
    <x v="4"/>
    <s v=""/>
    <n v="98"/>
    <e v="#VALUE!"/>
  </r>
  <r>
    <n v="458"/>
    <x v="4"/>
    <s v=""/>
    <n v="44"/>
    <e v="#VALUE!"/>
  </r>
  <r>
    <n v="459"/>
    <x v="4"/>
    <s v=""/>
    <n v="23"/>
    <e v="#VALUE!"/>
  </r>
  <r>
    <n v="460"/>
    <x v="4"/>
    <s v=""/>
    <n v="93"/>
    <e v="#VALUE!"/>
  </r>
  <r>
    <n v="461"/>
    <x v="4"/>
    <s v=""/>
    <n v="85"/>
    <e v="#VALUE!"/>
  </r>
  <r>
    <n v="462"/>
    <x v="4"/>
    <s v=""/>
    <n v="20"/>
    <e v="#VALUE!"/>
  </r>
  <r>
    <n v="463"/>
    <x v="4"/>
    <s v=""/>
    <n v="94"/>
    <e v="#VALUE!"/>
  </r>
  <r>
    <n v="464"/>
    <x v="4"/>
    <s v=""/>
    <n v="44"/>
    <e v="#VALUE!"/>
  </r>
  <r>
    <n v="465"/>
    <x v="4"/>
    <s v=""/>
    <n v="42"/>
    <e v="#VALUE!"/>
  </r>
  <r>
    <n v="466"/>
    <x v="4"/>
    <s v=""/>
    <n v="88"/>
    <e v="#VALUE!"/>
  </r>
  <r>
    <n v="467"/>
    <x v="4"/>
    <s v=""/>
    <n v="89"/>
    <e v="#VALUE!"/>
  </r>
  <r>
    <n v="468"/>
    <x v="4"/>
    <s v=""/>
    <n v="75"/>
    <e v="#VALUE!"/>
  </r>
  <r>
    <n v="469"/>
    <x v="4"/>
    <s v=""/>
    <n v="62"/>
    <e v="#VALUE!"/>
  </r>
  <r>
    <n v="470"/>
    <x v="4"/>
    <s v=""/>
    <n v="81"/>
    <e v="#VALUE!"/>
  </r>
  <r>
    <n v="471"/>
    <x v="4"/>
    <s v=""/>
    <n v="33"/>
    <e v="#VALUE!"/>
  </r>
  <r>
    <n v="472"/>
    <x v="4"/>
    <s v=""/>
    <n v="88"/>
    <e v="#VALUE!"/>
  </r>
  <r>
    <n v="473"/>
    <x v="4"/>
    <s v=""/>
    <n v="34"/>
    <e v="#VALUE!"/>
  </r>
  <r>
    <n v="474"/>
    <x v="4"/>
    <s v=""/>
    <n v="98"/>
    <e v="#VALUE!"/>
  </r>
  <r>
    <n v="475"/>
    <x v="4"/>
    <s v=""/>
    <n v="92"/>
    <e v="#VALUE!"/>
  </r>
  <r>
    <n v="476"/>
    <x v="4"/>
    <s v=""/>
    <n v="48"/>
    <e v="#VALUE!"/>
  </r>
  <r>
    <n v="477"/>
    <x v="4"/>
    <s v=""/>
    <n v="57"/>
    <e v="#VALUE!"/>
  </r>
  <r>
    <n v="478"/>
    <x v="4"/>
    <s v=""/>
    <n v="42"/>
    <e v="#VALUE!"/>
  </r>
  <r>
    <n v="479"/>
    <x v="4"/>
    <s v=""/>
    <n v="62"/>
    <e v="#VALUE!"/>
  </r>
  <r>
    <n v="480"/>
    <x v="4"/>
    <s v=""/>
    <n v="72"/>
    <e v="#VALUE!"/>
  </r>
  <r>
    <n v="481"/>
    <x v="4"/>
    <s v=""/>
    <n v="39"/>
    <e v="#VALUE!"/>
  </r>
  <r>
    <n v="482"/>
    <x v="4"/>
    <s v=""/>
    <n v="86"/>
    <e v="#VALUE!"/>
  </r>
  <r>
    <n v="483"/>
    <x v="4"/>
    <s v=""/>
    <n v="50"/>
    <e v="#VALUE!"/>
  </r>
  <r>
    <n v="484"/>
    <x v="4"/>
    <s v=""/>
    <n v="75"/>
    <e v="#VALUE!"/>
  </r>
  <r>
    <n v="485"/>
    <x v="4"/>
    <s v=""/>
    <n v="60"/>
    <e v="#VALUE!"/>
  </r>
  <r>
    <n v="486"/>
    <x v="4"/>
    <s v=""/>
    <n v="80"/>
    <e v="#VALUE!"/>
  </r>
  <r>
    <n v="487"/>
    <x v="4"/>
    <s v=""/>
    <n v="96"/>
    <e v="#VALUE!"/>
  </r>
  <r>
    <n v="488"/>
    <x v="4"/>
    <s v=""/>
    <n v="29"/>
    <e v="#VALUE!"/>
  </r>
  <r>
    <n v="489"/>
    <x v="4"/>
    <s v=""/>
    <n v="35"/>
    <e v="#VALUE!"/>
  </r>
  <r>
    <n v="490"/>
    <x v="4"/>
    <s v=""/>
    <n v="75"/>
    <e v="#VALUE!"/>
  </r>
  <r>
    <n v="491"/>
    <x v="4"/>
    <s v=""/>
    <n v="98"/>
    <e v="#VALUE!"/>
  </r>
  <r>
    <n v="492"/>
    <x v="4"/>
    <s v=""/>
    <n v="78"/>
    <e v="#VALUE!"/>
  </r>
  <r>
    <n v="493"/>
    <x v="4"/>
    <s v=""/>
    <n v="100"/>
    <e v="#VALUE!"/>
  </r>
  <r>
    <n v="494"/>
    <x v="4"/>
    <s v=""/>
    <n v="76"/>
    <e v="#VALUE!"/>
  </r>
  <r>
    <n v="495"/>
    <x v="4"/>
    <s v=""/>
    <n v="61"/>
    <e v="#VALUE!"/>
  </r>
  <r>
    <n v="496"/>
    <x v="4"/>
    <s v=""/>
    <n v="21"/>
    <e v="#VALUE!"/>
  </r>
  <r>
    <n v="497"/>
    <x v="4"/>
    <s v=""/>
    <n v="58"/>
    <e v="#VALUE!"/>
  </r>
  <r>
    <n v="498"/>
    <x v="4"/>
    <s v=""/>
    <n v="44"/>
    <e v="#VALUE!"/>
  </r>
  <r>
    <n v="499"/>
    <x v="4"/>
    <s v=""/>
    <n v="33"/>
    <e v="#VALUE!"/>
  </r>
  <r>
    <n v="500"/>
    <x v="4"/>
    <s v=""/>
    <n v="58"/>
    <e v="#VALUE!"/>
  </r>
  <r>
    <n v="501"/>
    <x v="4"/>
    <s v=""/>
    <n v="91"/>
    <e v="#VALUE!"/>
  </r>
  <r>
    <n v="502"/>
    <x v="4"/>
    <s v=""/>
    <n v="89"/>
    <e v="#VALUE!"/>
  </r>
  <r>
    <n v="503"/>
    <x v="4"/>
    <s v=""/>
    <n v="74"/>
    <e v="#VALUE!"/>
  </r>
  <r>
    <n v="504"/>
    <x v="4"/>
    <s v=""/>
    <n v="90"/>
    <e v="#VALUE!"/>
  </r>
  <r>
    <n v="505"/>
    <x v="4"/>
    <s v=""/>
    <n v="40"/>
    <e v="#VALUE!"/>
  </r>
  <r>
    <n v="506"/>
    <x v="4"/>
    <s v=""/>
    <n v="76"/>
    <e v="#VALUE!"/>
  </r>
  <r>
    <n v="507"/>
    <x v="4"/>
    <s v=""/>
    <n v="71"/>
    <e v="#VALUE!"/>
  </r>
  <r>
    <n v="508"/>
    <x v="4"/>
    <s v=""/>
    <n v="97"/>
    <e v="#VALUE!"/>
  </r>
  <r>
    <n v="509"/>
    <x v="4"/>
    <s v=""/>
    <n v="74"/>
    <e v="#VALUE!"/>
  </r>
  <r>
    <n v="510"/>
    <x v="4"/>
    <s v=""/>
    <n v="84"/>
    <e v="#VALUE!"/>
  </r>
  <r>
    <n v="511"/>
    <x v="4"/>
    <s v=""/>
    <n v="63"/>
    <e v="#VALUE!"/>
  </r>
  <r>
    <n v="512"/>
    <x v="4"/>
    <s v=""/>
    <n v="32"/>
    <e v="#VALUE!"/>
  </r>
  <r>
    <n v="513"/>
    <x v="4"/>
    <s v=""/>
    <n v="33"/>
    <e v="#VALUE!"/>
  </r>
  <r>
    <n v="514"/>
    <x v="4"/>
    <s v=""/>
    <n v="36"/>
    <e v="#VALUE!"/>
  </r>
  <r>
    <n v="515"/>
    <x v="4"/>
    <s v=""/>
    <n v="68"/>
    <e v="#VALUE!"/>
  </r>
  <r>
    <n v="516"/>
    <x v="4"/>
    <s v=""/>
    <n v="60"/>
    <e v="#VALUE!"/>
  </r>
  <r>
    <n v="517"/>
    <x v="4"/>
    <s v=""/>
    <n v="23"/>
    <e v="#VALUE!"/>
  </r>
  <r>
    <n v="518"/>
    <x v="4"/>
    <s v=""/>
    <n v="89"/>
    <e v="#VALUE!"/>
  </r>
  <r>
    <n v="519"/>
    <x v="4"/>
    <s v=""/>
    <n v="99"/>
    <e v="#VALUE!"/>
  </r>
  <r>
    <n v="520"/>
    <x v="4"/>
    <s v=""/>
    <n v="53"/>
    <e v="#VALUE!"/>
  </r>
  <r>
    <n v="521"/>
    <x v="4"/>
    <s v=""/>
    <n v="45"/>
    <e v="#VALUE!"/>
  </r>
  <r>
    <n v="522"/>
    <x v="4"/>
    <s v=""/>
    <n v="49"/>
    <e v="#VALUE!"/>
  </r>
  <r>
    <n v="523"/>
    <x v="4"/>
    <s v=""/>
    <n v="37"/>
    <e v="#VALUE!"/>
  </r>
  <r>
    <n v="524"/>
    <x v="4"/>
    <s v=""/>
    <n v="82"/>
    <e v="#VALUE!"/>
  </r>
  <r>
    <n v="525"/>
    <x v="4"/>
    <s v=""/>
    <n v="67"/>
    <e v="#VALUE!"/>
  </r>
  <r>
    <n v="526"/>
    <x v="4"/>
    <s v=""/>
    <n v="72"/>
    <e v="#VALUE!"/>
  </r>
  <r>
    <n v="527"/>
    <x v="4"/>
    <s v=""/>
    <n v="59"/>
    <e v="#VALUE!"/>
  </r>
  <r>
    <n v="528"/>
    <x v="4"/>
    <s v=""/>
    <n v="51"/>
    <e v="#VALUE!"/>
  </r>
  <r>
    <n v="529"/>
    <x v="4"/>
    <s v=""/>
    <n v="31"/>
    <e v="#VALUE!"/>
  </r>
  <r>
    <n v="530"/>
    <x v="4"/>
    <s v=""/>
    <n v="51"/>
    <e v="#VALUE!"/>
  </r>
  <r>
    <n v="531"/>
    <x v="4"/>
    <s v=""/>
    <n v="98"/>
    <e v="#VALUE!"/>
  </r>
  <r>
    <n v="532"/>
    <x v="4"/>
    <s v=""/>
    <n v="91"/>
    <e v="#VALUE!"/>
  </r>
  <r>
    <n v="533"/>
    <x v="4"/>
    <s v=""/>
    <n v="42"/>
    <e v="#VALUE!"/>
  </r>
  <r>
    <n v="534"/>
    <x v="4"/>
    <s v=""/>
    <n v="26"/>
    <e v="#VALUE!"/>
  </r>
  <r>
    <n v="535"/>
    <x v="4"/>
    <s v=""/>
    <n v="32"/>
    <e v="#VALUE!"/>
  </r>
  <r>
    <n v="536"/>
    <x v="4"/>
    <s v=""/>
    <n v="33"/>
    <e v="#VALUE!"/>
  </r>
  <r>
    <n v="537"/>
    <x v="4"/>
    <s v=""/>
    <n v="23"/>
    <e v="#VALUE!"/>
  </r>
  <r>
    <n v="538"/>
    <x v="4"/>
    <s v=""/>
    <n v="29"/>
    <e v="#VALUE!"/>
  </r>
  <r>
    <n v="539"/>
    <x v="4"/>
    <s v=""/>
    <n v="35"/>
    <e v="#VALUE!"/>
  </r>
  <r>
    <n v="540"/>
    <x v="4"/>
    <s v=""/>
    <n v="73"/>
    <e v="#VALUE!"/>
  </r>
  <r>
    <n v="541"/>
    <x v="4"/>
    <s v=""/>
    <n v="23"/>
    <e v="#VALUE!"/>
  </r>
  <r>
    <n v="542"/>
    <x v="4"/>
    <s v=""/>
    <n v="67"/>
    <e v="#VALUE!"/>
  </r>
  <r>
    <n v="543"/>
    <x v="4"/>
    <s v=""/>
    <n v="70"/>
    <e v="#VALUE!"/>
  </r>
  <r>
    <n v="544"/>
    <x v="4"/>
    <s v=""/>
    <n v="63"/>
    <e v="#VALUE!"/>
  </r>
  <r>
    <n v="545"/>
    <x v="4"/>
    <s v=""/>
    <n v="25"/>
    <e v="#VALUE!"/>
  </r>
  <r>
    <n v="546"/>
    <x v="4"/>
    <s v=""/>
    <n v="33"/>
    <e v="#VALUE!"/>
  </r>
  <r>
    <n v="547"/>
    <x v="4"/>
    <s v=""/>
    <n v="50"/>
    <e v="#VALUE!"/>
  </r>
  <r>
    <n v="548"/>
    <x v="4"/>
    <s v=""/>
    <n v="92"/>
    <e v="#VALUE!"/>
  </r>
  <r>
    <n v="549"/>
    <x v="4"/>
    <s v=""/>
    <n v="81"/>
    <e v="#VALUE!"/>
  </r>
  <r>
    <n v="550"/>
    <x v="4"/>
    <s v=""/>
    <n v="53"/>
    <e v="#VALUE!"/>
  </r>
  <r>
    <n v="551"/>
    <x v="4"/>
    <s v=""/>
    <n v="28"/>
    <e v="#VALUE!"/>
  </r>
  <r>
    <n v="552"/>
    <x v="4"/>
    <s v=""/>
    <n v="42"/>
    <e v="#VALUE!"/>
  </r>
  <r>
    <n v="553"/>
    <x v="4"/>
    <s v=""/>
    <n v="78"/>
    <e v="#VALUE!"/>
  </r>
  <r>
    <n v="554"/>
    <x v="4"/>
    <s v=""/>
    <n v="94"/>
    <e v="#VALUE!"/>
  </r>
  <r>
    <n v="555"/>
    <x v="4"/>
    <s v=""/>
    <n v="49"/>
    <e v="#VALUE!"/>
  </r>
  <r>
    <n v="556"/>
    <x v="4"/>
    <s v=""/>
    <n v="89"/>
    <e v="#VALUE!"/>
  </r>
  <r>
    <n v="557"/>
    <x v="4"/>
    <s v=""/>
    <n v="57"/>
    <e v="#VALUE!"/>
  </r>
  <r>
    <n v="558"/>
    <x v="4"/>
    <s v=""/>
    <n v="78"/>
    <e v="#VALUE!"/>
  </r>
  <r>
    <n v="559"/>
    <x v="4"/>
    <s v=""/>
    <n v="88"/>
    <e v="#VALUE!"/>
  </r>
  <r>
    <n v="560"/>
    <x v="4"/>
    <s v=""/>
    <n v="35"/>
    <e v="#VALUE!"/>
  </r>
  <r>
    <n v="561"/>
    <x v="4"/>
    <s v=""/>
    <n v="34"/>
    <e v="#VALUE!"/>
  </r>
  <r>
    <n v="562"/>
    <x v="4"/>
    <s v=""/>
    <n v="23"/>
    <e v="#VALUE!"/>
  </r>
  <r>
    <n v="563"/>
    <x v="4"/>
    <s v=""/>
    <n v="98"/>
    <e v="#VALUE!"/>
  </r>
  <r>
    <n v="564"/>
    <x v="4"/>
    <s v=""/>
    <n v="36"/>
    <e v="#VALUE!"/>
  </r>
  <r>
    <n v="565"/>
    <x v="4"/>
    <s v=""/>
    <n v="45"/>
    <e v="#VALUE!"/>
  </r>
  <r>
    <n v="566"/>
    <x v="4"/>
    <s v=""/>
    <n v="66"/>
    <e v="#VALUE!"/>
  </r>
  <r>
    <n v="567"/>
    <x v="4"/>
    <s v=""/>
    <n v="23"/>
    <e v="#VALUE!"/>
  </r>
  <r>
    <n v="568"/>
    <x v="4"/>
    <s v=""/>
    <n v="48"/>
    <e v="#VALUE!"/>
  </r>
  <r>
    <n v="569"/>
    <x v="4"/>
    <s v=""/>
    <n v="51"/>
    <e v="#VALUE!"/>
  </r>
  <r>
    <n v="570"/>
    <x v="4"/>
    <s v=""/>
    <n v="83"/>
    <e v="#VALUE!"/>
  </r>
  <r>
    <n v="571"/>
    <x v="4"/>
    <s v=""/>
    <n v="68"/>
    <e v="#VALUE!"/>
  </r>
  <r>
    <n v="572"/>
    <x v="4"/>
    <s v=""/>
    <n v="60"/>
    <e v="#VALUE!"/>
  </r>
  <r>
    <n v="573"/>
    <x v="4"/>
    <s v=""/>
    <n v="20"/>
    <e v="#VALUE!"/>
  </r>
  <r>
    <n v="574"/>
    <x v="4"/>
    <s v=""/>
    <n v="55"/>
    <e v="#VALUE!"/>
  </r>
  <r>
    <n v="575"/>
    <x v="4"/>
    <s v=""/>
    <n v="88"/>
    <e v="#VALUE!"/>
  </r>
  <r>
    <n v="576"/>
    <x v="4"/>
    <s v=""/>
    <n v="50"/>
    <e v="#VALUE!"/>
  </r>
  <r>
    <n v="577"/>
    <x v="4"/>
    <s v=""/>
    <n v="91"/>
    <e v="#VALUE!"/>
  </r>
  <r>
    <n v="578"/>
    <x v="4"/>
    <s v=""/>
    <n v="37"/>
    <e v="#VALUE!"/>
  </r>
  <r>
    <n v="579"/>
    <x v="4"/>
    <s v=""/>
    <n v="32"/>
    <e v="#VALUE!"/>
  </r>
  <r>
    <n v="580"/>
    <x v="4"/>
    <s v=""/>
    <n v="94"/>
    <e v="#VALUE!"/>
  </r>
  <r>
    <n v="581"/>
    <x v="4"/>
    <s v=""/>
    <n v="69"/>
    <e v="#VALUE!"/>
  </r>
  <r>
    <n v="582"/>
    <x v="4"/>
    <s v=""/>
    <n v="29"/>
    <e v="#VALUE!"/>
  </r>
  <r>
    <n v="583"/>
    <x v="4"/>
    <s v=""/>
    <n v="88"/>
    <e v="#VALUE!"/>
  </r>
  <r>
    <n v="584"/>
    <x v="4"/>
    <s v=""/>
    <n v="47"/>
    <e v="#VALUE!"/>
  </r>
  <r>
    <n v="585"/>
    <x v="4"/>
    <s v=""/>
    <n v="20"/>
    <e v="#VALUE!"/>
  </r>
  <r>
    <n v="586"/>
    <x v="4"/>
    <s v=""/>
    <n v="89"/>
    <e v="#VALUE!"/>
  </r>
  <r>
    <n v="587"/>
    <x v="4"/>
    <s v=""/>
    <n v="27"/>
    <e v="#VALUE!"/>
  </r>
  <r>
    <n v="588"/>
    <x v="4"/>
    <s v=""/>
    <n v="62"/>
    <e v="#VALUE!"/>
  </r>
  <r>
    <n v="589"/>
    <x v="4"/>
    <s v=""/>
    <n v="25"/>
    <e v="#VALUE!"/>
  </r>
  <r>
    <n v="590"/>
    <x v="4"/>
    <s v=""/>
    <n v="74"/>
    <e v="#VALUE!"/>
  </r>
  <r>
    <n v="591"/>
    <x v="4"/>
    <s v=""/>
    <n v="97"/>
    <e v="#VALUE!"/>
  </r>
  <r>
    <n v="592"/>
    <x v="4"/>
    <s v=""/>
    <n v="31"/>
    <e v="#VALUE!"/>
  </r>
  <r>
    <n v="593"/>
    <x v="4"/>
    <s v=""/>
    <n v="82"/>
    <e v="#VALUE!"/>
  </r>
  <r>
    <n v="594"/>
    <x v="4"/>
    <s v=""/>
    <n v="96"/>
    <e v="#VALUE!"/>
  </r>
  <r>
    <n v="595"/>
    <x v="4"/>
    <s v=""/>
    <n v="90"/>
    <e v="#VALUE!"/>
  </r>
  <r>
    <n v="596"/>
    <x v="4"/>
    <s v=""/>
    <n v="96"/>
    <e v="#VALUE!"/>
  </r>
  <r>
    <n v="597"/>
    <x v="4"/>
    <s v=""/>
    <n v="79"/>
    <e v="#VALUE!"/>
  </r>
  <r>
    <n v="598"/>
    <x v="4"/>
    <s v=""/>
    <n v="39"/>
    <e v="#VALUE!"/>
  </r>
  <r>
    <n v="599"/>
    <x v="4"/>
    <s v=""/>
    <n v="71"/>
    <e v="#VALUE!"/>
  </r>
  <r>
    <n v="600"/>
    <x v="4"/>
    <s v=""/>
    <n v="22"/>
    <e v="#VALUE!"/>
  </r>
  <r>
    <n v="601"/>
    <x v="4"/>
    <s v=""/>
    <n v="40"/>
    <e v="#VALUE!"/>
  </r>
  <r>
    <n v="602"/>
    <x v="4"/>
    <s v=""/>
    <n v="92"/>
    <e v="#VALUE!"/>
  </r>
  <r>
    <n v="603"/>
    <x v="4"/>
    <s v=""/>
    <n v="99"/>
    <e v="#VALUE!"/>
  </r>
  <r>
    <n v="604"/>
    <x v="4"/>
    <s v=""/>
    <n v="38"/>
    <e v="#VALUE!"/>
  </r>
  <r>
    <n v="605"/>
    <x v="4"/>
    <s v=""/>
    <n v="27"/>
    <e v="#VALUE!"/>
  </r>
  <r>
    <n v="606"/>
    <x v="4"/>
    <s v=""/>
    <n v="27"/>
    <e v="#VALUE!"/>
  </r>
  <r>
    <n v="607"/>
    <x v="4"/>
    <s v=""/>
    <n v="100"/>
    <e v="#VALUE!"/>
  </r>
  <r>
    <n v="608"/>
    <x v="4"/>
    <s v=""/>
    <n v="91"/>
    <e v="#VALUE!"/>
  </r>
  <r>
    <n v="609"/>
    <x v="4"/>
    <s v=""/>
    <n v="82"/>
    <e v="#VALUE!"/>
  </r>
  <r>
    <n v="610"/>
    <x v="4"/>
    <s v=""/>
    <n v="95"/>
    <e v="#VALUE!"/>
  </r>
  <r>
    <n v="611"/>
    <x v="4"/>
    <s v=""/>
    <n v="22"/>
    <e v="#VALUE!"/>
  </r>
  <r>
    <n v="612"/>
    <x v="4"/>
    <s v=""/>
    <n v="88"/>
    <e v="#VALUE!"/>
  </r>
  <r>
    <n v="613"/>
    <x v="4"/>
    <s v=""/>
    <n v="57"/>
    <e v="#VALUE!"/>
  </r>
  <r>
    <n v="614"/>
    <x v="4"/>
    <s v=""/>
    <n v="88"/>
    <e v="#VALUE!"/>
  </r>
  <r>
    <n v="615"/>
    <x v="4"/>
    <s v=""/>
    <n v="39"/>
    <e v="#VALUE!"/>
  </r>
  <r>
    <n v="616"/>
    <x v="4"/>
    <s v=""/>
    <n v="63"/>
    <e v="#VALUE!"/>
  </r>
  <r>
    <n v="617"/>
    <x v="4"/>
    <s v=""/>
    <n v="79"/>
    <e v="#VALUE!"/>
  </r>
  <r>
    <n v="618"/>
    <x v="4"/>
    <s v=""/>
    <n v="55"/>
    <e v="#VALUE!"/>
  </r>
  <r>
    <n v="619"/>
    <x v="4"/>
    <s v=""/>
    <n v="63"/>
    <e v="#VALUE!"/>
  </r>
  <r>
    <n v="620"/>
    <x v="4"/>
    <s v=""/>
    <n v="97"/>
    <e v="#VALUE!"/>
  </r>
  <r>
    <n v="621"/>
    <x v="4"/>
    <s v=""/>
    <n v="63"/>
    <e v="#VALUE!"/>
  </r>
  <r>
    <n v="622"/>
    <x v="4"/>
    <s v=""/>
    <n v="49"/>
    <e v="#VALUE!"/>
  </r>
  <r>
    <n v="623"/>
    <x v="4"/>
    <s v=""/>
    <n v="67"/>
    <e v="#VALUE!"/>
  </r>
  <r>
    <n v="624"/>
    <x v="4"/>
    <s v=""/>
    <n v="64"/>
    <e v="#VALUE!"/>
  </r>
  <r>
    <n v="625"/>
    <x v="4"/>
    <s v=""/>
    <n v="34"/>
    <e v="#VALUE!"/>
  </r>
  <r>
    <n v="626"/>
    <x v="4"/>
    <s v=""/>
    <n v="67"/>
    <e v="#VALUE!"/>
  </r>
  <r>
    <n v="627"/>
    <x v="4"/>
    <s v=""/>
    <n v="93"/>
    <e v="#VALUE!"/>
  </r>
  <r>
    <n v="628"/>
    <x v="4"/>
    <s v=""/>
    <n v="81"/>
    <e v="#VALUE!"/>
  </r>
  <r>
    <n v="629"/>
    <x v="4"/>
    <s v=""/>
    <n v="79"/>
    <e v="#VALUE!"/>
  </r>
  <r>
    <n v="630"/>
    <x v="4"/>
    <s v=""/>
    <n v="71"/>
    <e v="#VALUE!"/>
  </r>
  <r>
    <n v="631"/>
    <x v="4"/>
    <s v=""/>
    <n v="60"/>
    <e v="#VALUE!"/>
  </r>
  <r>
    <n v="632"/>
    <x v="4"/>
    <s v=""/>
    <n v="35"/>
    <e v="#VALUE!"/>
  </r>
  <r>
    <n v="633"/>
    <x v="4"/>
    <s v=""/>
    <n v="97"/>
    <e v="#VALUE!"/>
  </r>
  <r>
    <n v="634"/>
    <x v="4"/>
    <s v=""/>
    <n v="83"/>
    <e v="#VALUE!"/>
  </r>
  <r>
    <n v="635"/>
    <x v="4"/>
    <s v=""/>
    <n v="26"/>
    <e v="#VALUE!"/>
  </r>
  <r>
    <n v="636"/>
    <x v="4"/>
    <s v=""/>
    <n v="81"/>
    <e v="#VALUE!"/>
  </r>
  <r>
    <n v="637"/>
    <x v="4"/>
    <s v=""/>
    <n v="22"/>
    <e v="#VALUE!"/>
  </r>
  <r>
    <n v="638"/>
    <x v="4"/>
    <s v=""/>
    <n v="55"/>
    <e v="#VALUE!"/>
  </r>
  <r>
    <n v="639"/>
    <x v="4"/>
    <s v=""/>
    <n v="37"/>
    <e v="#VALUE!"/>
  </r>
  <r>
    <n v="640"/>
    <x v="4"/>
    <s v=""/>
    <n v="43"/>
    <e v="#VALUE!"/>
  </r>
  <r>
    <n v="641"/>
    <x v="4"/>
    <s v=""/>
    <n v="69"/>
    <e v="#VALUE!"/>
  </r>
  <r>
    <n v="642"/>
    <x v="4"/>
    <s v=""/>
    <n v="82"/>
    <e v="#VALUE!"/>
  </r>
  <r>
    <n v="643"/>
    <x v="4"/>
    <s v=""/>
    <n v="26"/>
    <e v="#VALUE!"/>
  </r>
  <r>
    <n v="644"/>
    <x v="4"/>
    <s v=""/>
    <n v="57"/>
    <e v="#VALUE!"/>
  </r>
  <r>
    <n v="645"/>
    <x v="4"/>
    <s v=""/>
    <n v="100"/>
    <e v="#VALUE!"/>
  </r>
  <r>
    <n v="646"/>
    <x v="4"/>
    <s v=""/>
    <n v="66"/>
    <e v="#VALUE!"/>
  </r>
  <r>
    <n v="647"/>
    <x v="4"/>
    <s v=""/>
    <n v="45"/>
    <e v="#VALUE!"/>
  </r>
  <r>
    <n v="648"/>
    <x v="4"/>
    <s v=""/>
    <n v="24"/>
    <e v="#VALUE!"/>
  </r>
  <r>
    <n v="649"/>
    <x v="4"/>
    <s v=""/>
    <n v="44"/>
    <e v="#VALUE!"/>
  </r>
  <r>
    <n v="650"/>
    <x v="4"/>
    <s v=""/>
    <n v="90"/>
    <e v="#VALUE!"/>
  </r>
  <r>
    <n v="651"/>
    <x v="4"/>
    <s v=""/>
    <n v="95"/>
    <e v="#VALUE!"/>
  </r>
  <r>
    <n v="652"/>
    <x v="4"/>
    <s v=""/>
    <n v="96"/>
    <e v="#VALUE!"/>
  </r>
  <r>
    <n v="653"/>
    <x v="4"/>
    <s v=""/>
    <n v="25"/>
    <e v="#VALUE!"/>
  </r>
  <r>
    <n v="654"/>
    <x v="4"/>
    <s v=""/>
    <n v="67"/>
    <e v="#VALUE!"/>
  </r>
  <r>
    <n v="655"/>
    <x v="4"/>
    <s v=""/>
    <n v="87"/>
    <e v="#VALUE!"/>
  </r>
  <r>
    <n v="656"/>
    <x v="4"/>
    <s v=""/>
    <n v="97"/>
    <e v="#VALUE!"/>
  </r>
  <r>
    <n v="657"/>
    <x v="4"/>
    <s v=""/>
    <n v="34"/>
    <e v="#VALUE!"/>
  </r>
  <r>
    <n v="658"/>
    <x v="4"/>
    <s v=""/>
    <n v="39"/>
    <e v="#VALUE!"/>
  </r>
  <r>
    <n v="659"/>
    <x v="4"/>
    <s v=""/>
    <n v="75"/>
    <e v="#VALUE!"/>
  </r>
  <r>
    <n v="660"/>
    <x v="4"/>
    <s v=""/>
    <n v="42"/>
    <e v="#VALUE!"/>
  </r>
  <r>
    <n v="661"/>
    <x v="4"/>
    <s v=""/>
    <n v="53"/>
    <e v="#VALUE!"/>
  </r>
  <r>
    <n v="662"/>
    <x v="4"/>
    <s v=""/>
    <n v="37"/>
    <e v="#VALUE!"/>
  </r>
  <r>
    <n v="663"/>
    <x v="4"/>
    <s v=""/>
    <n v="92"/>
    <e v="#VALUE!"/>
  </r>
  <r>
    <n v="664"/>
    <x v="4"/>
    <s v=""/>
    <n v="62"/>
    <e v="#VALUE!"/>
  </r>
  <r>
    <n v="665"/>
    <x v="4"/>
    <s v=""/>
    <n v="46"/>
    <e v="#VALUE!"/>
  </r>
  <r>
    <n v="666"/>
    <x v="4"/>
    <s v=""/>
    <n v="80"/>
    <e v="#VALUE!"/>
  </r>
  <r>
    <n v="667"/>
    <x v="4"/>
    <s v=""/>
    <n v="39"/>
    <e v="#VALUE!"/>
  </r>
  <r>
    <n v="668"/>
    <x v="4"/>
    <s v=""/>
    <n v="70"/>
    <e v="#VALUE!"/>
  </r>
  <r>
    <n v="669"/>
    <x v="4"/>
    <s v=""/>
    <n v="32"/>
    <e v="#VALUE!"/>
  </r>
  <r>
    <n v="670"/>
    <x v="4"/>
    <s v=""/>
    <n v="68"/>
    <e v="#VALUE!"/>
  </r>
  <r>
    <n v="671"/>
    <x v="4"/>
    <s v=""/>
    <n v="38"/>
    <e v="#VALUE!"/>
  </r>
  <r>
    <n v="672"/>
    <x v="4"/>
    <s v=""/>
    <n v="27"/>
    <e v="#VALUE!"/>
  </r>
  <r>
    <n v="673"/>
    <x v="4"/>
    <s v=""/>
    <n v="42"/>
    <e v="#VALUE!"/>
  </r>
  <r>
    <n v="674"/>
    <x v="4"/>
    <s v=""/>
    <n v="20"/>
    <e v="#VALUE!"/>
  </r>
  <r>
    <n v="675"/>
    <x v="4"/>
    <s v=""/>
    <n v="81"/>
    <e v="#VALUE!"/>
  </r>
  <r>
    <n v="676"/>
    <x v="4"/>
    <s v=""/>
    <n v="49"/>
    <e v="#VALUE!"/>
  </r>
  <r>
    <n v="677"/>
    <x v="4"/>
    <s v=""/>
    <n v="61"/>
    <e v="#VALUE!"/>
  </r>
  <r>
    <n v="678"/>
    <x v="4"/>
    <s v=""/>
    <n v="99"/>
    <e v="#VALUE!"/>
  </r>
  <r>
    <n v="679"/>
    <x v="4"/>
    <s v=""/>
    <n v="33"/>
    <e v="#VALUE!"/>
  </r>
  <r>
    <n v="680"/>
    <x v="4"/>
    <s v=""/>
    <n v="98"/>
    <e v="#VALUE!"/>
  </r>
  <r>
    <n v="681"/>
    <x v="4"/>
    <s v=""/>
    <n v="36"/>
    <e v="#VALUE!"/>
  </r>
  <r>
    <n v="682"/>
    <x v="4"/>
    <s v=""/>
    <n v="68"/>
    <e v="#VALUE!"/>
  </r>
  <r>
    <n v="683"/>
    <x v="4"/>
    <s v=""/>
    <n v="55"/>
    <e v="#VALUE!"/>
  </r>
  <r>
    <n v="684"/>
    <x v="4"/>
    <s v=""/>
    <n v="40"/>
    <e v="#VALUE!"/>
  </r>
  <r>
    <n v="685"/>
    <x v="4"/>
    <s v=""/>
    <n v="76"/>
    <e v="#VALUE!"/>
  </r>
  <r>
    <n v="686"/>
    <x v="4"/>
    <s v=""/>
    <n v="26"/>
    <e v="#VALUE!"/>
  </r>
  <r>
    <n v="687"/>
    <x v="4"/>
    <s v=""/>
    <n v="51"/>
    <e v="#VALUE!"/>
  </r>
  <r>
    <n v="688"/>
    <x v="4"/>
    <s v=""/>
    <n v="75"/>
    <e v="#VALUE!"/>
  </r>
  <r>
    <n v="689"/>
    <x v="4"/>
    <s v=""/>
    <n v="87"/>
    <e v="#VALUE!"/>
  </r>
  <r>
    <n v="690"/>
    <x v="4"/>
    <s v=""/>
    <n v="35"/>
    <e v="#VALUE!"/>
  </r>
  <r>
    <n v="691"/>
    <x v="4"/>
    <s v=""/>
    <n v="20"/>
    <e v="#VALUE!"/>
  </r>
  <r>
    <n v="692"/>
    <x v="4"/>
    <s v=""/>
    <n v="47"/>
    <e v="#VALUE!"/>
  </r>
  <r>
    <n v="693"/>
    <x v="4"/>
    <s v=""/>
    <n v="35"/>
    <e v="#VALUE!"/>
  </r>
  <r>
    <n v="694"/>
    <x v="4"/>
    <s v=""/>
    <n v="85"/>
    <e v="#VALUE!"/>
  </r>
  <r>
    <n v="695"/>
    <x v="4"/>
    <s v=""/>
    <n v="98"/>
    <e v="#VALUE!"/>
  </r>
  <r>
    <n v="696"/>
    <x v="4"/>
    <s v=""/>
    <n v="64"/>
    <e v="#VALUE!"/>
  </r>
  <r>
    <n v="697"/>
    <x v="4"/>
    <s v=""/>
    <n v="38"/>
    <e v="#VALUE!"/>
  </r>
  <r>
    <n v="698"/>
    <x v="4"/>
    <s v=""/>
    <n v="45"/>
    <e v="#VALUE!"/>
  </r>
  <r>
    <n v="699"/>
    <x v="4"/>
    <s v=""/>
    <n v="25"/>
    <e v="#VALUE!"/>
  </r>
  <r>
    <n v="700"/>
    <x v="4"/>
    <s v=""/>
    <n v="35"/>
    <e v="#VALUE!"/>
  </r>
  <r>
    <n v="701"/>
    <x v="4"/>
    <s v=""/>
    <n v="25"/>
    <e v="#VALUE!"/>
  </r>
  <r>
    <n v="702"/>
    <x v="4"/>
    <s v=""/>
    <n v="70"/>
    <e v="#VALUE!"/>
  </r>
  <r>
    <n v="703"/>
    <x v="4"/>
    <s v=""/>
    <n v="96"/>
    <e v="#VALUE!"/>
  </r>
  <r>
    <n v="704"/>
    <x v="4"/>
    <s v=""/>
    <n v="37"/>
    <e v="#VALUE!"/>
  </r>
  <r>
    <n v="705"/>
    <x v="4"/>
    <s v=""/>
    <n v="40"/>
    <e v="#VALUE!"/>
  </r>
  <r>
    <n v="706"/>
    <x v="4"/>
    <s v=""/>
    <n v="94"/>
    <e v="#VALUE!"/>
  </r>
  <r>
    <n v="707"/>
    <x v="4"/>
    <s v=""/>
    <n v="22"/>
    <e v="#VALUE!"/>
  </r>
  <r>
    <n v="708"/>
    <x v="4"/>
    <s v=""/>
    <n v="52"/>
    <e v="#VALUE!"/>
  </r>
  <r>
    <n v="709"/>
    <x v="4"/>
    <s v=""/>
    <n v="87"/>
    <e v="#VALUE!"/>
  </r>
  <r>
    <n v="710"/>
    <x v="4"/>
    <s v=""/>
    <n v="33"/>
    <e v="#VALUE!"/>
  </r>
  <r>
    <n v="711"/>
    <x v="4"/>
    <s v=""/>
    <n v="83"/>
    <e v="#VALUE!"/>
  </r>
  <r>
    <n v="712"/>
    <x v="4"/>
    <s v=""/>
    <n v="25"/>
    <e v="#VALUE!"/>
  </r>
  <r>
    <n v="713"/>
    <x v="4"/>
    <s v=""/>
    <n v="81"/>
    <e v="#VALUE!"/>
  </r>
  <r>
    <n v="714"/>
    <x v="4"/>
    <s v=""/>
    <n v="80"/>
    <e v="#VALUE!"/>
  </r>
  <r>
    <n v="715"/>
    <x v="4"/>
    <s v=""/>
    <n v="81"/>
    <e v="#VALUE!"/>
  </r>
  <r>
    <n v="716"/>
    <x v="4"/>
    <s v=""/>
    <n v="86"/>
    <e v="#VALUE!"/>
  </r>
  <r>
    <n v="717"/>
    <x v="4"/>
    <s v=""/>
    <n v="66"/>
    <e v="#VALUE!"/>
  </r>
  <r>
    <n v="718"/>
    <x v="4"/>
    <s v=""/>
    <n v="98"/>
    <e v="#VALUE!"/>
  </r>
  <r>
    <n v="719"/>
    <x v="4"/>
    <s v=""/>
    <n v="52"/>
    <e v="#VALUE!"/>
  </r>
  <r>
    <n v="720"/>
    <x v="4"/>
    <s v=""/>
    <n v="59"/>
    <e v="#VALUE!"/>
  </r>
  <r>
    <n v="721"/>
    <x v="4"/>
    <s v=""/>
    <n v="23"/>
    <e v="#VALUE!"/>
  </r>
  <r>
    <n v="722"/>
    <x v="4"/>
    <s v=""/>
    <n v="59"/>
    <e v="#VALUE!"/>
  </r>
  <r>
    <n v="723"/>
    <x v="4"/>
    <s v=""/>
    <n v="82"/>
    <e v="#VALUE!"/>
  </r>
  <r>
    <n v="724"/>
    <x v="4"/>
    <s v=""/>
    <n v="91"/>
    <e v="#VALUE!"/>
  </r>
  <r>
    <n v="725"/>
    <x v="4"/>
    <s v=""/>
    <n v="98"/>
    <e v="#VALUE!"/>
  </r>
  <r>
    <n v="726"/>
    <x v="4"/>
    <s v=""/>
    <n v="40"/>
    <e v="#VALUE!"/>
  </r>
  <r>
    <n v="727"/>
    <x v="4"/>
    <s v=""/>
    <n v="51"/>
    <e v="#VALUE!"/>
  </r>
  <r>
    <n v="728"/>
    <x v="4"/>
    <s v=""/>
    <n v="35"/>
    <e v="#VALUE!"/>
  </r>
  <r>
    <n v="729"/>
    <x v="4"/>
    <s v=""/>
    <n v="100"/>
    <e v="#VALUE!"/>
  </r>
  <r>
    <n v="730"/>
    <x v="4"/>
    <s v=""/>
    <n v="76"/>
    <e v="#VALUE!"/>
  </r>
  <r>
    <n v="731"/>
    <x v="4"/>
    <s v=""/>
    <n v="97"/>
    <e v="#VALUE!"/>
  </r>
  <r>
    <n v="732"/>
    <x v="4"/>
    <s v=""/>
    <n v="39"/>
    <e v="#VALUE!"/>
  </r>
  <r>
    <n v="733"/>
    <x v="4"/>
    <s v=""/>
    <n v="62"/>
    <e v="#VALUE!"/>
  </r>
  <r>
    <n v="734"/>
    <x v="4"/>
    <s v=""/>
    <n v="50"/>
    <e v="#VALUE!"/>
  </r>
  <r>
    <n v="735"/>
    <x v="4"/>
    <s v=""/>
    <n v="67"/>
    <e v="#VALUE!"/>
  </r>
  <r>
    <n v="736"/>
    <x v="4"/>
    <s v=""/>
    <n v="28"/>
    <e v="#VALUE!"/>
  </r>
  <r>
    <n v="737"/>
    <x v="4"/>
    <s v=""/>
    <n v="63"/>
    <e v="#VALUE!"/>
  </r>
  <r>
    <n v="738"/>
    <x v="4"/>
    <s v=""/>
    <n v="90"/>
    <e v="#VALUE!"/>
  </r>
  <r>
    <n v="739"/>
    <x v="4"/>
    <s v=""/>
    <n v="67"/>
    <e v="#VALUE!"/>
  </r>
  <r>
    <n v="740"/>
    <x v="4"/>
    <s v=""/>
    <n v="37"/>
    <e v="#VALUE!"/>
  </r>
  <r>
    <n v="741"/>
    <x v="4"/>
    <s v=""/>
    <n v="88"/>
    <e v="#VALUE!"/>
  </r>
  <r>
    <n v="742"/>
    <x v="4"/>
    <s v=""/>
    <n v="47"/>
    <e v="#VALUE!"/>
  </r>
  <r>
    <n v="743"/>
    <x v="4"/>
    <s v=""/>
    <n v="100"/>
    <e v="#VALUE!"/>
  </r>
  <r>
    <n v="744"/>
    <x v="4"/>
    <s v=""/>
    <n v="26"/>
    <e v="#VALUE!"/>
  </r>
  <r>
    <n v="745"/>
    <x v="4"/>
    <s v=""/>
    <n v="79"/>
    <e v="#VALUE!"/>
  </r>
  <r>
    <n v="746"/>
    <x v="4"/>
    <s v=""/>
    <n v="77"/>
    <e v="#VALUE!"/>
  </r>
  <r>
    <n v="747"/>
    <x v="4"/>
    <s v=""/>
    <n v="73"/>
    <e v="#VALUE!"/>
  </r>
  <r>
    <n v="748"/>
    <x v="4"/>
    <s v=""/>
    <n v="87"/>
    <e v="#VALUE!"/>
  </r>
  <r>
    <n v="749"/>
    <x v="4"/>
    <s v=""/>
    <n v="38"/>
    <e v="#VALUE!"/>
  </r>
  <r>
    <n v="750"/>
    <x v="4"/>
    <s v=""/>
    <n v="49"/>
    <e v="#VALUE!"/>
  </r>
  <r>
    <n v="751"/>
    <x v="4"/>
    <s v=""/>
    <n v="34"/>
    <e v="#VALUE!"/>
  </r>
  <r>
    <n v="752"/>
    <x v="4"/>
    <s v=""/>
    <n v="43"/>
    <e v="#VALUE!"/>
  </r>
  <r>
    <n v="753"/>
    <x v="4"/>
    <s v=""/>
    <n v="61"/>
    <e v="#VALUE!"/>
  </r>
  <r>
    <n v="754"/>
    <x v="4"/>
    <s v=""/>
    <n v="50"/>
    <e v="#VALUE!"/>
  </r>
  <r>
    <n v="755"/>
    <x v="4"/>
    <s v=""/>
    <n v="39"/>
    <e v="#VALUE!"/>
  </r>
  <r>
    <n v="756"/>
    <x v="4"/>
    <s v=""/>
    <n v="20"/>
    <e v="#VALUE!"/>
  </r>
  <r>
    <n v="757"/>
    <x v="4"/>
    <s v=""/>
    <n v="32"/>
    <e v="#VALUE!"/>
  </r>
  <r>
    <n v="758"/>
    <x v="4"/>
    <s v=""/>
    <n v="43"/>
    <e v="#VALUE!"/>
  </r>
  <r>
    <n v="759"/>
    <x v="4"/>
    <s v=""/>
    <n v="41"/>
    <e v="#VALUE!"/>
  </r>
  <r>
    <n v="760"/>
    <x v="4"/>
    <s v=""/>
    <n v="82"/>
    <e v="#VALUE!"/>
  </r>
  <r>
    <n v="761"/>
    <x v="4"/>
    <s v=""/>
    <n v="78"/>
    <e v="#VALUE!"/>
  </r>
  <r>
    <n v="762"/>
    <x v="4"/>
    <s v=""/>
    <n v="32"/>
    <e v="#VALUE!"/>
  </r>
  <r>
    <n v="763"/>
    <x v="4"/>
    <s v=""/>
    <n v="30"/>
    <e v="#VALUE!"/>
  </r>
  <r>
    <n v="764"/>
    <x v="4"/>
    <s v=""/>
    <n v="45"/>
    <e v="#VALUE!"/>
  </r>
  <r>
    <n v="765"/>
    <x v="4"/>
    <s v=""/>
    <n v="91"/>
    <e v="#VALUE!"/>
  </r>
  <r>
    <n v="766"/>
    <x v="4"/>
    <s v=""/>
    <n v="53"/>
    <e v="#VALUE!"/>
  </r>
  <r>
    <n v="767"/>
    <x v="4"/>
    <s v=""/>
    <n v="31"/>
    <e v="#VALUE!"/>
  </r>
  <r>
    <n v="768"/>
    <x v="4"/>
    <s v=""/>
    <n v="22"/>
    <e v="#VALUE!"/>
  </r>
  <r>
    <n v="769"/>
    <x v="4"/>
    <s v=""/>
    <n v="34"/>
    <e v="#VALUE!"/>
  </r>
  <r>
    <n v="770"/>
    <x v="4"/>
    <s v=""/>
    <n v="63"/>
    <e v="#VALUE!"/>
  </r>
  <r>
    <n v="771"/>
    <x v="4"/>
    <s v=""/>
    <n v="83"/>
    <e v="#VALUE!"/>
  </r>
  <r>
    <n v="772"/>
    <x v="4"/>
    <s v=""/>
    <n v="91"/>
    <e v="#VALUE!"/>
  </r>
  <r>
    <n v="773"/>
    <x v="4"/>
    <s v=""/>
    <n v="67"/>
    <e v="#VALUE!"/>
  </r>
  <r>
    <n v="774"/>
    <x v="4"/>
    <s v=""/>
    <n v="48"/>
    <e v="#VALUE!"/>
  </r>
  <r>
    <n v="775"/>
    <x v="4"/>
    <s v=""/>
    <n v="40"/>
    <e v="#VALUE!"/>
  </r>
  <r>
    <n v="776"/>
    <x v="4"/>
    <s v=""/>
    <n v="49"/>
    <e v="#VALUE!"/>
  </r>
  <r>
    <n v="777"/>
    <x v="4"/>
    <s v=""/>
    <n v="36"/>
    <e v="#VALUE!"/>
  </r>
  <r>
    <n v="778"/>
    <x v="4"/>
    <s v=""/>
    <n v="74"/>
    <e v="#VALUE!"/>
  </r>
  <r>
    <n v="779"/>
    <x v="4"/>
    <s v=""/>
    <n v="68"/>
    <e v="#VALUE!"/>
  </r>
  <r>
    <n v="780"/>
    <x v="4"/>
    <s v=""/>
    <n v="56"/>
    <e v="#VALUE!"/>
  </r>
  <r>
    <n v="781"/>
    <x v="4"/>
    <s v=""/>
    <n v="36"/>
    <e v="#VALUE!"/>
  </r>
  <r>
    <n v="782"/>
    <x v="4"/>
    <s v=""/>
    <n v="96"/>
    <e v="#VALUE!"/>
  </r>
  <r>
    <n v="783"/>
    <x v="4"/>
    <s v=""/>
    <n v="65"/>
    <e v="#VALUE!"/>
  </r>
  <r>
    <n v="784"/>
    <x v="4"/>
    <s v=""/>
    <n v="81"/>
    <e v="#VALUE!"/>
  </r>
  <r>
    <n v="785"/>
    <x v="4"/>
    <s v=""/>
    <n v="77"/>
    <e v="#VALUE!"/>
  </r>
  <r>
    <n v="786"/>
    <x v="4"/>
    <s v=""/>
    <n v="82"/>
    <e v="#VALUE!"/>
  </r>
  <r>
    <n v="787"/>
    <x v="4"/>
    <s v=""/>
    <n v="26"/>
    <e v="#VALUE!"/>
  </r>
  <r>
    <n v="788"/>
    <x v="4"/>
    <s v=""/>
    <n v="93"/>
    <e v="#VALUE!"/>
  </r>
  <r>
    <n v="789"/>
    <x v="4"/>
    <s v=""/>
    <n v="60"/>
    <e v="#VALUE!"/>
  </r>
  <r>
    <n v="790"/>
    <x v="4"/>
    <s v=""/>
    <n v="64"/>
    <e v="#VALUE!"/>
  </r>
  <r>
    <n v="791"/>
    <x v="4"/>
    <s v=""/>
    <n v="71"/>
    <e v="#VALUE!"/>
  </r>
  <r>
    <n v="792"/>
    <x v="4"/>
    <s v=""/>
    <n v="96"/>
    <e v="#VALUE!"/>
  </r>
  <r>
    <n v="793"/>
    <x v="4"/>
    <s v=""/>
    <n v="76"/>
    <e v="#VALUE!"/>
  </r>
  <r>
    <n v="794"/>
    <x v="4"/>
    <s v=""/>
    <n v="26"/>
    <e v="#VALUE!"/>
  </r>
  <r>
    <n v="795"/>
    <x v="4"/>
    <s v=""/>
    <n v="98"/>
    <e v="#VALUE!"/>
  </r>
  <r>
    <n v="796"/>
    <x v="4"/>
    <s v=""/>
    <n v="37"/>
    <e v="#VALUE!"/>
  </r>
  <r>
    <n v="797"/>
    <x v="4"/>
    <s v=""/>
    <n v="81"/>
    <e v="#VALUE!"/>
  </r>
  <r>
    <n v="798"/>
    <x v="4"/>
    <s v=""/>
    <n v="33"/>
    <e v="#VALUE!"/>
  </r>
  <r>
    <n v="799"/>
    <x v="4"/>
    <s v=""/>
    <n v="64"/>
    <e v="#VALUE!"/>
  </r>
  <r>
    <n v="800"/>
    <x v="4"/>
    <s v=""/>
    <n v="37"/>
    <e v="#VALUE!"/>
  </r>
  <r>
    <n v="801"/>
    <x v="4"/>
    <s v=""/>
    <n v="56"/>
    <e v="#VALUE!"/>
  </r>
  <r>
    <n v="802"/>
    <x v="4"/>
    <s v=""/>
    <n v="92"/>
    <e v="#VALUE!"/>
  </r>
  <r>
    <n v="803"/>
    <x v="4"/>
    <s v=""/>
    <n v="56"/>
    <e v="#VALUE!"/>
  </r>
  <r>
    <n v="804"/>
    <x v="4"/>
    <s v=""/>
    <n v="77"/>
    <e v="#VALUE!"/>
  </r>
  <r>
    <n v="805"/>
    <x v="4"/>
    <s v=""/>
    <n v="94"/>
    <e v="#VALUE!"/>
  </r>
  <r>
    <n v="806"/>
    <x v="4"/>
    <s v=""/>
    <n v="20"/>
    <e v="#VALUE!"/>
  </r>
  <r>
    <n v="807"/>
    <x v="4"/>
    <s v=""/>
    <n v="66"/>
    <e v="#VALUE!"/>
  </r>
  <r>
    <n v="808"/>
    <x v="4"/>
    <s v=""/>
    <n v="85"/>
    <e v="#VALUE!"/>
  </r>
  <r>
    <n v="809"/>
    <x v="4"/>
    <s v=""/>
    <n v="95"/>
    <e v="#VALUE!"/>
  </r>
  <r>
    <n v="810"/>
    <x v="4"/>
    <s v=""/>
    <n v="30"/>
    <e v="#VALUE!"/>
  </r>
  <r>
    <n v="811"/>
    <x v="4"/>
    <s v=""/>
    <n v="64"/>
    <e v="#VALUE!"/>
  </r>
  <r>
    <n v="812"/>
    <x v="4"/>
    <s v=""/>
    <n v="88"/>
    <e v="#VALUE!"/>
  </r>
  <r>
    <n v="813"/>
    <x v="4"/>
    <s v=""/>
    <n v="77"/>
    <e v="#VALUE!"/>
  </r>
  <r>
    <n v="814"/>
    <x v="4"/>
    <s v=""/>
    <n v="77"/>
    <e v="#VALUE!"/>
  </r>
  <r>
    <n v="815"/>
    <x v="4"/>
    <s v=""/>
    <n v="92"/>
    <e v="#VALUE!"/>
  </r>
  <r>
    <n v="816"/>
    <x v="4"/>
    <s v=""/>
    <n v="37"/>
    <e v="#VALUE!"/>
  </r>
  <r>
    <n v="817"/>
    <x v="4"/>
    <s v=""/>
    <n v="88"/>
    <e v="#VALUE!"/>
  </r>
  <r>
    <n v="818"/>
    <x v="4"/>
    <s v=""/>
    <n v="93"/>
    <e v="#VALUE!"/>
  </r>
  <r>
    <n v="819"/>
    <x v="4"/>
    <s v=""/>
    <n v="59"/>
    <e v="#VALUE!"/>
  </r>
  <r>
    <n v="820"/>
    <x v="4"/>
    <s v=""/>
    <n v="68"/>
    <e v="#VALUE!"/>
  </r>
  <r>
    <n v="821"/>
    <x v="4"/>
    <s v=""/>
    <n v="94"/>
    <e v="#VALUE!"/>
  </r>
  <r>
    <n v="822"/>
    <x v="4"/>
    <s v=""/>
    <n v="37"/>
    <e v="#VALUE!"/>
  </r>
  <r>
    <n v="823"/>
    <x v="4"/>
    <s v=""/>
    <n v="24"/>
    <e v="#VALUE!"/>
  </r>
  <r>
    <n v="824"/>
    <x v="4"/>
    <s v=""/>
    <n v="52"/>
    <e v="#VALUE!"/>
  </r>
  <r>
    <n v="825"/>
    <x v="4"/>
    <s v=""/>
    <n v="30"/>
    <e v="#VALUE!"/>
  </r>
  <r>
    <n v="826"/>
    <x v="4"/>
    <s v=""/>
    <n v="31"/>
    <e v="#VALUE!"/>
  </r>
  <r>
    <n v="827"/>
    <x v="4"/>
    <s v=""/>
    <n v="67"/>
    <e v="#VALUE!"/>
  </r>
  <r>
    <n v="828"/>
    <x v="4"/>
    <s v=""/>
    <n v="58"/>
    <e v="#VALUE!"/>
  </r>
  <r>
    <n v="829"/>
    <x v="4"/>
    <s v=""/>
    <n v="34"/>
    <e v="#VALUE!"/>
  </r>
  <r>
    <n v="830"/>
    <x v="4"/>
    <s v=""/>
    <n v="40"/>
    <e v="#VALUE!"/>
  </r>
  <r>
    <n v="831"/>
    <x v="4"/>
    <s v=""/>
    <n v="71"/>
    <e v="#VALUE!"/>
  </r>
  <r>
    <n v="832"/>
    <x v="4"/>
    <s v=""/>
    <n v="69"/>
    <e v="#VALUE!"/>
  </r>
  <r>
    <n v="833"/>
    <x v="4"/>
    <s v=""/>
    <n v="49"/>
    <e v="#VALUE!"/>
  </r>
  <r>
    <n v="834"/>
    <x v="4"/>
    <s v=""/>
    <n v="81"/>
    <e v="#VALUE!"/>
  </r>
  <r>
    <n v="835"/>
    <x v="4"/>
    <s v=""/>
    <n v="79"/>
    <e v="#VALUE!"/>
  </r>
  <r>
    <n v="836"/>
    <x v="4"/>
    <s v=""/>
    <n v="20"/>
    <e v="#VALUE!"/>
  </r>
  <r>
    <n v="837"/>
    <x v="4"/>
    <s v=""/>
    <n v="21"/>
    <e v="#VALUE!"/>
  </r>
  <r>
    <n v="838"/>
    <x v="4"/>
    <s v=""/>
    <n v="26"/>
    <e v="#VALUE!"/>
  </r>
  <r>
    <n v="839"/>
    <x v="4"/>
    <s v=""/>
    <n v="98"/>
    <e v="#VALUE!"/>
  </r>
  <r>
    <n v="840"/>
    <x v="4"/>
    <s v=""/>
    <n v="52"/>
    <e v="#VALUE!"/>
  </r>
  <r>
    <n v="841"/>
    <x v="4"/>
    <s v=""/>
    <n v="50"/>
    <e v="#VALUE!"/>
  </r>
  <r>
    <n v="842"/>
    <x v="4"/>
    <s v=""/>
    <n v="45"/>
    <e v="#VALUE!"/>
  </r>
  <r>
    <n v="843"/>
    <x v="4"/>
    <s v=""/>
    <n v="25"/>
    <e v="#VALUE!"/>
  </r>
  <r>
    <n v="844"/>
    <x v="4"/>
    <s v=""/>
    <n v="99"/>
    <e v="#VALUE!"/>
  </r>
  <r>
    <n v="845"/>
    <x v="4"/>
    <s v=""/>
    <n v="69"/>
    <e v="#VALUE!"/>
  </r>
  <r>
    <n v="846"/>
    <x v="4"/>
    <s v=""/>
    <n v="63"/>
    <e v="#VALUE!"/>
  </r>
  <r>
    <n v="847"/>
    <x v="4"/>
    <s v=""/>
    <n v="91"/>
    <e v="#VALUE!"/>
  </r>
  <r>
    <n v="848"/>
    <x v="4"/>
    <s v=""/>
    <n v="23"/>
    <e v="#VALUE!"/>
  </r>
  <r>
    <n v="849"/>
    <x v="4"/>
    <s v=""/>
    <n v="82"/>
    <e v="#VALUE!"/>
  </r>
  <r>
    <n v="850"/>
    <x v="4"/>
    <s v=""/>
    <n v="80"/>
    <e v="#VALUE!"/>
  </r>
  <r>
    <n v="851"/>
    <x v="4"/>
    <s v=""/>
    <n v="75"/>
    <e v="#VALUE!"/>
  </r>
  <r>
    <n v="852"/>
    <x v="4"/>
    <s v=""/>
    <n v="30"/>
    <e v="#VALUE!"/>
  </r>
  <r>
    <n v="853"/>
    <x v="4"/>
    <s v=""/>
    <n v="44"/>
    <e v="#VALUE!"/>
  </r>
  <r>
    <n v="854"/>
    <x v="4"/>
    <s v=""/>
    <n v="92"/>
    <e v="#VALUE!"/>
  </r>
  <r>
    <n v="855"/>
    <x v="4"/>
    <s v=""/>
    <n v="32"/>
    <e v="#VALUE!"/>
  </r>
  <r>
    <n v="856"/>
    <x v="4"/>
    <s v=""/>
    <n v="96"/>
    <e v="#VALUE!"/>
  </r>
  <r>
    <n v="857"/>
    <x v="4"/>
    <s v=""/>
    <n v="58"/>
    <e v="#VALUE!"/>
  </r>
  <r>
    <n v="858"/>
    <x v="4"/>
    <s v=""/>
    <n v="94"/>
    <e v="#VALUE!"/>
  </r>
  <r>
    <n v="859"/>
    <x v="4"/>
    <s v=""/>
    <n v="23"/>
    <e v="#VALUE!"/>
  </r>
  <r>
    <n v="860"/>
    <x v="4"/>
    <s v=""/>
    <n v="94"/>
    <e v="#VALUE!"/>
  </r>
  <r>
    <n v="861"/>
    <x v="4"/>
    <s v=""/>
    <n v="36"/>
    <e v="#VALUE!"/>
  </r>
  <r>
    <n v="862"/>
    <x v="4"/>
    <s v=""/>
    <n v="81"/>
    <e v="#VALUE!"/>
  </r>
  <r>
    <n v="863"/>
    <x v="4"/>
    <s v=""/>
    <n v="81"/>
    <e v="#VALUE!"/>
  </r>
  <r>
    <n v="864"/>
    <x v="4"/>
    <s v=""/>
    <n v="26"/>
    <e v="#VALUE!"/>
  </r>
  <r>
    <n v="865"/>
    <x v="4"/>
    <s v=""/>
    <n v="61"/>
    <e v="#VALUE!"/>
  </r>
  <r>
    <n v="866"/>
    <x v="4"/>
    <s v=""/>
    <n v="23"/>
    <e v="#VALUE!"/>
  </r>
  <r>
    <n v="867"/>
    <x v="4"/>
    <s v=""/>
    <n v="58"/>
    <e v="#VALUE!"/>
  </r>
  <r>
    <n v="868"/>
    <x v="4"/>
    <s v=""/>
    <n v="65"/>
    <e v="#VALUE!"/>
  </r>
  <r>
    <n v="869"/>
    <x v="4"/>
    <s v=""/>
    <n v="51"/>
    <e v="#VALUE!"/>
  </r>
  <r>
    <n v="870"/>
    <x v="4"/>
    <s v=""/>
    <n v="31"/>
    <e v="#VALUE!"/>
  </r>
  <r>
    <n v="871"/>
    <x v="4"/>
    <s v=""/>
    <n v="47"/>
    <e v="#VALUE!"/>
  </r>
  <r>
    <n v="872"/>
    <x v="4"/>
    <s v=""/>
    <n v="51"/>
    <e v="#VALUE!"/>
  </r>
  <r>
    <n v="873"/>
    <x v="4"/>
    <s v=""/>
    <n v="43"/>
    <e v="#VALUE!"/>
  </r>
  <r>
    <n v="874"/>
    <x v="4"/>
    <s v=""/>
    <n v="57"/>
    <e v="#VALUE!"/>
  </r>
  <r>
    <n v="875"/>
    <x v="4"/>
    <s v=""/>
    <n v="70"/>
    <e v="#VALUE!"/>
  </r>
  <r>
    <n v="876"/>
    <x v="4"/>
    <s v=""/>
    <n v="90"/>
    <e v="#VALUE!"/>
  </r>
  <r>
    <n v="877"/>
    <x v="4"/>
    <s v=""/>
    <n v="60"/>
    <e v="#VALUE!"/>
  </r>
  <r>
    <n v="878"/>
    <x v="4"/>
    <s v=""/>
    <n v="71"/>
    <e v="#VALUE!"/>
  </r>
  <r>
    <n v="879"/>
    <x v="4"/>
    <s v=""/>
    <n v="87"/>
    <e v="#VALUE!"/>
  </r>
  <r>
    <n v="880"/>
    <x v="4"/>
    <s v=""/>
    <n v="76"/>
    <e v="#VALUE!"/>
  </r>
  <r>
    <n v="881"/>
    <x v="4"/>
    <s v=""/>
    <n v="56"/>
    <e v="#VALUE!"/>
  </r>
  <r>
    <n v="882"/>
    <x v="4"/>
    <s v=""/>
    <n v="38"/>
    <e v="#VALUE!"/>
  </r>
  <r>
    <n v="883"/>
    <x v="4"/>
    <s v=""/>
    <n v="44"/>
    <e v="#VALUE!"/>
  </r>
  <r>
    <n v="884"/>
    <x v="4"/>
    <s v=""/>
    <n v="91"/>
    <e v="#VALUE!"/>
  </r>
  <r>
    <n v="885"/>
    <x v="4"/>
    <s v=""/>
    <n v="83"/>
    <e v="#VALUE!"/>
  </r>
  <r>
    <n v="886"/>
    <x v="4"/>
    <s v=""/>
    <n v="62"/>
    <e v="#VALUE!"/>
  </r>
  <r>
    <n v="887"/>
    <x v="4"/>
    <s v=""/>
    <n v="60"/>
    <e v="#VALUE!"/>
  </r>
  <r>
    <n v="888"/>
    <x v="4"/>
    <s v=""/>
    <n v="23"/>
    <e v="#VALUE!"/>
  </r>
  <r>
    <n v="889"/>
    <x v="4"/>
    <s v=""/>
    <n v="27"/>
    <e v="#VALUE!"/>
  </r>
  <r>
    <n v="890"/>
    <x v="4"/>
    <s v=""/>
    <n v="42"/>
    <e v="#VALUE!"/>
  </r>
  <r>
    <n v="891"/>
    <x v="4"/>
    <s v=""/>
    <n v="85"/>
    <e v="#VALUE!"/>
  </r>
  <r>
    <n v="892"/>
    <x v="4"/>
    <s v=""/>
    <n v="57"/>
    <e v="#VALUE!"/>
  </r>
  <r>
    <n v="893"/>
    <x v="4"/>
    <s v=""/>
    <n v="56"/>
    <e v="#VALUE!"/>
  </r>
  <r>
    <n v="894"/>
    <x v="4"/>
    <s v=""/>
    <n v="79"/>
    <e v="#VALUE!"/>
  </r>
  <r>
    <n v="895"/>
    <x v="4"/>
    <s v=""/>
    <n v="67"/>
    <e v="#VALUE!"/>
  </r>
  <r>
    <n v="896"/>
    <x v="4"/>
    <s v=""/>
    <n v="24"/>
    <e v="#VALUE!"/>
  </r>
  <r>
    <n v="897"/>
    <x v="4"/>
    <s v=""/>
    <n v="82"/>
    <e v="#VALUE!"/>
  </r>
  <r>
    <n v="898"/>
    <x v="4"/>
    <s v=""/>
    <n v="65"/>
    <e v="#VALUE!"/>
  </r>
  <r>
    <n v="899"/>
    <x v="4"/>
    <s v=""/>
    <n v="38"/>
    <e v="#VALUE!"/>
  </r>
  <r>
    <n v="900"/>
    <x v="4"/>
    <s v=""/>
    <n v="48"/>
    <e v="#VALUE!"/>
  </r>
  <r>
    <n v="901"/>
    <x v="4"/>
    <s v=""/>
    <n v="87"/>
    <e v="#VALUE!"/>
  </r>
  <r>
    <n v="902"/>
    <x v="4"/>
    <s v=""/>
    <n v="96"/>
    <e v="#VALUE!"/>
  </r>
  <r>
    <n v="903"/>
    <x v="4"/>
    <s v=""/>
    <n v="41"/>
    <e v="#VALUE!"/>
  </r>
  <r>
    <n v="904"/>
    <x v="4"/>
    <s v=""/>
    <n v="42"/>
    <e v="#VALUE!"/>
  </r>
  <r>
    <n v="905"/>
    <x v="4"/>
    <s v=""/>
    <n v="54"/>
    <e v="#VALUE!"/>
  </r>
  <r>
    <n v="906"/>
    <x v="4"/>
    <s v=""/>
    <n v="22"/>
    <e v="#VALUE!"/>
  </r>
  <r>
    <n v="907"/>
    <x v="4"/>
    <s v=""/>
    <n v="56"/>
    <e v="#VALUE!"/>
  </r>
  <r>
    <n v="908"/>
    <x v="4"/>
    <s v=""/>
    <n v="38"/>
    <e v="#VALUE!"/>
  </r>
  <r>
    <n v="909"/>
    <x v="4"/>
    <s v=""/>
    <n v="20"/>
    <e v="#VALUE!"/>
  </r>
  <r>
    <n v="910"/>
    <x v="4"/>
    <s v=""/>
    <n v="92"/>
    <e v="#VALUE!"/>
  </r>
  <r>
    <n v="911"/>
    <x v="4"/>
    <s v=""/>
    <n v="55"/>
    <e v="#VALUE!"/>
  </r>
  <r>
    <n v="912"/>
    <x v="4"/>
    <s v=""/>
    <n v="37"/>
    <e v="#VALUE!"/>
  </r>
  <r>
    <n v="913"/>
    <x v="4"/>
    <s v=""/>
    <n v="23"/>
    <e v="#VALUE!"/>
  </r>
  <r>
    <n v="914"/>
    <x v="4"/>
    <s v=""/>
    <n v="88"/>
    <e v="#VALUE!"/>
  </r>
  <r>
    <n v="915"/>
    <x v="4"/>
    <s v=""/>
    <n v="29"/>
    <e v="#VALUE!"/>
  </r>
  <r>
    <n v="916"/>
    <x v="4"/>
    <s v=""/>
    <n v="38"/>
    <e v="#VALUE!"/>
  </r>
  <r>
    <n v="917"/>
    <x v="4"/>
    <s v=""/>
    <n v="70"/>
    <e v="#VALUE!"/>
  </r>
  <r>
    <n v="918"/>
    <x v="4"/>
    <s v=""/>
    <n v="95"/>
    <e v="#VALUE!"/>
  </r>
  <r>
    <n v="919"/>
    <x v="4"/>
    <s v=""/>
    <n v="95"/>
    <e v="#VALUE!"/>
  </r>
  <r>
    <n v="920"/>
    <x v="4"/>
    <s v=""/>
    <n v="77"/>
    <e v="#VALUE!"/>
  </r>
  <r>
    <n v="921"/>
    <x v="4"/>
    <s v=""/>
    <n v="52"/>
    <e v="#VALUE!"/>
  </r>
  <r>
    <n v="922"/>
    <x v="4"/>
    <s v=""/>
    <n v="55"/>
    <e v="#VALUE!"/>
  </r>
  <r>
    <n v="923"/>
    <x v="4"/>
    <s v=""/>
    <n v="73"/>
    <e v="#VALUE!"/>
  </r>
  <r>
    <n v="924"/>
    <x v="4"/>
    <s v=""/>
    <n v="89"/>
    <e v="#VALUE!"/>
  </r>
  <r>
    <n v="925"/>
    <x v="4"/>
    <s v=""/>
    <n v="83"/>
    <e v="#VALUE!"/>
  </r>
  <r>
    <n v="926"/>
    <x v="4"/>
    <s v=""/>
    <n v="36"/>
    <e v="#VALUE!"/>
  </r>
  <r>
    <n v="927"/>
    <x v="4"/>
    <s v=""/>
    <n v="90"/>
    <e v="#VALUE!"/>
  </r>
  <r>
    <n v="928"/>
    <x v="4"/>
    <s v=""/>
    <n v="27"/>
    <e v="#VALUE!"/>
  </r>
  <r>
    <n v="929"/>
    <x v="4"/>
    <s v=""/>
    <n v="67"/>
    <e v="#VALUE!"/>
  </r>
  <r>
    <n v="930"/>
    <x v="4"/>
    <s v=""/>
    <n v="75"/>
    <e v="#VALUE!"/>
  </r>
  <r>
    <n v="931"/>
    <x v="4"/>
    <s v=""/>
    <n v="54"/>
    <e v="#VALUE!"/>
  </r>
  <r>
    <n v="932"/>
    <x v="4"/>
    <s v=""/>
    <n v="43"/>
    <e v="#VALUE!"/>
  </r>
  <r>
    <n v="933"/>
    <x v="4"/>
    <s v=""/>
    <n v="20"/>
    <e v="#VALUE!"/>
  </r>
  <r>
    <n v="934"/>
    <x v="4"/>
    <s v=""/>
    <n v="44"/>
    <e v="#VALUE!"/>
  </r>
  <r>
    <n v="935"/>
    <x v="4"/>
    <s v=""/>
    <n v="45"/>
    <e v="#VALUE!"/>
  </r>
  <r>
    <n v="936"/>
    <x v="4"/>
    <s v=""/>
    <n v="96"/>
    <e v="#VALUE!"/>
  </r>
  <r>
    <n v="937"/>
    <x v="4"/>
    <s v=""/>
    <n v="68"/>
    <e v="#VALUE!"/>
  </r>
  <r>
    <n v="938"/>
    <x v="4"/>
    <s v=""/>
    <n v="67"/>
    <e v="#VALUE!"/>
  </r>
  <r>
    <n v="939"/>
    <x v="4"/>
    <s v=""/>
    <n v="20"/>
    <e v="#VALUE!"/>
  </r>
  <r>
    <n v="940"/>
    <x v="4"/>
    <s v=""/>
    <n v="77"/>
    <e v="#VALUE!"/>
  </r>
  <r>
    <n v="941"/>
    <x v="4"/>
    <s v=""/>
    <n v="59"/>
    <e v="#VALUE!"/>
  </r>
  <r>
    <n v="942"/>
    <x v="4"/>
    <s v=""/>
    <n v="50"/>
    <e v="#VALUE!"/>
  </r>
  <r>
    <n v="943"/>
    <x v="4"/>
    <s v=""/>
    <n v="52"/>
    <e v="#VALUE!"/>
  </r>
  <r>
    <n v="944"/>
    <x v="4"/>
    <s v=""/>
    <n v="65"/>
    <e v="#VALUE!"/>
  </r>
  <r>
    <n v="945"/>
    <x v="4"/>
    <s v=""/>
    <n v="30"/>
    <e v="#VALUE!"/>
  </r>
  <r>
    <n v="946"/>
    <x v="4"/>
    <s v=""/>
    <n v="60"/>
    <e v="#VALUE!"/>
  </r>
  <r>
    <n v="947"/>
    <x v="4"/>
    <s v=""/>
    <n v="86"/>
    <e v="#VALUE!"/>
  </r>
  <r>
    <n v="948"/>
    <x v="4"/>
    <s v=""/>
    <n v="66"/>
    <e v="#VALUE!"/>
  </r>
  <r>
    <n v="949"/>
    <x v="4"/>
    <s v=""/>
    <n v="96"/>
    <e v="#VALUE!"/>
  </r>
  <r>
    <n v="950"/>
    <x v="4"/>
    <s v=""/>
    <n v="53"/>
    <e v="#VALUE!"/>
  </r>
  <r>
    <n v="951"/>
    <x v="4"/>
    <s v=""/>
    <n v="85"/>
    <e v="#VALUE!"/>
  </r>
  <r>
    <n v="952"/>
    <x v="4"/>
    <s v=""/>
    <n v="50"/>
    <e v="#VALUE!"/>
  </r>
  <r>
    <n v="953"/>
    <x v="4"/>
    <s v=""/>
    <n v="82"/>
    <e v="#VALUE!"/>
  </r>
  <r>
    <n v="954"/>
    <x v="4"/>
    <s v=""/>
    <n v="62"/>
    <e v="#VALUE!"/>
  </r>
  <r>
    <n v="955"/>
    <x v="4"/>
    <s v=""/>
    <n v="23"/>
    <e v="#VALUE!"/>
  </r>
  <r>
    <n v="956"/>
    <x v="4"/>
    <s v=""/>
    <n v="45"/>
    <e v="#VALUE!"/>
  </r>
  <r>
    <n v="957"/>
    <x v="4"/>
    <s v=""/>
    <n v="31"/>
    <e v="#VALUE!"/>
  </r>
  <r>
    <n v="958"/>
    <x v="4"/>
    <s v=""/>
    <n v="80"/>
    <e v="#VALUE!"/>
  </r>
  <r>
    <n v="959"/>
    <x v="4"/>
    <s v=""/>
    <n v="99"/>
    <e v="#VALUE!"/>
  </r>
  <r>
    <n v="960"/>
    <x v="4"/>
    <s v=""/>
    <n v="95"/>
    <e v="#VALUE!"/>
  </r>
  <r>
    <n v="961"/>
    <x v="4"/>
    <s v=""/>
    <n v="81"/>
    <e v="#VALUE!"/>
  </r>
  <r>
    <n v="962"/>
    <x v="4"/>
    <s v=""/>
    <n v="69"/>
    <e v="#VALUE!"/>
  </r>
  <r>
    <n v="963"/>
    <x v="4"/>
    <s v=""/>
    <n v="24"/>
    <e v="#VALUE!"/>
  </r>
  <r>
    <n v="964"/>
    <x v="4"/>
    <s v=""/>
    <n v="59"/>
    <e v="#VALUE!"/>
  </r>
  <r>
    <n v="965"/>
    <x v="4"/>
    <s v=""/>
    <n v="60"/>
    <e v="#VALUE!"/>
  </r>
  <r>
    <n v="966"/>
    <x v="4"/>
    <s v=""/>
    <n v="83"/>
    <e v="#VALUE!"/>
  </r>
  <r>
    <n v="967"/>
    <x v="4"/>
    <s v=""/>
    <n v="63"/>
    <e v="#VALUE!"/>
  </r>
  <r>
    <n v="968"/>
    <x v="4"/>
    <s v=""/>
    <n v="75"/>
    <e v="#VALUE!"/>
  </r>
  <r>
    <n v="969"/>
    <x v="4"/>
    <s v=""/>
    <n v="57"/>
    <e v="#VALUE!"/>
  </r>
  <r>
    <n v="970"/>
    <x v="4"/>
    <s v=""/>
    <n v="99"/>
    <e v="#VALUE!"/>
  </r>
  <r>
    <n v="971"/>
    <x v="4"/>
    <s v=""/>
    <n v="45"/>
    <e v="#VALUE!"/>
  </r>
  <r>
    <n v="972"/>
    <x v="4"/>
    <s v=""/>
    <n v="80"/>
    <e v="#VALUE!"/>
  </r>
  <r>
    <n v="973"/>
    <x v="4"/>
    <s v=""/>
    <n v="20"/>
    <e v="#VALUE!"/>
  </r>
  <r>
    <n v="974"/>
    <x v="4"/>
    <s v=""/>
    <n v="81"/>
    <e v="#VALUE!"/>
  </r>
  <r>
    <n v="975"/>
    <x v="4"/>
    <s v=""/>
    <n v="77"/>
    <e v="#VALUE!"/>
  </r>
  <r>
    <n v="976"/>
    <x v="4"/>
    <s v=""/>
    <n v="71"/>
    <e v="#VALUE!"/>
  </r>
  <r>
    <n v="977"/>
    <x v="4"/>
    <s v=""/>
    <n v="86"/>
    <e v="#VALUE!"/>
  </r>
  <r>
    <n v="978"/>
    <x v="4"/>
    <s v=""/>
    <n v="91"/>
    <e v="#VALUE!"/>
  </r>
  <r>
    <n v="979"/>
    <x v="4"/>
    <s v=""/>
    <n v="41"/>
    <e v="#VALUE!"/>
  </r>
  <r>
    <n v="980"/>
    <x v="4"/>
    <s v=""/>
    <n v="99"/>
    <e v="#VALUE!"/>
  </r>
  <r>
    <n v="981"/>
    <x v="4"/>
    <s v=""/>
    <n v="35"/>
    <e v="#VALUE!"/>
  </r>
  <r>
    <n v="982"/>
    <x v="4"/>
    <s v=""/>
    <n v="73"/>
    <e v="#VALUE!"/>
  </r>
  <r>
    <n v="983"/>
    <x v="4"/>
    <s v=""/>
    <n v="84"/>
    <e v="#VALUE!"/>
  </r>
  <r>
    <n v="984"/>
    <x v="4"/>
    <s v=""/>
    <n v="84"/>
    <e v="#VALUE!"/>
  </r>
  <r>
    <n v="985"/>
    <x v="4"/>
    <s v=""/>
    <n v="71"/>
    <e v="#VALUE!"/>
  </r>
  <r>
    <n v="986"/>
    <x v="4"/>
    <s v=""/>
    <n v="87"/>
    <e v="#VALUE!"/>
  </r>
  <r>
    <n v="987"/>
    <x v="4"/>
    <s v=""/>
    <n v="52"/>
    <e v="#VALUE!"/>
  </r>
  <r>
    <n v="988"/>
    <x v="4"/>
    <s v=""/>
    <n v="58"/>
    <e v="#VALUE!"/>
  </r>
  <r>
    <n v="989"/>
    <x v="4"/>
    <s v=""/>
    <n v="60"/>
    <e v="#VALUE!"/>
  </r>
  <r>
    <n v="990"/>
    <x v="4"/>
    <s v=""/>
    <n v="76"/>
    <e v="#VALUE!"/>
  </r>
  <r>
    <n v="991"/>
    <x v="4"/>
    <s v=""/>
    <n v="88"/>
    <e v="#VALUE!"/>
  </r>
  <r>
    <n v="992"/>
    <x v="4"/>
    <s v=""/>
    <n v="64"/>
    <e v="#VALUE!"/>
  </r>
  <r>
    <n v="993"/>
    <x v="4"/>
    <s v=""/>
    <n v="57"/>
    <e v="#VALUE!"/>
  </r>
  <r>
    <n v="994"/>
    <x v="4"/>
    <s v=""/>
    <n v="96"/>
    <e v="#VALUE!"/>
  </r>
  <r>
    <n v="995"/>
    <x v="4"/>
    <s v=""/>
    <n v="20"/>
    <e v="#VALUE!"/>
  </r>
  <r>
    <n v="996"/>
    <x v="4"/>
    <s v=""/>
    <n v="64"/>
    <e v="#VALUE!"/>
  </r>
  <r>
    <n v="997"/>
    <x v="4"/>
    <s v=""/>
    <n v="92"/>
    <e v="#VALUE!"/>
  </r>
  <r>
    <n v="998"/>
    <x v="4"/>
    <s v=""/>
    <n v="65"/>
    <e v="#VALUE!"/>
  </r>
  <r>
    <n v="999"/>
    <x v="4"/>
    <s v=""/>
    <n v="78"/>
    <e v="#VALUE!"/>
  </r>
  <r>
    <n v="1000"/>
    <x v="4"/>
    <s v=""/>
    <n v="49"/>
    <e v="#VALUE!"/>
  </r>
  <r>
    <m/>
    <x v="4"/>
    <m/>
    <m/>
    <m/>
  </r>
  <r>
    <m/>
    <x v="4"/>
    <m/>
    <m/>
    <m/>
  </r>
  <r>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1B684-C9B4-2544-835A-4EF4DEB16BE7}"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I11" firstHeaderRow="0" firstDataRow="1" firstDataCol="1"/>
  <pivotFields count="5">
    <pivotField dataField="1" showAll="0"/>
    <pivotField axis="axisRow" showAll="0" sortType="descending">
      <items count="7">
        <item h="1" x="4"/>
        <item x="3"/>
        <item x="2"/>
        <item x="1"/>
        <item n="EMMA052" x="0"/>
        <item n="EMMA05" m="1" x="5"/>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s>
  <rowFields count="1">
    <field x="1"/>
  </rowFields>
  <rowItems count="5">
    <i>
      <x v="2"/>
    </i>
    <i>
      <x v="1"/>
    </i>
    <i>
      <x v="3"/>
    </i>
    <i>
      <x v="4"/>
    </i>
    <i t="grand">
      <x/>
    </i>
  </rowItems>
  <colFields count="1">
    <field x="-2"/>
  </colFields>
  <colItems count="2">
    <i>
      <x/>
    </i>
    <i i="1">
      <x v="1"/>
    </i>
  </colItems>
  <dataFields count="2">
    <dataField name="Count of Customer ID" fld="0" subtotal="count" baseField="0" baseItem="0"/>
    <dataField name="Sum of Total Discount" fld="4" baseField="0" baseItem="0"/>
  </dataFields>
  <formats count="1">
    <format dxfId="0">
      <pivotArea collapsedLevelsAreSubtotals="1" fieldPosition="0">
        <references count="1">
          <reference field="1" count="4">
            <x v="1"/>
            <x v="2"/>
            <x v="3"/>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2DF37-30A5-8B47-AD2D-8F4AA98B253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4:B39"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i>
    <i>
      <x v="2"/>
    </i>
    <i>
      <x v="3"/>
    </i>
    <i t="grand">
      <x/>
    </i>
  </rowItems>
  <colItems count="1">
    <i/>
  </colItems>
  <dataFields count="1">
    <dataField name="Count of Customer ID" fld="0" subtotal="count" baseField="0" baseItem="0"/>
  </dataField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D7911-0A7F-1F44-88C7-7CDCD5CF5A2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B27" firstHeaderRow="1" firstDataRow="1" firstDataCol="1"/>
  <pivotFields count="20">
    <pivotField dataField="1"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9"/>
    <field x="1"/>
  </rowFields>
  <rowItems count="13">
    <i>
      <x v="1"/>
    </i>
    <i>
      <x v="2"/>
    </i>
    <i>
      <x v="3"/>
    </i>
    <i>
      <x v="4"/>
    </i>
    <i>
      <x v="5"/>
    </i>
    <i>
      <x v="6"/>
    </i>
    <i>
      <x v="7"/>
    </i>
    <i>
      <x v="8"/>
    </i>
    <i>
      <x v="9"/>
    </i>
    <i>
      <x v="10"/>
    </i>
    <i>
      <x v="11"/>
    </i>
    <i>
      <x v="12"/>
    </i>
    <i t="grand">
      <x/>
    </i>
  </rowItems>
  <colItems count="1">
    <i/>
  </colItems>
  <dataFields count="1">
    <dataField name="Count of Customer I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13001-74F3-4545-BF7D-943A6A382A26}"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35:D162" firstHeaderRow="1" firstDataRow="2"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26">
        <item x="12"/>
        <item x="22"/>
        <item x="9"/>
        <item x="21"/>
        <item x="2"/>
        <item x="6"/>
        <item x="18"/>
        <item x="5"/>
        <item x="11"/>
        <item x="14"/>
        <item x="7"/>
        <item x="23"/>
        <item x="20"/>
        <item x="4"/>
        <item x="0"/>
        <item x="10"/>
        <item x="1"/>
        <item x="15"/>
        <item x="19"/>
        <item x="13"/>
        <item x="17"/>
        <item x="24"/>
        <item x="3"/>
        <item x="16"/>
        <item x="8"/>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3"/>
  </colFields>
  <colItems count="3">
    <i>
      <x v="1"/>
    </i>
    <i>
      <x/>
    </i>
    <i t="grand">
      <x/>
    </i>
  </colItems>
  <dataFields count="1">
    <dataField name="Count of Customer ID" fld="0" subtotal="count" baseField="0" baseItem="0"/>
  </dataFields>
  <chartFormats count="2">
    <chartFormat chart="7"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D59CE0-AA24-364E-8ED9-05226F3C007E}"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04:E125"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5">
        <item x="3"/>
        <item x="1"/>
        <item x="0"/>
        <item x="2"/>
        <item t="default"/>
      </items>
    </pivotField>
    <pivotField showAll="0"/>
    <pivotField showAll="0"/>
    <pivotField axis="axisRow" showAll="0">
      <items count="5">
        <item x="3"/>
        <item x="0"/>
        <item x="1"/>
        <item x="2"/>
        <item t="default"/>
      </items>
    </pivotField>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8"/>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D7095D-BCD3-3D41-9558-992080BB721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Count of Customer ID" fld="0" subtotal="count" showDataAs="percentOfTotal" baseField="0" baseItem="0" numFmtId="10"/>
  </dataFields>
  <chartFormats count="3">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060CE2-B228-C448-8A8D-CF30186D7F2B}"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4:B109" firstHeaderRow="1" firstDataRow="1" firstDataCol="1"/>
  <pivotFields count="2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i>
    <i>
      <x v="2"/>
    </i>
    <i>
      <x v="3"/>
    </i>
    <i t="grand">
      <x/>
    </i>
  </rowItems>
  <colItems count="1">
    <i/>
  </colItems>
  <dataFields count="1">
    <dataField name="Sum of Purchase Amount (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6D1906-27A7-7E46-B135-068BC477850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5:B96"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51">
        <item x="3"/>
        <item x="14"/>
        <item x="21"/>
        <item x="48"/>
        <item x="16"/>
        <item x="9"/>
        <item x="23"/>
        <item x="2"/>
        <item x="13"/>
        <item x="34"/>
        <item x="24"/>
        <item x="46"/>
        <item x="12"/>
        <item x="37"/>
        <item x="26"/>
        <item x="8"/>
        <item x="15"/>
        <item x="4"/>
        <item x="32"/>
        <item x="18"/>
        <item x="11"/>
        <item x="49"/>
        <item x="39"/>
        <item x="20"/>
        <item x="28"/>
        <item x="1"/>
        <item x="25"/>
        <item x="17"/>
        <item x="36"/>
        <item x="22"/>
        <item x="33"/>
        <item x="42"/>
        <item x="6"/>
        <item x="10"/>
        <item x="27"/>
        <item x="5"/>
        <item x="43"/>
        <item x="31"/>
        <item x="0"/>
        <item x="19"/>
        <item x="40"/>
        <item x="44"/>
        <item x="47"/>
        <item x="38"/>
        <item x="41"/>
        <item x="35"/>
        <item x="30"/>
        <item x="7"/>
        <item x="45"/>
        <item x="29"/>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Customer ID" fld="0" subtotal="count" baseField="0" baseItem="0"/>
  </dataFields>
  <chartFormats count="4">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5-06-03T19:38:01.81" personId="{1FEDA7ED-CFF0-B44B-861F-5C921F55CC37}" id="{33B71125-DA34-A440-B0CC-666C74D836F2}">
    <text>KPI cards</text>
  </threadedComment>
  <threadedComment ref="B9" dT="2025-06-03T19:38:14.12" personId="{1FEDA7ED-CFF0-B44B-861F-5C921F55CC37}" id="{469D3D7C-86A6-DC4D-9A61-9CD0F7799D0C}">
    <text>Table</text>
  </threadedComment>
</ThreadedComment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outlinePr summaryBelow="0" summaryRight="0"/>
  </sheetPr>
  <dimension ref="A1:T1003"/>
  <sheetViews>
    <sheetView tabSelected="1" workbookViewId="0">
      <selection activeCell="G6" sqref="G6"/>
    </sheetView>
  </sheetViews>
  <sheetFormatPr baseColWidth="10" defaultColWidth="12.6640625" defaultRowHeight="15.75" customHeight="1" x14ac:dyDescent="0.15"/>
  <cols>
    <col min="2" max="2" width="12.6640625" style="38"/>
    <col min="18" max="18" width="19.1640625" bestFit="1" customWidth="1"/>
  </cols>
  <sheetData>
    <row r="1" spans="1:20" ht="15.75" customHeight="1" x14ac:dyDescent="0.15">
      <c r="A1" s="1" t="s">
        <v>0</v>
      </c>
      <c r="B1" s="37"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183</v>
      </c>
      <c r="S1" s="1" t="s">
        <v>17</v>
      </c>
      <c r="T1" s="1" t="s">
        <v>18</v>
      </c>
    </row>
    <row r="2" spans="1:20" ht="15.75" customHeight="1" x14ac:dyDescent="0.15">
      <c r="A2" s="1">
        <v>1</v>
      </c>
      <c r="B2" s="37">
        <v>45506</v>
      </c>
      <c r="C2" s="1">
        <v>21</v>
      </c>
      <c r="D2" s="1" t="s">
        <v>19</v>
      </c>
      <c r="E2" s="1" t="s">
        <v>20</v>
      </c>
      <c r="F2" s="1" t="s">
        <v>21</v>
      </c>
      <c r="G2" s="1">
        <v>90</v>
      </c>
      <c r="H2" s="1" t="s">
        <v>22</v>
      </c>
      <c r="I2" s="1" t="s">
        <v>23</v>
      </c>
      <c r="J2" s="1" t="s">
        <v>24</v>
      </c>
      <c r="K2" s="1" t="s">
        <v>25</v>
      </c>
      <c r="L2" s="2">
        <v>3.5</v>
      </c>
      <c r="M2" s="1" t="s">
        <v>26</v>
      </c>
      <c r="N2" s="1" t="s">
        <v>27</v>
      </c>
      <c r="O2" s="1" t="s">
        <v>28</v>
      </c>
      <c r="P2" s="1" t="s">
        <v>26</v>
      </c>
      <c r="Q2" s="1" t="s">
        <v>26</v>
      </c>
      <c r="R2" s="1" t="s">
        <v>190</v>
      </c>
      <c r="S2" s="1" t="s">
        <v>27</v>
      </c>
      <c r="T2" s="1" t="s">
        <v>29</v>
      </c>
    </row>
    <row r="3" spans="1:20" ht="15.75" customHeight="1" x14ac:dyDescent="0.15">
      <c r="A3" s="1">
        <v>2</v>
      </c>
      <c r="B3" s="37">
        <v>45448</v>
      </c>
      <c r="C3" s="1">
        <v>63</v>
      </c>
      <c r="D3" s="1" t="s">
        <v>19</v>
      </c>
      <c r="E3" s="1" t="s">
        <v>30</v>
      </c>
      <c r="F3" s="1" t="s">
        <v>31</v>
      </c>
      <c r="G3" s="1">
        <v>85</v>
      </c>
      <c r="H3" s="1" t="s">
        <v>32</v>
      </c>
      <c r="I3" s="1" t="s">
        <v>23</v>
      </c>
      <c r="J3" s="1" t="s">
        <v>33</v>
      </c>
      <c r="K3" s="1" t="s">
        <v>34</v>
      </c>
      <c r="L3" s="2">
        <v>3.2</v>
      </c>
      <c r="M3" s="1" t="s">
        <v>26</v>
      </c>
      <c r="N3" s="1" t="s">
        <v>35</v>
      </c>
      <c r="O3" s="1" t="s">
        <v>36</v>
      </c>
      <c r="P3" s="1" t="s">
        <v>26</v>
      </c>
      <c r="Q3" s="1" t="s">
        <v>26</v>
      </c>
      <c r="R3" s="1" t="s">
        <v>186</v>
      </c>
      <c r="S3" s="1" t="s">
        <v>37</v>
      </c>
      <c r="T3" s="1" t="s">
        <v>38</v>
      </c>
    </row>
    <row r="4" spans="1:20" ht="15.75" customHeight="1" x14ac:dyDescent="0.15">
      <c r="A4" s="1">
        <v>3</v>
      </c>
      <c r="B4" s="37">
        <v>45421</v>
      </c>
      <c r="C4" s="1">
        <v>61</v>
      </c>
      <c r="D4" s="1" t="s">
        <v>19</v>
      </c>
      <c r="E4" s="1" t="s">
        <v>39</v>
      </c>
      <c r="F4" s="1" t="s">
        <v>40</v>
      </c>
      <c r="G4" s="1">
        <v>72</v>
      </c>
      <c r="H4" s="1" t="s">
        <v>41</v>
      </c>
      <c r="I4" s="1" t="s">
        <v>23</v>
      </c>
      <c r="J4" s="1" t="s">
        <v>42</v>
      </c>
      <c r="K4" s="1" t="s">
        <v>43</v>
      </c>
      <c r="L4" s="2">
        <v>4.5</v>
      </c>
      <c r="M4" s="1" t="s">
        <v>26</v>
      </c>
      <c r="N4" s="1" t="s">
        <v>27</v>
      </c>
      <c r="O4" s="1" t="s">
        <v>44</v>
      </c>
      <c r="P4" s="1" t="s">
        <v>26</v>
      </c>
      <c r="Q4" s="1" t="s">
        <v>26</v>
      </c>
      <c r="R4" s="1" t="s">
        <v>187</v>
      </c>
      <c r="S4" s="1" t="s">
        <v>45</v>
      </c>
      <c r="T4" s="1" t="s">
        <v>46</v>
      </c>
    </row>
    <row r="5" spans="1:20" ht="15.75" customHeight="1" x14ac:dyDescent="0.15">
      <c r="A5" s="1">
        <v>4</v>
      </c>
      <c r="B5" s="37">
        <v>45386</v>
      </c>
      <c r="C5" s="1">
        <v>25</v>
      </c>
      <c r="D5" s="1" t="s">
        <v>19</v>
      </c>
      <c r="E5" s="1" t="s">
        <v>47</v>
      </c>
      <c r="F5" s="1" t="s">
        <v>48</v>
      </c>
      <c r="G5" s="1">
        <v>36</v>
      </c>
      <c r="H5" s="1" t="s">
        <v>49</v>
      </c>
      <c r="I5" s="1" t="s">
        <v>50</v>
      </c>
      <c r="J5" s="1" t="s">
        <v>33</v>
      </c>
      <c r="K5" s="1" t="s">
        <v>25</v>
      </c>
      <c r="L5" s="2">
        <v>4.0999999999999996</v>
      </c>
      <c r="M5" s="1" t="s">
        <v>26</v>
      </c>
      <c r="N5" s="1" t="s">
        <v>45</v>
      </c>
      <c r="O5" s="1" t="s">
        <v>28</v>
      </c>
      <c r="P5" s="1" t="s">
        <v>26</v>
      </c>
      <c r="Q5" s="1" t="s">
        <v>26</v>
      </c>
      <c r="R5" s="1" t="s">
        <v>190</v>
      </c>
      <c r="S5" s="1" t="s">
        <v>35</v>
      </c>
      <c r="T5" s="1" t="s">
        <v>51</v>
      </c>
    </row>
    <row r="6" spans="1:20" ht="15.75" customHeight="1" x14ac:dyDescent="0.15">
      <c r="A6" s="1">
        <v>5</v>
      </c>
      <c r="B6" s="37">
        <v>45385</v>
      </c>
      <c r="C6" s="1">
        <v>66</v>
      </c>
      <c r="D6" s="1" t="s">
        <v>19</v>
      </c>
      <c r="E6" s="1" t="s">
        <v>52</v>
      </c>
      <c r="F6" s="1" t="s">
        <v>31</v>
      </c>
      <c r="G6" s="1">
        <v>90</v>
      </c>
      <c r="H6" s="1" t="s">
        <v>22</v>
      </c>
      <c r="I6" s="1" t="s">
        <v>23</v>
      </c>
      <c r="J6" s="1" t="s">
        <v>53</v>
      </c>
      <c r="K6" s="1" t="s">
        <v>54</v>
      </c>
      <c r="L6" s="2">
        <v>3.3</v>
      </c>
      <c r="M6" s="1" t="s">
        <v>26</v>
      </c>
      <c r="N6" s="1" t="s">
        <v>45</v>
      </c>
      <c r="O6" s="1" t="s">
        <v>55</v>
      </c>
      <c r="P6" s="1" t="s">
        <v>26</v>
      </c>
      <c r="Q6" s="1" t="s">
        <v>26</v>
      </c>
      <c r="R6" s="1" t="s">
        <v>190</v>
      </c>
      <c r="S6" s="1" t="s">
        <v>35</v>
      </c>
      <c r="T6" s="1" t="s">
        <v>51</v>
      </c>
    </row>
    <row r="7" spans="1:20" ht="15.75" customHeight="1" x14ac:dyDescent="0.15">
      <c r="A7" s="1">
        <v>6</v>
      </c>
      <c r="B7" s="37">
        <v>45527</v>
      </c>
      <c r="C7" s="1">
        <v>21</v>
      </c>
      <c r="D7" s="1" t="s">
        <v>19</v>
      </c>
      <c r="E7" s="1" t="s">
        <v>52</v>
      </c>
      <c r="F7" s="1" t="s">
        <v>31</v>
      </c>
      <c r="G7" s="1">
        <v>51</v>
      </c>
      <c r="H7" s="1" t="s">
        <v>56</v>
      </c>
      <c r="I7" s="1" t="s">
        <v>23</v>
      </c>
      <c r="J7" s="1" t="s">
        <v>57</v>
      </c>
      <c r="K7" s="1" t="s">
        <v>43</v>
      </c>
      <c r="L7" s="2">
        <v>2.8</v>
      </c>
      <c r="M7" s="1" t="s">
        <v>26</v>
      </c>
      <c r="N7" s="1" t="s">
        <v>58</v>
      </c>
      <c r="O7" s="1" t="s">
        <v>44</v>
      </c>
      <c r="P7" s="1" t="s">
        <v>26</v>
      </c>
      <c r="Q7" s="1" t="s">
        <v>26</v>
      </c>
      <c r="R7" s="1" t="s">
        <v>186</v>
      </c>
      <c r="S7" s="1" t="s">
        <v>37</v>
      </c>
      <c r="T7" s="1" t="s">
        <v>59</v>
      </c>
    </row>
    <row r="8" spans="1:20" ht="15.75" customHeight="1" x14ac:dyDescent="0.15">
      <c r="A8" s="1">
        <v>7</v>
      </c>
      <c r="B8" s="37">
        <v>45423</v>
      </c>
      <c r="C8" s="1">
        <v>31</v>
      </c>
      <c r="D8" s="1" t="s">
        <v>19</v>
      </c>
      <c r="E8" s="1" t="s">
        <v>52</v>
      </c>
      <c r="F8" s="1" t="s">
        <v>31</v>
      </c>
      <c r="G8" s="1">
        <v>88</v>
      </c>
      <c r="H8" s="1" t="s">
        <v>60</v>
      </c>
      <c r="I8" s="1" t="s">
        <v>61</v>
      </c>
      <c r="J8" s="1" t="s">
        <v>62</v>
      </c>
      <c r="K8" s="1" t="s">
        <v>43</v>
      </c>
      <c r="L8" s="2">
        <v>4.4000000000000004</v>
      </c>
      <c r="M8" s="1" t="s">
        <v>26</v>
      </c>
      <c r="N8" s="1" t="s">
        <v>58</v>
      </c>
      <c r="O8" s="1" t="s">
        <v>44</v>
      </c>
      <c r="P8" s="1" t="s">
        <v>26</v>
      </c>
      <c r="Q8" s="1" t="s">
        <v>26</v>
      </c>
      <c r="R8" s="1" t="s">
        <v>187</v>
      </c>
      <c r="S8" s="1" t="s">
        <v>58</v>
      </c>
      <c r="T8" s="1" t="s">
        <v>29</v>
      </c>
    </row>
    <row r="9" spans="1:20" ht="15.75" customHeight="1" x14ac:dyDescent="0.15">
      <c r="A9" s="1">
        <v>8</v>
      </c>
      <c r="B9" s="37">
        <v>45534</v>
      </c>
      <c r="C9" s="1">
        <v>54</v>
      </c>
      <c r="D9" s="1" t="s">
        <v>19</v>
      </c>
      <c r="E9" s="1" t="s">
        <v>63</v>
      </c>
      <c r="F9" s="1" t="s">
        <v>48</v>
      </c>
      <c r="G9" s="1">
        <v>94</v>
      </c>
      <c r="H9" s="1" t="s">
        <v>64</v>
      </c>
      <c r="I9" s="1" t="s">
        <v>23</v>
      </c>
      <c r="J9" s="1" t="s">
        <v>33</v>
      </c>
      <c r="K9" s="1" t="s">
        <v>34</v>
      </c>
      <c r="L9" s="2">
        <v>4.4000000000000004</v>
      </c>
      <c r="M9" s="1" t="s">
        <v>26</v>
      </c>
      <c r="N9" s="1" t="s">
        <v>35</v>
      </c>
      <c r="O9" s="1" t="s">
        <v>36</v>
      </c>
      <c r="P9" s="1" t="s">
        <v>26</v>
      </c>
      <c r="Q9" s="1" t="s">
        <v>26</v>
      </c>
      <c r="R9" s="1" t="s">
        <v>190</v>
      </c>
      <c r="S9" s="1" t="s">
        <v>27</v>
      </c>
      <c r="T9" s="1" t="s">
        <v>59</v>
      </c>
    </row>
    <row r="10" spans="1:20" ht="15.75" customHeight="1" x14ac:dyDescent="0.15">
      <c r="A10" s="1">
        <v>9</v>
      </c>
      <c r="B10" s="37">
        <v>45621</v>
      </c>
      <c r="C10" s="1">
        <v>33</v>
      </c>
      <c r="D10" s="1" t="s">
        <v>19</v>
      </c>
      <c r="E10" s="1" t="s">
        <v>65</v>
      </c>
      <c r="F10" s="1" t="s">
        <v>31</v>
      </c>
      <c r="G10" s="1">
        <v>79</v>
      </c>
      <c r="H10" s="1" t="s">
        <v>66</v>
      </c>
      <c r="I10" s="1" t="s">
        <v>67</v>
      </c>
      <c r="J10" s="1" t="s">
        <v>68</v>
      </c>
      <c r="K10" s="1" t="s">
        <v>43</v>
      </c>
      <c r="L10" s="2">
        <v>4.7</v>
      </c>
      <c r="M10" s="1" t="s">
        <v>26</v>
      </c>
      <c r="N10" s="1" t="s">
        <v>45</v>
      </c>
      <c r="O10" s="1" t="s">
        <v>69</v>
      </c>
      <c r="P10" s="1" t="s">
        <v>26</v>
      </c>
      <c r="Q10" s="1" t="s">
        <v>26</v>
      </c>
      <c r="R10" s="1" t="s">
        <v>185</v>
      </c>
      <c r="S10" s="1" t="s">
        <v>45</v>
      </c>
      <c r="T10" s="1" t="s">
        <v>70</v>
      </c>
    </row>
    <row r="11" spans="1:20" ht="15.75" customHeight="1" x14ac:dyDescent="0.15">
      <c r="A11" s="1">
        <v>10</v>
      </c>
      <c r="B11" s="37">
        <v>45420</v>
      </c>
      <c r="C11" s="1">
        <v>36</v>
      </c>
      <c r="D11" s="1" t="s">
        <v>19</v>
      </c>
      <c r="E11" s="1" t="s">
        <v>71</v>
      </c>
      <c r="F11" s="1" t="s">
        <v>40</v>
      </c>
      <c r="G11" s="1">
        <v>67</v>
      </c>
      <c r="H11" s="1" t="s">
        <v>72</v>
      </c>
      <c r="I11" s="1" t="s">
        <v>23</v>
      </c>
      <c r="J11" s="1" t="s">
        <v>73</v>
      </c>
      <c r="K11" s="1" t="s">
        <v>54</v>
      </c>
      <c r="L11" s="2">
        <v>4.9000000000000004</v>
      </c>
      <c r="M11" s="1" t="s">
        <v>26</v>
      </c>
      <c r="N11" s="1" t="s">
        <v>74</v>
      </c>
      <c r="O11" s="1" t="s">
        <v>36</v>
      </c>
      <c r="P11" s="1" t="s">
        <v>26</v>
      </c>
      <c r="Q11" s="1" t="s">
        <v>26</v>
      </c>
      <c r="R11" s="1" t="s">
        <v>187</v>
      </c>
      <c r="S11" s="1" t="s">
        <v>45</v>
      </c>
      <c r="T11" s="1" t="s">
        <v>75</v>
      </c>
    </row>
    <row r="12" spans="1:20" ht="15.75" customHeight="1" x14ac:dyDescent="0.15">
      <c r="A12" s="1">
        <v>11</v>
      </c>
      <c r="B12" s="37">
        <v>45534</v>
      </c>
      <c r="C12" s="1">
        <v>54</v>
      </c>
      <c r="D12" s="1" t="s">
        <v>19</v>
      </c>
      <c r="E12" s="1" t="s">
        <v>52</v>
      </c>
      <c r="F12" s="1" t="s">
        <v>31</v>
      </c>
      <c r="G12" s="1">
        <v>38</v>
      </c>
      <c r="H12" s="1" t="s">
        <v>76</v>
      </c>
      <c r="I12" s="1" t="s">
        <v>67</v>
      </c>
      <c r="J12" s="1" t="s">
        <v>53</v>
      </c>
      <c r="K12" s="1" t="s">
        <v>54</v>
      </c>
      <c r="L12" s="2">
        <v>3.3</v>
      </c>
      <c r="M12" s="1" t="s">
        <v>26</v>
      </c>
      <c r="N12" s="1" t="s">
        <v>45</v>
      </c>
      <c r="O12" s="1" t="s">
        <v>69</v>
      </c>
      <c r="P12" s="1" t="s">
        <v>26</v>
      </c>
      <c r="Q12" s="1" t="s">
        <v>26</v>
      </c>
      <c r="R12" s="1" t="s">
        <v>186</v>
      </c>
      <c r="S12" s="1" t="s">
        <v>37</v>
      </c>
      <c r="T12" s="1" t="s">
        <v>38</v>
      </c>
    </row>
    <row r="13" spans="1:20" ht="15.75" customHeight="1" x14ac:dyDescent="0.15">
      <c r="A13" s="1">
        <v>12</v>
      </c>
      <c r="B13" s="37">
        <v>45570</v>
      </c>
      <c r="C13" s="1">
        <v>36</v>
      </c>
      <c r="D13" s="1" t="s">
        <v>19</v>
      </c>
      <c r="E13" s="1" t="s">
        <v>77</v>
      </c>
      <c r="F13" s="1" t="s">
        <v>31</v>
      </c>
      <c r="G13" s="1">
        <v>91</v>
      </c>
      <c r="H13" s="1" t="s">
        <v>78</v>
      </c>
      <c r="I13" s="1" t="s">
        <v>67</v>
      </c>
      <c r="J13" s="1" t="s">
        <v>79</v>
      </c>
      <c r="K13" s="1" t="s">
        <v>25</v>
      </c>
      <c r="L13" s="2">
        <v>4.5999999999999996</v>
      </c>
      <c r="M13" s="1" t="s">
        <v>26</v>
      </c>
      <c r="N13" s="1" t="s">
        <v>35</v>
      </c>
      <c r="O13" s="1" t="s">
        <v>80</v>
      </c>
      <c r="P13" s="1" t="s">
        <v>26</v>
      </c>
      <c r="Q13" s="1" t="s">
        <v>26</v>
      </c>
      <c r="R13" s="1" t="s">
        <v>187</v>
      </c>
      <c r="S13" s="1" t="s">
        <v>27</v>
      </c>
      <c r="T13" s="1" t="s">
        <v>38</v>
      </c>
    </row>
    <row r="14" spans="1:20" ht="15.75" customHeight="1" x14ac:dyDescent="0.15">
      <c r="A14" s="1">
        <v>13</v>
      </c>
      <c r="B14" s="37">
        <v>45428</v>
      </c>
      <c r="C14" s="1">
        <v>54</v>
      </c>
      <c r="D14" s="1" t="s">
        <v>19</v>
      </c>
      <c r="E14" s="1" t="s">
        <v>81</v>
      </c>
      <c r="F14" s="1" t="s">
        <v>31</v>
      </c>
      <c r="G14" s="1">
        <v>33</v>
      </c>
      <c r="H14" s="1" t="s">
        <v>82</v>
      </c>
      <c r="I14" s="1" t="s">
        <v>23</v>
      </c>
      <c r="J14" s="1" t="s">
        <v>83</v>
      </c>
      <c r="K14" s="1" t="s">
        <v>54</v>
      </c>
      <c r="L14" s="2">
        <v>4</v>
      </c>
      <c r="M14" s="1" t="s">
        <v>26</v>
      </c>
      <c r="N14" s="1" t="s">
        <v>74</v>
      </c>
      <c r="O14" s="1" t="s">
        <v>80</v>
      </c>
      <c r="P14" s="1" t="s">
        <v>26</v>
      </c>
      <c r="Q14" s="1" t="s">
        <v>26</v>
      </c>
      <c r="R14" s="1" t="s">
        <v>186</v>
      </c>
      <c r="S14" s="1" t="s">
        <v>58</v>
      </c>
      <c r="T14" s="1" t="s">
        <v>51</v>
      </c>
    </row>
    <row r="15" spans="1:20" ht="15.75" customHeight="1" x14ac:dyDescent="0.15">
      <c r="A15" s="1">
        <v>14</v>
      </c>
      <c r="B15" s="37">
        <v>45481</v>
      </c>
      <c r="C15" s="1">
        <v>35</v>
      </c>
      <c r="D15" s="1" t="s">
        <v>19</v>
      </c>
      <c r="E15" s="1" t="s">
        <v>77</v>
      </c>
      <c r="F15" s="1" t="s">
        <v>31</v>
      </c>
      <c r="G15" s="1">
        <v>69</v>
      </c>
      <c r="H15" s="1" t="s">
        <v>84</v>
      </c>
      <c r="I15" s="1" t="s">
        <v>23</v>
      </c>
      <c r="J15" s="1" t="s">
        <v>24</v>
      </c>
      <c r="K15" s="1" t="s">
        <v>43</v>
      </c>
      <c r="L15" s="2">
        <v>4.5999999999999996</v>
      </c>
      <c r="M15" s="1" t="s">
        <v>26</v>
      </c>
      <c r="N15" s="1" t="s">
        <v>37</v>
      </c>
      <c r="O15" s="1" t="s">
        <v>36</v>
      </c>
      <c r="P15" s="1" t="s">
        <v>26</v>
      </c>
      <c r="Q15" s="1" t="s">
        <v>26</v>
      </c>
      <c r="R15" s="1" t="s">
        <v>185</v>
      </c>
      <c r="S15" s="1" t="s">
        <v>27</v>
      </c>
      <c r="T15" s="1" t="s">
        <v>46</v>
      </c>
    </row>
    <row r="16" spans="1:20" ht="15.75" customHeight="1" x14ac:dyDescent="0.15">
      <c r="A16" s="1">
        <v>15</v>
      </c>
      <c r="B16" s="37">
        <v>45496</v>
      </c>
      <c r="C16" s="1">
        <v>29</v>
      </c>
      <c r="D16" s="1" t="s">
        <v>19</v>
      </c>
      <c r="E16" s="1" t="s">
        <v>65</v>
      </c>
      <c r="F16" s="1" t="s">
        <v>31</v>
      </c>
      <c r="G16" s="1">
        <v>37</v>
      </c>
      <c r="H16" s="1" t="s">
        <v>85</v>
      </c>
      <c r="I16" s="1" t="s">
        <v>23</v>
      </c>
      <c r="J16" s="1" t="s">
        <v>86</v>
      </c>
      <c r="K16" s="1" t="s">
        <v>43</v>
      </c>
      <c r="L16" s="2">
        <v>3.7</v>
      </c>
      <c r="M16" s="1" t="s">
        <v>26</v>
      </c>
      <c r="N16" s="1" t="s">
        <v>35</v>
      </c>
      <c r="O16" s="1" t="s">
        <v>80</v>
      </c>
      <c r="P16" s="1" t="s">
        <v>26</v>
      </c>
      <c r="Q16" s="1" t="s">
        <v>26</v>
      </c>
      <c r="R16" s="1" t="s">
        <v>186</v>
      </c>
      <c r="S16" s="1" t="s">
        <v>45</v>
      </c>
      <c r="T16" s="1" t="s">
        <v>59</v>
      </c>
    </row>
    <row r="17" spans="1:20" ht="15.75" customHeight="1" x14ac:dyDescent="0.15">
      <c r="A17" s="1">
        <v>16</v>
      </c>
      <c r="B17" s="37">
        <v>45510</v>
      </c>
      <c r="C17" s="1">
        <v>67</v>
      </c>
      <c r="D17" s="1" t="s">
        <v>19</v>
      </c>
      <c r="E17" s="1" t="s">
        <v>87</v>
      </c>
      <c r="F17" s="1" t="s">
        <v>48</v>
      </c>
      <c r="G17" s="1">
        <v>39</v>
      </c>
      <c r="H17" s="1" t="s">
        <v>88</v>
      </c>
      <c r="I17" s="1" t="s">
        <v>23</v>
      </c>
      <c r="J17" s="1" t="s">
        <v>89</v>
      </c>
      <c r="K17" s="1" t="s">
        <v>25</v>
      </c>
      <c r="L17" s="2">
        <v>4.5</v>
      </c>
      <c r="M17" s="1" t="s">
        <v>26</v>
      </c>
      <c r="N17" s="1" t="s">
        <v>37</v>
      </c>
      <c r="O17" s="1" t="s">
        <v>55</v>
      </c>
      <c r="P17" s="1" t="s">
        <v>26</v>
      </c>
      <c r="Q17" s="1" t="s">
        <v>26</v>
      </c>
      <c r="R17" s="1" t="s">
        <v>186</v>
      </c>
      <c r="S17" s="1" t="s">
        <v>45</v>
      </c>
      <c r="T17" s="1" t="s">
        <v>75</v>
      </c>
    </row>
    <row r="18" spans="1:20" ht="15.75" customHeight="1" x14ac:dyDescent="0.15">
      <c r="A18" s="1">
        <v>17</v>
      </c>
      <c r="B18" s="37">
        <v>45604</v>
      </c>
      <c r="C18" s="1">
        <v>39</v>
      </c>
      <c r="D18" s="1" t="s">
        <v>19</v>
      </c>
      <c r="E18" s="1" t="s">
        <v>90</v>
      </c>
      <c r="F18" s="1" t="s">
        <v>48</v>
      </c>
      <c r="G18" s="1">
        <v>53</v>
      </c>
      <c r="H18" s="1" t="s">
        <v>91</v>
      </c>
      <c r="I18" s="1" t="s">
        <v>50</v>
      </c>
      <c r="J18" s="1" t="s">
        <v>73</v>
      </c>
      <c r="K18" s="1" t="s">
        <v>54</v>
      </c>
      <c r="L18" s="2">
        <v>4.5999999999999996</v>
      </c>
      <c r="M18" s="1" t="s">
        <v>26</v>
      </c>
      <c r="N18" s="1" t="s">
        <v>74</v>
      </c>
      <c r="O18" s="1" t="s">
        <v>36</v>
      </c>
      <c r="P18" s="1" t="s">
        <v>26</v>
      </c>
      <c r="Q18" s="1" t="s">
        <v>26</v>
      </c>
      <c r="R18" s="1" t="s">
        <v>187</v>
      </c>
      <c r="S18" s="1" t="s">
        <v>27</v>
      </c>
      <c r="T18" s="1" t="s">
        <v>29</v>
      </c>
    </row>
    <row r="19" spans="1:20" ht="15.75" customHeight="1" x14ac:dyDescent="0.15">
      <c r="A19" s="1">
        <v>18</v>
      </c>
      <c r="B19" s="37">
        <v>45624</v>
      </c>
      <c r="C19" s="1">
        <v>57</v>
      </c>
      <c r="D19" s="1" t="s">
        <v>19</v>
      </c>
      <c r="E19" s="1" t="s">
        <v>30</v>
      </c>
      <c r="F19" s="1" t="s">
        <v>31</v>
      </c>
      <c r="G19" s="1">
        <v>43</v>
      </c>
      <c r="H19" s="1" t="s">
        <v>92</v>
      </c>
      <c r="I19" s="1" t="s">
        <v>67</v>
      </c>
      <c r="J19" s="1" t="s">
        <v>62</v>
      </c>
      <c r="K19" s="1" t="s">
        <v>54</v>
      </c>
      <c r="L19" s="2">
        <v>2.9</v>
      </c>
      <c r="M19" s="1" t="s">
        <v>26</v>
      </c>
      <c r="N19" s="1" t="s">
        <v>45</v>
      </c>
      <c r="O19" s="1" t="s">
        <v>69</v>
      </c>
      <c r="P19" s="1" t="s">
        <v>26</v>
      </c>
      <c r="Q19" s="1" t="s">
        <v>26</v>
      </c>
      <c r="R19" s="1" t="s">
        <v>190</v>
      </c>
      <c r="S19" s="1" t="s">
        <v>37</v>
      </c>
      <c r="T19" s="1" t="s">
        <v>38</v>
      </c>
    </row>
    <row r="20" spans="1:20" ht="15.75" customHeight="1" x14ac:dyDescent="0.15">
      <c r="A20" s="1">
        <v>19</v>
      </c>
      <c r="B20" s="37">
        <v>45444</v>
      </c>
      <c r="C20" s="1">
        <v>42</v>
      </c>
      <c r="D20" s="1" t="s">
        <v>19</v>
      </c>
      <c r="E20" s="1" t="s">
        <v>30</v>
      </c>
      <c r="F20" s="1" t="s">
        <v>31</v>
      </c>
      <c r="G20" s="1">
        <v>55</v>
      </c>
      <c r="H20" s="1" t="s">
        <v>93</v>
      </c>
      <c r="I20" s="1" t="s">
        <v>23</v>
      </c>
      <c r="J20" s="1" t="s">
        <v>89</v>
      </c>
      <c r="K20" s="1" t="s">
        <v>54</v>
      </c>
      <c r="L20" s="2">
        <v>2.7</v>
      </c>
      <c r="M20" s="1" t="s">
        <v>26</v>
      </c>
      <c r="N20" s="1" t="s">
        <v>35</v>
      </c>
      <c r="O20" s="1" t="s">
        <v>69</v>
      </c>
      <c r="P20" s="1" t="s">
        <v>26</v>
      </c>
      <c r="Q20" s="1" t="s">
        <v>26</v>
      </c>
      <c r="R20" s="1" t="s">
        <v>190</v>
      </c>
      <c r="S20" s="1" t="s">
        <v>37</v>
      </c>
      <c r="T20" s="1" t="s">
        <v>70</v>
      </c>
    </row>
    <row r="21" spans="1:20" ht="15.75" customHeight="1" x14ac:dyDescent="0.15">
      <c r="A21" s="1">
        <v>20</v>
      </c>
      <c r="B21" s="37">
        <v>45653</v>
      </c>
      <c r="C21" s="1">
        <v>49</v>
      </c>
      <c r="D21" s="1" t="s">
        <v>19</v>
      </c>
      <c r="E21" s="1" t="s">
        <v>81</v>
      </c>
      <c r="F21" s="1" t="s">
        <v>31</v>
      </c>
      <c r="G21" s="1">
        <v>28</v>
      </c>
      <c r="H21" s="1" t="s">
        <v>94</v>
      </c>
      <c r="I21" s="1" t="s">
        <v>23</v>
      </c>
      <c r="J21" s="1" t="s">
        <v>86</v>
      </c>
      <c r="K21" s="1" t="s">
        <v>25</v>
      </c>
      <c r="L21" s="2">
        <v>3.7</v>
      </c>
      <c r="M21" s="1" t="s">
        <v>26</v>
      </c>
      <c r="N21" s="1" t="s">
        <v>37</v>
      </c>
      <c r="O21" s="1" t="s">
        <v>69</v>
      </c>
      <c r="P21" s="1" t="s">
        <v>26</v>
      </c>
      <c r="Q21" s="1" t="s">
        <v>26</v>
      </c>
      <c r="R21" s="1" t="s">
        <v>186</v>
      </c>
      <c r="S21" s="1" t="s">
        <v>35</v>
      </c>
      <c r="T21" s="1" t="s">
        <v>51</v>
      </c>
    </row>
    <row r="22" spans="1:20" ht="15.75" customHeight="1" x14ac:dyDescent="0.15">
      <c r="A22" s="1">
        <v>21</v>
      </c>
      <c r="B22" s="37">
        <v>45547</v>
      </c>
      <c r="C22" s="1">
        <v>40</v>
      </c>
      <c r="D22" s="1" t="s">
        <v>19</v>
      </c>
      <c r="E22" s="1" t="s">
        <v>71</v>
      </c>
      <c r="F22" s="1" t="s">
        <v>40</v>
      </c>
      <c r="G22" s="1">
        <v>28</v>
      </c>
      <c r="H22" s="1" t="s">
        <v>95</v>
      </c>
      <c r="I22" s="1" t="s">
        <v>23</v>
      </c>
      <c r="J22" s="1" t="s">
        <v>96</v>
      </c>
      <c r="K22" s="1" t="s">
        <v>43</v>
      </c>
      <c r="L22" s="2">
        <v>3</v>
      </c>
      <c r="M22" s="1" t="s">
        <v>26</v>
      </c>
      <c r="N22" s="1" t="s">
        <v>45</v>
      </c>
      <c r="O22" s="1" t="s">
        <v>80</v>
      </c>
      <c r="P22" s="1" t="s">
        <v>26</v>
      </c>
      <c r="Q22" s="1" t="s">
        <v>26</v>
      </c>
      <c r="R22" s="1" t="s">
        <v>185</v>
      </c>
      <c r="S22" s="1" t="s">
        <v>58</v>
      </c>
      <c r="T22" s="1" t="s">
        <v>75</v>
      </c>
    </row>
    <row r="23" spans="1:20" ht="15.75" customHeight="1" x14ac:dyDescent="0.15">
      <c r="A23" s="1">
        <v>22</v>
      </c>
      <c r="B23" s="37">
        <v>45382</v>
      </c>
      <c r="C23" s="1">
        <v>41</v>
      </c>
      <c r="D23" s="1" t="s">
        <v>19</v>
      </c>
      <c r="E23" s="1" t="s">
        <v>97</v>
      </c>
      <c r="F23" s="1" t="s">
        <v>48</v>
      </c>
      <c r="G23" s="1">
        <v>73</v>
      </c>
      <c r="H23" s="1" t="s">
        <v>98</v>
      </c>
      <c r="I23" s="1" t="s">
        <v>61</v>
      </c>
      <c r="J23" s="1" t="s">
        <v>68</v>
      </c>
      <c r="K23" s="1" t="s">
        <v>54</v>
      </c>
      <c r="L23" s="2">
        <v>4.7</v>
      </c>
      <c r="M23" s="1" t="s">
        <v>26</v>
      </c>
      <c r="N23" s="1" t="s">
        <v>27</v>
      </c>
      <c r="O23" s="1" t="s">
        <v>69</v>
      </c>
      <c r="P23" s="1" t="s">
        <v>26</v>
      </c>
      <c r="Q23" s="1" t="s">
        <v>26</v>
      </c>
      <c r="R23" s="1" t="s">
        <v>186</v>
      </c>
      <c r="S23" s="1" t="s">
        <v>58</v>
      </c>
      <c r="T23" s="1" t="s">
        <v>29</v>
      </c>
    </row>
    <row r="24" spans="1:20" ht="15.75" customHeight="1" x14ac:dyDescent="0.15">
      <c r="A24" s="1">
        <v>23</v>
      </c>
      <c r="B24" s="37">
        <v>45333</v>
      </c>
      <c r="C24" s="1">
        <v>33</v>
      </c>
      <c r="D24" s="1" t="s">
        <v>19</v>
      </c>
      <c r="E24" s="1" t="s">
        <v>47</v>
      </c>
      <c r="F24" s="1" t="s">
        <v>48</v>
      </c>
      <c r="G24" s="1">
        <v>79</v>
      </c>
      <c r="H24" s="1" t="s">
        <v>99</v>
      </c>
      <c r="I24" s="1" t="s">
        <v>67</v>
      </c>
      <c r="J24" s="1" t="s">
        <v>96</v>
      </c>
      <c r="K24" s="1" t="s">
        <v>43</v>
      </c>
      <c r="L24" s="2">
        <v>2.7</v>
      </c>
      <c r="M24" s="1" t="s">
        <v>26</v>
      </c>
      <c r="N24" s="1" t="s">
        <v>58</v>
      </c>
      <c r="O24" s="1" t="s">
        <v>80</v>
      </c>
      <c r="P24" s="1" t="s">
        <v>26</v>
      </c>
      <c r="Q24" s="1" t="s">
        <v>26</v>
      </c>
      <c r="R24" s="1" t="s">
        <v>187</v>
      </c>
      <c r="S24" s="1" t="s">
        <v>58</v>
      </c>
      <c r="T24" s="1" t="s">
        <v>29</v>
      </c>
    </row>
    <row r="25" spans="1:20" ht="15.75" customHeight="1" x14ac:dyDescent="0.15">
      <c r="A25" s="1">
        <v>24</v>
      </c>
      <c r="B25" s="37">
        <v>45572</v>
      </c>
      <c r="C25" s="1">
        <v>65</v>
      </c>
      <c r="D25" s="1" t="s">
        <v>19</v>
      </c>
      <c r="E25" s="1" t="s">
        <v>97</v>
      </c>
      <c r="F25" s="1" t="s">
        <v>48</v>
      </c>
      <c r="G25" s="1">
        <v>36</v>
      </c>
      <c r="H25" s="1" t="s">
        <v>100</v>
      </c>
      <c r="I25" s="1" t="s">
        <v>23</v>
      </c>
      <c r="J25" s="1" t="s">
        <v>101</v>
      </c>
      <c r="K25" s="1" t="s">
        <v>25</v>
      </c>
      <c r="L25" s="2">
        <v>4.8</v>
      </c>
      <c r="M25" s="1" t="s">
        <v>26</v>
      </c>
      <c r="N25" s="1" t="s">
        <v>58</v>
      </c>
      <c r="O25" s="1" t="s">
        <v>80</v>
      </c>
      <c r="P25" s="1" t="s">
        <v>26</v>
      </c>
      <c r="Q25" s="1" t="s">
        <v>26</v>
      </c>
      <c r="R25" s="1" t="s">
        <v>190</v>
      </c>
      <c r="S25" s="1" t="s">
        <v>45</v>
      </c>
      <c r="T25" s="1" t="s">
        <v>59</v>
      </c>
    </row>
    <row r="26" spans="1:20" ht="15.75" customHeight="1" x14ac:dyDescent="0.15">
      <c r="A26" s="1">
        <v>25</v>
      </c>
      <c r="B26" s="37">
        <v>45502</v>
      </c>
      <c r="C26" s="1">
        <v>45</v>
      </c>
      <c r="D26" s="1" t="s">
        <v>19</v>
      </c>
      <c r="E26" s="1" t="s">
        <v>39</v>
      </c>
      <c r="F26" s="1" t="s">
        <v>40</v>
      </c>
      <c r="G26" s="1">
        <v>33</v>
      </c>
      <c r="H26" s="1" t="s">
        <v>102</v>
      </c>
      <c r="I26" s="1" t="s">
        <v>67</v>
      </c>
      <c r="J26" s="1" t="s">
        <v>33</v>
      </c>
      <c r="K26" s="1" t="s">
        <v>43</v>
      </c>
      <c r="L26" s="2">
        <v>4.4000000000000004</v>
      </c>
      <c r="M26" s="1" t="s">
        <v>26</v>
      </c>
      <c r="N26" s="1" t="s">
        <v>27</v>
      </c>
      <c r="O26" s="1" t="s">
        <v>69</v>
      </c>
      <c r="P26" s="1" t="s">
        <v>26</v>
      </c>
      <c r="Q26" s="1" t="s">
        <v>26</v>
      </c>
      <c r="R26" s="1" t="s">
        <v>185</v>
      </c>
      <c r="S26" s="1" t="s">
        <v>35</v>
      </c>
      <c r="T26" s="1" t="s">
        <v>70</v>
      </c>
    </row>
    <row r="27" spans="1:20" ht="15.75" customHeight="1" x14ac:dyDescent="0.15">
      <c r="A27" s="1">
        <v>26</v>
      </c>
      <c r="B27" s="37">
        <v>45530</v>
      </c>
      <c r="C27" s="1">
        <v>48</v>
      </c>
      <c r="D27" s="1" t="s">
        <v>19</v>
      </c>
      <c r="E27" s="1" t="s">
        <v>52</v>
      </c>
      <c r="F27" s="1" t="s">
        <v>31</v>
      </c>
      <c r="G27" s="1">
        <v>85</v>
      </c>
      <c r="H27" s="1" t="s">
        <v>103</v>
      </c>
      <c r="I27" s="1" t="s">
        <v>23</v>
      </c>
      <c r="J27" s="1" t="s">
        <v>104</v>
      </c>
      <c r="K27" s="1" t="s">
        <v>25</v>
      </c>
      <c r="L27" s="2">
        <v>2.7</v>
      </c>
      <c r="M27" s="1" t="s">
        <v>26</v>
      </c>
      <c r="N27" s="1" t="s">
        <v>35</v>
      </c>
      <c r="O27" s="1" t="s">
        <v>36</v>
      </c>
      <c r="P27" s="1" t="s">
        <v>26</v>
      </c>
      <c r="Q27" s="1" t="s">
        <v>26</v>
      </c>
      <c r="R27" s="1" t="s">
        <v>186</v>
      </c>
      <c r="S27" s="1" t="s">
        <v>74</v>
      </c>
      <c r="T27" s="1" t="s">
        <v>51</v>
      </c>
    </row>
    <row r="28" spans="1:20" ht="15.75" customHeight="1" x14ac:dyDescent="0.15">
      <c r="A28" s="1">
        <v>27</v>
      </c>
      <c r="B28" s="37">
        <v>45395</v>
      </c>
      <c r="C28" s="1">
        <v>50</v>
      </c>
      <c r="D28" s="1" t="s">
        <v>19</v>
      </c>
      <c r="E28" s="1" t="s">
        <v>105</v>
      </c>
      <c r="F28" s="1" t="s">
        <v>31</v>
      </c>
      <c r="G28" s="1">
        <v>91</v>
      </c>
      <c r="H28" s="1" t="s">
        <v>106</v>
      </c>
      <c r="I28" s="1" t="s">
        <v>23</v>
      </c>
      <c r="J28" s="1" t="s">
        <v>24</v>
      </c>
      <c r="K28" s="1" t="s">
        <v>25</v>
      </c>
      <c r="L28" s="2">
        <v>4.7</v>
      </c>
      <c r="M28" s="1" t="s">
        <v>26</v>
      </c>
      <c r="N28" s="1" t="s">
        <v>45</v>
      </c>
      <c r="O28" s="1" t="s">
        <v>36</v>
      </c>
      <c r="P28" s="1" t="s">
        <v>26</v>
      </c>
      <c r="Q28" s="1" t="s">
        <v>26</v>
      </c>
      <c r="R28" s="1" t="s">
        <v>186</v>
      </c>
      <c r="S28" s="1" t="s">
        <v>45</v>
      </c>
      <c r="T28" s="1" t="s">
        <v>46</v>
      </c>
    </row>
    <row r="29" spans="1:20" ht="15.75" customHeight="1" x14ac:dyDescent="0.15">
      <c r="A29" s="1">
        <v>28</v>
      </c>
      <c r="B29" s="37">
        <v>45471</v>
      </c>
      <c r="C29" s="1">
        <v>38</v>
      </c>
      <c r="D29" s="1" t="s">
        <v>19</v>
      </c>
      <c r="E29" s="1" t="s">
        <v>71</v>
      </c>
      <c r="F29" s="1" t="s">
        <v>40</v>
      </c>
      <c r="G29" s="1">
        <v>96</v>
      </c>
      <c r="H29" s="1" t="s">
        <v>107</v>
      </c>
      <c r="I29" s="1" t="s">
        <v>23</v>
      </c>
      <c r="J29" s="1" t="s">
        <v>108</v>
      </c>
      <c r="K29" s="1" t="s">
        <v>43</v>
      </c>
      <c r="L29" s="2">
        <v>2.6</v>
      </c>
      <c r="M29" s="1" t="s">
        <v>26</v>
      </c>
      <c r="N29" s="1" t="s">
        <v>74</v>
      </c>
      <c r="O29" s="1" t="s">
        <v>80</v>
      </c>
      <c r="P29" s="1" t="s">
        <v>26</v>
      </c>
      <c r="Q29" s="1" t="s">
        <v>26</v>
      </c>
      <c r="R29" s="1" t="s">
        <v>187</v>
      </c>
      <c r="S29" s="1" t="s">
        <v>74</v>
      </c>
      <c r="T29" s="1" t="s">
        <v>59</v>
      </c>
    </row>
    <row r="30" spans="1:20" ht="15.75" customHeight="1" x14ac:dyDescent="0.15">
      <c r="A30" s="1">
        <v>29</v>
      </c>
      <c r="B30" s="37">
        <v>45656</v>
      </c>
      <c r="C30" s="1">
        <v>52</v>
      </c>
      <c r="D30" s="1" t="s">
        <v>19</v>
      </c>
      <c r="E30" s="1" t="s">
        <v>39</v>
      </c>
      <c r="F30" s="1" t="s">
        <v>40</v>
      </c>
      <c r="G30" s="1">
        <v>32</v>
      </c>
      <c r="H30" s="1" t="s">
        <v>99</v>
      </c>
      <c r="I30" s="1" t="s">
        <v>50</v>
      </c>
      <c r="J30" s="1" t="s">
        <v>109</v>
      </c>
      <c r="K30" s="1" t="s">
        <v>25</v>
      </c>
      <c r="L30" s="2">
        <v>4.4000000000000004</v>
      </c>
      <c r="M30" s="1" t="s">
        <v>26</v>
      </c>
      <c r="N30" s="1" t="s">
        <v>37</v>
      </c>
      <c r="O30" s="1" t="s">
        <v>55</v>
      </c>
      <c r="P30" s="1" t="s">
        <v>26</v>
      </c>
      <c r="Q30" s="1" t="s">
        <v>26</v>
      </c>
      <c r="R30" s="1" t="s">
        <v>190</v>
      </c>
      <c r="S30" s="1" t="s">
        <v>74</v>
      </c>
      <c r="T30" s="1" t="s">
        <v>59</v>
      </c>
    </row>
    <row r="31" spans="1:20" ht="15.75" customHeight="1" x14ac:dyDescent="0.15">
      <c r="A31" s="1">
        <v>30</v>
      </c>
      <c r="B31" s="37">
        <v>45356</v>
      </c>
      <c r="C31" s="1">
        <v>24</v>
      </c>
      <c r="D31" s="1" t="s">
        <v>19</v>
      </c>
      <c r="E31" s="1" t="s">
        <v>110</v>
      </c>
      <c r="F31" s="1" t="s">
        <v>31</v>
      </c>
      <c r="G31" s="1">
        <v>41</v>
      </c>
      <c r="H31" s="1" t="s">
        <v>93</v>
      </c>
      <c r="I31" s="1" t="s">
        <v>67</v>
      </c>
      <c r="J31" s="1" t="s">
        <v>111</v>
      </c>
      <c r="K31" s="1" t="s">
        <v>25</v>
      </c>
      <c r="L31" s="2">
        <v>3.7</v>
      </c>
      <c r="M31" s="1" t="s">
        <v>26</v>
      </c>
      <c r="N31" s="1" t="s">
        <v>45</v>
      </c>
      <c r="O31" s="1" t="s">
        <v>80</v>
      </c>
      <c r="P31" s="1" t="s">
        <v>26</v>
      </c>
      <c r="Q31" s="1" t="s">
        <v>26</v>
      </c>
      <c r="R31" s="1" t="s">
        <v>190</v>
      </c>
      <c r="S31" s="1" t="s">
        <v>37</v>
      </c>
      <c r="T31" s="1" t="s">
        <v>51</v>
      </c>
    </row>
    <row r="32" spans="1:20" ht="15.75" customHeight="1" x14ac:dyDescent="0.15">
      <c r="A32" s="1">
        <v>31</v>
      </c>
      <c r="B32" s="37">
        <v>45583</v>
      </c>
      <c r="C32" s="1">
        <v>52</v>
      </c>
      <c r="D32" s="1" t="s">
        <v>19</v>
      </c>
      <c r="E32" s="1" t="s">
        <v>112</v>
      </c>
      <c r="F32" s="1" t="s">
        <v>21</v>
      </c>
      <c r="G32" s="1">
        <v>53</v>
      </c>
      <c r="H32" s="1" t="s">
        <v>113</v>
      </c>
      <c r="I32" s="1" t="s">
        <v>23</v>
      </c>
      <c r="J32" s="1" t="s">
        <v>53</v>
      </c>
      <c r="K32" s="1" t="s">
        <v>34</v>
      </c>
      <c r="L32" s="2">
        <v>3.7</v>
      </c>
      <c r="M32" s="1" t="s">
        <v>26</v>
      </c>
      <c r="N32" s="1" t="s">
        <v>35</v>
      </c>
      <c r="O32" s="1" t="s">
        <v>80</v>
      </c>
      <c r="P32" s="1" t="s">
        <v>26</v>
      </c>
      <c r="Q32" s="1" t="s">
        <v>26</v>
      </c>
      <c r="R32" s="1" t="s">
        <v>186</v>
      </c>
      <c r="S32" s="1" t="s">
        <v>35</v>
      </c>
      <c r="T32" s="1" t="s">
        <v>46</v>
      </c>
    </row>
    <row r="33" spans="1:20" ht="15.75" customHeight="1" x14ac:dyDescent="0.15">
      <c r="A33" s="1">
        <v>32</v>
      </c>
      <c r="B33" s="37">
        <v>45394</v>
      </c>
      <c r="C33" s="1">
        <v>37</v>
      </c>
      <c r="D33" s="1" t="s">
        <v>19</v>
      </c>
      <c r="E33" s="1" t="s">
        <v>114</v>
      </c>
      <c r="F33" s="1" t="s">
        <v>31</v>
      </c>
      <c r="G33" s="1">
        <v>62</v>
      </c>
      <c r="H33" s="1" t="s">
        <v>85</v>
      </c>
      <c r="I33" s="1" t="s">
        <v>23</v>
      </c>
      <c r="J33" s="1" t="s">
        <v>101</v>
      </c>
      <c r="K33" s="1" t="s">
        <v>34</v>
      </c>
      <c r="L33" s="2">
        <v>4.5</v>
      </c>
      <c r="M33" s="1" t="s">
        <v>26</v>
      </c>
      <c r="N33" s="1" t="s">
        <v>27</v>
      </c>
      <c r="O33" s="1" t="s">
        <v>55</v>
      </c>
      <c r="P33" s="1" t="s">
        <v>26</v>
      </c>
      <c r="Q33" s="1" t="s">
        <v>26</v>
      </c>
      <c r="R33" s="1" t="s">
        <v>186</v>
      </c>
      <c r="S33" s="1" t="s">
        <v>58</v>
      </c>
      <c r="T33" s="1" t="s">
        <v>29</v>
      </c>
    </row>
    <row r="34" spans="1:20" ht="15.75" customHeight="1" x14ac:dyDescent="0.15">
      <c r="A34" s="1">
        <v>33</v>
      </c>
      <c r="B34" s="37">
        <v>45508</v>
      </c>
      <c r="C34" s="1">
        <v>37</v>
      </c>
      <c r="D34" s="1" t="s">
        <v>19</v>
      </c>
      <c r="E34" s="1" t="s">
        <v>115</v>
      </c>
      <c r="F34" s="1" t="s">
        <v>21</v>
      </c>
      <c r="G34" s="1">
        <v>100</v>
      </c>
      <c r="H34" s="1" t="s">
        <v>116</v>
      </c>
      <c r="I34" s="1" t="s">
        <v>67</v>
      </c>
      <c r="J34" s="1" t="s">
        <v>111</v>
      </c>
      <c r="K34" s="1" t="s">
        <v>34</v>
      </c>
      <c r="L34" s="2">
        <v>3.8</v>
      </c>
      <c r="M34" s="1" t="s">
        <v>26</v>
      </c>
      <c r="N34" s="1" t="s">
        <v>27</v>
      </c>
      <c r="O34" s="1" t="s">
        <v>36</v>
      </c>
      <c r="P34" s="1" t="s">
        <v>26</v>
      </c>
      <c r="Q34" s="1" t="s">
        <v>26</v>
      </c>
      <c r="R34" s="1" t="s">
        <v>187</v>
      </c>
      <c r="S34" s="1" t="s">
        <v>27</v>
      </c>
      <c r="T34" s="1" t="s">
        <v>70</v>
      </c>
    </row>
    <row r="35" spans="1:20" ht="15.75" customHeight="1" x14ac:dyDescent="0.15">
      <c r="A35" s="1">
        <v>34</v>
      </c>
      <c r="B35" s="37">
        <v>45364</v>
      </c>
      <c r="C35" s="1">
        <v>32</v>
      </c>
      <c r="D35" s="1" t="s">
        <v>19</v>
      </c>
      <c r="E35" s="1" t="s">
        <v>117</v>
      </c>
      <c r="F35" s="1" t="s">
        <v>48</v>
      </c>
      <c r="G35" s="1">
        <v>73</v>
      </c>
      <c r="H35" s="1" t="s">
        <v>41</v>
      </c>
      <c r="I35" s="1" t="s">
        <v>50</v>
      </c>
      <c r="J35" s="1" t="s">
        <v>42</v>
      </c>
      <c r="K35" s="1" t="s">
        <v>25</v>
      </c>
      <c r="L35" s="2">
        <v>3.6</v>
      </c>
      <c r="M35" s="1" t="s">
        <v>26</v>
      </c>
      <c r="N35" s="1" t="s">
        <v>45</v>
      </c>
      <c r="O35" s="1" t="s">
        <v>44</v>
      </c>
      <c r="P35" s="1" t="s">
        <v>26</v>
      </c>
      <c r="Q35" s="1" t="s">
        <v>26</v>
      </c>
      <c r="R35" s="1" t="s">
        <v>190</v>
      </c>
      <c r="S35" s="1" t="s">
        <v>45</v>
      </c>
      <c r="T35" s="1" t="s">
        <v>59</v>
      </c>
    </row>
    <row r="36" spans="1:20" ht="15.75" customHeight="1" x14ac:dyDescent="0.15">
      <c r="A36" s="1">
        <v>35</v>
      </c>
      <c r="B36" s="37">
        <v>45349</v>
      </c>
      <c r="C36" s="1">
        <v>27</v>
      </c>
      <c r="D36" s="1" t="s">
        <v>19</v>
      </c>
      <c r="E36" s="1" t="s">
        <v>39</v>
      </c>
      <c r="F36" s="1" t="s">
        <v>40</v>
      </c>
      <c r="G36" s="1">
        <v>85</v>
      </c>
      <c r="H36" s="1" t="s">
        <v>78</v>
      </c>
      <c r="I36" s="1" t="s">
        <v>61</v>
      </c>
      <c r="J36" s="1" t="s">
        <v>62</v>
      </c>
      <c r="K36" s="1" t="s">
        <v>25</v>
      </c>
      <c r="L36" s="2">
        <v>4.5999999999999996</v>
      </c>
      <c r="M36" s="1" t="s">
        <v>26</v>
      </c>
      <c r="N36" s="1" t="s">
        <v>45</v>
      </c>
      <c r="O36" s="1" t="s">
        <v>44</v>
      </c>
      <c r="P36" s="1" t="s">
        <v>26</v>
      </c>
      <c r="Q36" s="1" t="s">
        <v>26</v>
      </c>
      <c r="R36" s="1" t="s">
        <v>185</v>
      </c>
      <c r="S36" s="1" t="s">
        <v>58</v>
      </c>
      <c r="T36" s="1" t="s">
        <v>51</v>
      </c>
    </row>
    <row r="37" spans="1:20" ht="15.75" customHeight="1" x14ac:dyDescent="0.15">
      <c r="A37" s="1">
        <v>36</v>
      </c>
      <c r="B37" s="37">
        <v>45522</v>
      </c>
      <c r="C37" s="1">
        <v>28</v>
      </c>
      <c r="D37" s="1" t="s">
        <v>19</v>
      </c>
      <c r="E37" s="1" t="s">
        <v>115</v>
      </c>
      <c r="F37" s="1" t="s">
        <v>21</v>
      </c>
      <c r="G37" s="1">
        <v>67</v>
      </c>
      <c r="H37" s="1" t="s">
        <v>94</v>
      </c>
      <c r="I37" s="1" t="s">
        <v>67</v>
      </c>
      <c r="J37" s="1" t="s">
        <v>108</v>
      </c>
      <c r="K37" s="1" t="s">
        <v>43</v>
      </c>
      <c r="L37" s="2">
        <v>3.1</v>
      </c>
      <c r="M37" s="1" t="s">
        <v>26</v>
      </c>
      <c r="N37" s="1" t="s">
        <v>37</v>
      </c>
      <c r="O37" s="1" t="s">
        <v>28</v>
      </c>
      <c r="P37" s="1" t="s">
        <v>26</v>
      </c>
      <c r="Q37" s="1" t="s">
        <v>26</v>
      </c>
      <c r="R37" s="1" t="s">
        <v>187</v>
      </c>
      <c r="S37" s="1" t="s">
        <v>27</v>
      </c>
      <c r="T37" s="1" t="s">
        <v>46</v>
      </c>
    </row>
    <row r="38" spans="1:20" ht="15.75" customHeight="1" x14ac:dyDescent="0.15">
      <c r="A38" s="1">
        <v>37</v>
      </c>
      <c r="B38" s="37">
        <v>45434</v>
      </c>
      <c r="C38" s="1">
        <v>58</v>
      </c>
      <c r="D38" s="1" t="s">
        <v>19</v>
      </c>
      <c r="E38" s="1" t="s">
        <v>77</v>
      </c>
      <c r="F38" s="1" t="s">
        <v>31</v>
      </c>
      <c r="G38" s="1">
        <v>85</v>
      </c>
      <c r="H38" s="1" t="s">
        <v>49</v>
      </c>
      <c r="I38" s="1" t="s">
        <v>23</v>
      </c>
      <c r="J38" s="1" t="s">
        <v>79</v>
      </c>
      <c r="K38" s="1" t="s">
        <v>25</v>
      </c>
      <c r="L38" s="2">
        <v>2.6</v>
      </c>
      <c r="M38" s="1" t="s">
        <v>26</v>
      </c>
      <c r="N38" s="1" t="s">
        <v>37</v>
      </c>
      <c r="O38" s="1" t="s">
        <v>28</v>
      </c>
      <c r="P38" s="1" t="s">
        <v>26</v>
      </c>
      <c r="Q38" s="1" t="s">
        <v>26</v>
      </c>
      <c r="R38" s="1" t="s">
        <v>186</v>
      </c>
      <c r="S38" s="1" t="s">
        <v>74</v>
      </c>
      <c r="T38" s="1" t="s">
        <v>46</v>
      </c>
    </row>
    <row r="39" spans="1:20" ht="15.75" customHeight="1" x14ac:dyDescent="0.15">
      <c r="A39" s="1">
        <v>38</v>
      </c>
      <c r="B39" s="37">
        <v>45371</v>
      </c>
      <c r="C39" s="1">
        <v>53</v>
      </c>
      <c r="D39" s="1" t="s">
        <v>19</v>
      </c>
      <c r="E39" s="1" t="s">
        <v>105</v>
      </c>
      <c r="F39" s="1" t="s">
        <v>31</v>
      </c>
      <c r="G39" s="1">
        <v>94</v>
      </c>
      <c r="H39" s="1" t="s">
        <v>118</v>
      </c>
      <c r="I39" s="1" t="s">
        <v>23</v>
      </c>
      <c r="J39" s="1" t="s">
        <v>33</v>
      </c>
      <c r="K39" s="1" t="s">
        <v>25</v>
      </c>
      <c r="L39" s="2">
        <v>3.8</v>
      </c>
      <c r="M39" s="1" t="s">
        <v>26</v>
      </c>
      <c r="N39" s="1" t="s">
        <v>37</v>
      </c>
      <c r="O39" s="1" t="s">
        <v>55</v>
      </c>
      <c r="P39" s="1" t="s">
        <v>26</v>
      </c>
      <c r="Q39" s="1" t="s">
        <v>26</v>
      </c>
      <c r="R39" s="1" t="s">
        <v>187</v>
      </c>
      <c r="S39" s="1" t="s">
        <v>35</v>
      </c>
      <c r="T39" s="1" t="s">
        <v>59</v>
      </c>
    </row>
    <row r="40" spans="1:20" ht="15.75" customHeight="1" x14ac:dyDescent="0.15">
      <c r="A40" s="1">
        <v>39</v>
      </c>
      <c r="B40" s="37">
        <v>45411</v>
      </c>
      <c r="C40" s="1">
        <v>38</v>
      </c>
      <c r="D40" s="1" t="s">
        <v>19</v>
      </c>
      <c r="E40" s="1" t="s">
        <v>39</v>
      </c>
      <c r="F40" s="1" t="s">
        <v>40</v>
      </c>
      <c r="G40" s="1">
        <v>76</v>
      </c>
      <c r="H40" s="1" t="s">
        <v>118</v>
      </c>
      <c r="I40" s="1" t="s">
        <v>23</v>
      </c>
      <c r="J40" s="1" t="s">
        <v>89</v>
      </c>
      <c r="K40" s="1" t="s">
        <v>34</v>
      </c>
      <c r="L40" s="2">
        <v>4.3</v>
      </c>
      <c r="M40" s="1" t="s">
        <v>26</v>
      </c>
      <c r="N40" s="1" t="s">
        <v>35</v>
      </c>
      <c r="O40" s="1" t="s">
        <v>44</v>
      </c>
      <c r="P40" s="1" t="s">
        <v>26</v>
      </c>
      <c r="Q40" s="1" t="s">
        <v>26</v>
      </c>
      <c r="R40" s="1" t="s">
        <v>186</v>
      </c>
      <c r="S40" s="1" t="s">
        <v>37</v>
      </c>
      <c r="T40" s="1" t="s">
        <v>75</v>
      </c>
    </row>
    <row r="41" spans="1:20" ht="15.75" customHeight="1" x14ac:dyDescent="0.15">
      <c r="A41" s="1">
        <v>40</v>
      </c>
      <c r="B41" s="37">
        <v>45502</v>
      </c>
      <c r="C41" s="1">
        <v>40</v>
      </c>
      <c r="D41" s="1" t="s">
        <v>19</v>
      </c>
      <c r="E41" s="1" t="s">
        <v>97</v>
      </c>
      <c r="F41" s="1" t="s">
        <v>48</v>
      </c>
      <c r="G41" s="1">
        <v>40</v>
      </c>
      <c r="H41" s="1" t="s">
        <v>119</v>
      </c>
      <c r="I41" s="1" t="s">
        <v>67</v>
      </c>
      <c r="J41" s="1" t="s">
        <v>68</v>
      </c>
      <c r="K41" s="1" t="s">
        <v>25</v>
      </c>
      <c r="L41" s="2">
        <v>4.8</v>
      </c>
      <c r="M41" s="1" t="s">
        <v>26</v>
      </c>
      <c r="N41" s="1" t="s">
        <v>58</v>
      </c>
      <c r="O41" s="1" t="s">
        <v>80</v>
      </c>
      <c r="P41" s="1" t="s">
        <v>26</v>
      </c>
      <c r="Q41" s="1" t="s">
        <v>26</v>
      </c>
      <c r="R41" s="1" t="s">
        <v>185</v>
      </c>
      <c r="S41" s="1" t="s">
        <v>37</v>
      </c>
      <c r="T41" s="1" t="s">
        <v>46</v>
      </c>
    </row>
    <row r="42" spans="1:20" ht="15.75" customHeight="1" x14ac:dyDescent="0.15">
      <c r="A42" s="1">
        <v>41</v>
      </c>
      <c r="B42" s="37">
        <v>45549</v>
      </c>
      <c r="C42" s="1">
        <v>57</v>
      </c>
      <c r="D42" s="1" t="s">
        <v>19</v>
      </c>
      <c r="E42" s="1" t="s">
        <v>114</v>
      </c>
      <c r="F42" s="1" t="s">
        <v>31</v>
      </c>
      <c r="G42" s="1">
        <v>89</v>
      </c>
      <c r="H42" s="1" t="s">
        <v>56</v>
      </c>
      <c r="I42" s="1" t="s">
        <v>67</v>
      </c>
      <c r="J42" s="1" t="s">
        <v>68</v>
      </c>
      <c r="K42" s="1" t="s">
        <v>34</v>
      </c>
      <c r="L42" s="2">
        <v>3.1</v>
      </c>
      <c r="M42" s="1" t="s">
        <v>26</v>
      </c>
      <c r="N42" s="1" t="s">
        <v>35</v>
      </c>
      <c r="O42" s="1" t="s">
        <v>36</v>
      </c>
      <c r="P42" s="1" t="s">
        <v>26</v>
      </c>
      <c r="Q42" s="1" t="s">
        <v>26</v>
      </c>
      <c r="R42" s="1" t="s">
        <v>186</v>
      </c>
      <c r="S42" s="1" t="s">
        <v>37</v>
      </c>
      <c r="T42" s="1" t="s">
        <v>29</v>
      </c>
    </row>
    <row r="43" spans="1:20" ht="15.75" customHeight="1" x14ac:dyDescent="0.15">
      <c r="A43" s="1">
        <v>42</v>
      </c>
      <c r="B43" s="37">
        <v>45517</v>
      </c>
      <c r="C43" s="1">
        <v>44</v>
      </c>
      <c r="D43" s="1" t="s">
        <v>19</v>
      </c>
      <c r="E43" s="1" t="s">
        <v>114</v>
      </c>
      <c r="F43" s="1" t="s">
        <v>31</v>
      </c>
      <c r="G43" s="1">
        <v>86</v>
      </c>
      <c r="H43" s="1" t="s">
        <v>93</v>
      </c>
      <c r="I43" s="1" t="s">
        <v>23</v>
      </c>
      <c r="J43" s="1" t="s">
        <v>33</v>
      </c>
      <c r="K43" s="1" t="s">
        <v>25</v>
      </c>
      <c r="L43" s="2">
        <v>3.1</v>
      </c>
      <c r="M43" s="1" t="s">
        <v>26</v>
      </c>
      <c r="N43" s="1" t="s">
        <v>27</v>
      </c>
      <c r="O43" s="1" t="s">
        <v>28</v>
      </c>
      <c r="P43" s="1" t="s">
        <v>26</v>
      </c>
      <c r="Q43" s="1" t="s">
        <v>26</v>
      </c>
      <c r="R43" s="1" t="s">
        <v>186</v>
      </c>
      <c r="S43" s="1" t="s">
        <v>27</v>
      </c>
      <c r="T43" s="1" t="s">
        <v>75</v>
      </c>
    </row>
    <row r="44" spans="1:20" ht="15.75" customHeight="1" x14ac:dyDescent="0.15">
      <c r="A44" s="1">
        <v>43</v>
      </c>
      <c r="B44" s="37">
        <v>45422</v>
      </c>
      <c r="C44" s="1">
        <v>49</v>
      </c>
      <c r="D44" s="1" t="s">
        <v>19</v>
      </c>
      <c r="E44" s="1" t="s">
        <v>120</v>
      </c>
      <c r="F44" s="1" t="s">
        <v>31</v>
      </c>
      <c r="G44" s="1">
        <v>54</v>
      </c>
      <c r="H44" s="1" t="s">
        <v>92</v>
      </c>
      <c r="I44" s="1" t="s">
        <v>23</v>
      </c>
      <c r="J44" s="1" t="s">
        <v>121</v>
      </c>
      <c r="K44" s="1" t="s">
        <v>43</v>
      </c>
      <c r="L44" s="2">
        <v>3.6</v>
      </c>
      <c r="M44" s="1" t="s">
        <v>26</v>
      </c>
      <c r="N44" s="1" t="s">
        <v>37</v>
      </c>
      <c r="O44" s="1" t="s">
        <v>28</v>
      </c>
      <c r="P44" s="1" t="s">
        <v>26</v>
      </c>
      <c r="Q44" s="1" t="s">
        <v>26</v>
      </c>
      <c r="R44" s="1" t="s">
        <v>187</v>
      </c>
      <c r="S44" s="1" t="s">
        <v>45</v>
      </c>
      <c r="T44" s="1" t="s">
        <v>59</v>
      </c>
    </row>
    <row r="45" spans="1:20" ht="15.75" customHeight="1" x14ac:dyDescent="0.15">
      <c r="A45" s="1">
        <v>44</v>
      </c>
      <c r="B45" s="37">
        <v>45390</v>
      </c>
      <c r="C45" s="1">
        <v>43</v>
      </c>
      <c r="D45" s="1" t="s">
        <v>19</v>
      </c>
      <c r="E45" s="1" t="s">
        <v>120</v>
      </c>
      <c r="F45" s="1" t="s">
        <v>31</v>
      </c>
      <c r="G45" s="1">
        <v>36</v>
      </c>
      <c r="H45" s="1" t="s">
        <v>98</v>
      </c>
      <c r="I45" s="1" t="s">
        <v>67</v>
      </c>
      <c r="J45" s="1" t="s">
        <v>111</v>
      </c>
      <c r="K45" s="1" t="s">
        <v>25</v>
      </c>
      <c r="L45" s="2">
        <v>3.9</v>
      </c>
      <c r="M45" s="1" t="s">
        <v>26</v>
      </c>
      <c r="N45" s="1" t="s">
        <v>74</v>
      </c>
      <c r="O45" s="1" t="s">
        <v>69</v>
      </c>
      <c r="P45" s="1" t="s">
        <v>26</v>
      </c>
      <c r="Q45" s="1" t="s">
        <v>26</v>
      </c>
      <c r="R45" s="1" t="s">
        <v>190</v>
      </c>
      <c r="S45" s="1" t="s">
        <v>37</v>
      </c>
      <c r="T45" s="1" t="s">
        <v>59</v>
      </c>
    </row>
    <row r="46" spans="1:20" ht="15.75" customHeight="1" x14ac:dyDescent="0.15">
      <c r="A46" s="1">
        <v>45</v>
      </c>
      <c r="B46" s="37">
        <v>45646</v>
      </c>
      <c r="C46" s="1">
        <v>24</v>
      </c>
      <c r="D46" s="1" t="s">
        <v>19</v>
      </c>
      <c r="E46" s="1" t="s">
        <v>65</v>
      </c>
      <c r="F46" s="1" t="s">
        <v>31</v>
      </c>
      <c r="G46" s="1">
        <v>67</v>
      </c>
      <c r="H46" s="1" t="s">
        <v>122</v>
      </c>
      <c r="I46" s="1" t="s">
        <v>61</v>
      </c>
      <c r="J46" s="1" t="s">
        <v>108</v>
      </c>
      <c r="K46" s="1" t="s">
        <v>54</v>
      </c>
      <c r="L46" s="2">
        <v>4.2</v>
      </c>
      <c r="M46" s="1" t="s">
        <v>26</v>
      </c>
      <c r="N46" s="1" t="s">
        <v>37</v>
      </c>
      <c r="O46" s="1" t="s">
        <v>80</v>
      </c>
      <c r="P46" s="1" t="s">
        <v>26</v>
      </c>
      <c r="Q46" s="1" t="s">
        <v>26</v>
      </c>
      <c r="R46" s="1" t="s">
        <v>190</v>
      </c>
      <c r="S46" s="1" t="s">
        <v>27</v>
      </c>
      <c r="T46" s="1" t="s">
        <v>51</v>
      </c>
    </row>
    <row r="47" spans="1:20" ht="15.75" customHeight="1" x14ac:dyDescent="0.15">
      <c r="A47" s="1">
        <v>46</v>
      </c>
      <c r="B47" s="37">
        <v>45535</v>
      </c>
      <c r="C47" s="1">
        <v>28</v>
      </c>
      <c r="D47" s="1" t="s">
        <v>19</v>
      </c>
      <c r="E47" s="1" t="s">
        <v>105</v>
      </c>
      <c r="F47" s="1" t="s">
        <v>31</v>
      </c>
      <c r="G47" s="1">
        <v>29</v>
      </c>
      <c r="H47" s="1" t="s">
        <v>123</v>
      </c>
      <c r="I47" s="1" t="s">
        <v>67</v>
      </c>
      <c r="J47" s="1" t="s">
        <v>121</v>
      </c>
      <c r="K47" s="1" t="s">
        <v>54</v>
      </c>
      <c r="L47" s="2">
        <v>3.9</v>
      </c>
      <c r="M47" s="1" t="s">
        <v>26</v>
      </c>
      <c r="N47" s="1" t="s">
        <v>27</v>
      </c>
      <c r="O47" s="1" t="s">
        <v>55</v>
      </c>
      <c r="P47" s="1" t="s">
        <v>26</v>
      </c>
      <c r="Q47" s="1" t="s">
        <v>26</v>
      </c>
      <c r="R47" s="1" t="s">
        <v>186</v>
      </c>
      <c r="S47" s="1" t="s">
        <v>58</v>
      </c>
      <c r="T47" s="1" t="s">
        <v>29</v>
      </c>
    </row>
    <row r="48" spans="1:20" ht="15.75" customHeight="1" x14ac:dyDescent="0.15">
      <c r="A48" s="1">
        <v>47</v>
      </c>
      <c r="B48" s="37">
        <v>45474</v>
      </c>
      <c r="C48" s="1">
        <v>30</v>
      </c>
      <c r="D48" s="1" t="s">
        <v>19</v>
      </c>
      <c r="E48" s="1" t="s">
        <v>97</v>
      </c>
      <c r="F48" s="1" t="s">
        <v>48</v>
      </c>
      <c r="G48" s="1">
        <v>58</v>
      </c>
      <c r="H48" s="1" t="s">
        <v>124</v>
      </c>
      <c r="I48" s="1" t="s">
        <v>23</v>
      </c>
      <c r="J48" s="1" t="s">
        <v>89</v>
      </c>
      <c r="K48" s="1" t="s">
        <v>34</v>
      </c>
      <c r="L48" s="2">
        <v>4.7</v>
      </c>
      <c r="M48" s="1" t="s">
        <v>26</v>
      </c>
      <c r="N48" s="1" t="s">
        <v>74</v>
      </c>
      <c r="O48" s="1" t="s">
        <v>80</v>
      </c>
      <c r="P48" s="1" t="s">
        <v>26</v>
      </c>
      <c r="Q48" s="1" t="s">
        <v>26</v>
      </c>
      <c r="R48" s="1" t="s">
        <v>185</v>
      </c>
      <c r="S48" s="1" t="s">
        <v>27</v>
      </c>
      <c r="T48" s="1" t="s">
        <v>29</v>
      </c>
    </row>
    <row r="49" spans="1:20" ht="15.75" customHeight="1" x14ac:dyDescent="0.15">
      <c r="A49" s="1">
        <v>48</v>
      </c>
      <c r="B49" s="37">
        <v>45302</v>
      </c>
      <c r="C49" s="1">
        <v>68</v>
      </c>
      <c r="D49" s="1" t="s">
        <v>19</v>
      </c>
      <c r="E49" s="1" t="s">
        <v>115</v>
      </c>
      <c r="F49" s="1" t="s">
        <v>21</v>
      </c>
      <c r="G49" s="1">
        <v>43</v>
      </c>
      <c r="H49" s="1" t="s">
        <v>76</v>
      </c>
      <c r="I49" s="1" t="s">
        <v>23</v>
      </c>
      <c r="J49" s="1" t="s">
        <v>125</v>
      </c>
      <c r="K49" s="1" t="s">
        <v>25</v>
      </c>
      <c r="L49" s="2">
        <v>4.7</v>
      </c>
      <c r="M49" s="1" t="s">
        <v>26</v>
      </c>
      <c r="N49" s="1" t="s">
        <v>37</v>
      </c>
      <c r="O49" s="1" t="s">
        <v>36</v>
      </c>
      <c r="P49" s="1" t="s">
        <v>26</v>
      </c>
      <c r="Q49" s="1" t="s">
        <v>26</v>
      </c>
      <c r="R49" s="1" t="s">
        <v>186</v>
      </c>
      <c r="S49" s="1" t="s">
        <v>27</v>
      </c>
      <c r="T49" s="1" t="s">
        <v>29</v>
      </c>
    </row>
    <row r="50" spans="1:20" ht="15.75" customHeight="1" x14ac:dyDescent="0.15">
      <c r="A50" s="1">
        <v>49</v>
      </c>
      <c r="B50" s="37">
        <v>45322</v>
      </c>
      <c r="C50" s="1">
        <v>68</v>
      </c>
      <c r="D50" s="1" t="s">
        <v>19</v>
      </c>
      <c r="E50" s="1" t="s">
        <v>105</v>
      </c>
      <c r="F50" s="1" t="s">
        <v>31</v>
      </c>
      <c r="G50" s="1">
        <v>29</v>
      </c>
      <c r="H50" s="1" t="s">
        <v>126</v>
      </c>
      <c r="I50" s="1" t="s">
        <v>23</v>
      </c>
      <c r="J50" s="1" t="s">
        <v>24</v>
      </c>
      <c r="K50" s="1" t="s">
        <v>43</v>
      </c>
      <c r="L50" s="2">
        <v>4.4000000000000004</v>
      </c>
      <c r="M50" s="1" t="s">
        <v>26</v>
      </c>
      <c r="N50" s="1" t="s">
        <v>37</v>
      </c>
      <c r="O50" s="1" t="s">
        <v>69</v>
      </c>
      <c r="P50" s="1" t="s">
        <v>26</v>
      </c>
      <c r="Q50" s="1" t="s">
        <v>26</v>
      </c>
      <c r="R50" s="1" t="s">
        <v>187</v>
      </c>
      <c r="S50" s="1" t="s">
        <v>74</v>
      </c>
      <c r="T50" s="1" t="s">
        <v>29</v>
      </c>
    </row>
    <row r="51" spans="1:20" ht="13" x14ac:dyDescent="0.15">
      <c r="A51" s="1">
        <v>50</v>
      </c>
      <c r="B51" s="37">
        <v>45582</v>
      </c>
      <c r="C51" s="1">
        <v>63</v>
      </c>
      <c r="D51" s="1" t="s">
        <v>19</v>
      </c>
      <c r="E51" s="1" t="s">
        <v>30</v>
      </c>
      <c r="F51" s="1" t="s">
        <v>31</v>
      </c>
      <c r="G51" s="1">
        <v>28</v>
      </c>
      <c r="H51" s="1" t="s">
        <v>64</v>
      </c>
      <c r="I51" s="1" t="s">
        <v>67</v>
      </c>
      <c r="J51" s="1" t="s">
        <v>127</v>
      </c>
      <c r="K51" s="1" t="s">
        <v>34</v>
      </c>
      <c r="L51" s="2">
        <v>3.9</v>
      </c>
      <c r="M51" s="1" t="s">
        <v>26</v>
      </c>
      <c r="N51" s="1" t="s">
        <v>74</v>
      </c>
      <c r="O51" s="1" t="s">
        <v>80</v>
      </c>
      <c r="P51" s="1" t="s">
        <v>26</v>
      </c>
      <c r="Q51" s="1" t="s">
        <v>26</v>
      </c>
      <c r="R51" s="1" t="s">
        <v>190</v>
      </c>
      <c r="S51" s="1" t="s">
        <v>58</v>
      </c>
      <c r="T51" s="1" t="s">
        <v>29</v>
      </c>
    </row>
    <row r="52" spans="1:20" ht="13" x14ac:dyDescent="0.15">
      <c r="A52" s="1">
        <v>51</v>
      </c>
      <c r="B52" s="37">
        <v>45419</v>
      </c>
      <c r="C52" s="1">
        <v>56</v>
      </c>
      <c r="D52" s="1" t="s">
        <v>19</v>
      </c>
      <c r="E52" s="1" t="s">
        <v>117</v>
      </c>
      <c r="F52" s="1" t="s">
        <v>48</v>
      </c>
      <c r="G52" s="1">
        <v>46</v>
      </c>
      <c r="H52" s="1" t="s">
        <v>128</v>
      </c>
      <c r="I52" s="1" t="s">
        <v>23</v>
      </c>
      <c r="J52" s="1" t="s">
        <v>125</v>
      </c>
      <c r="K52" s="1" t="s">
        <v>34</v>
      </c>
      <c r="L52" s="2">
        <v>4.9000000000000004</v>
      </c>
      <c r="M52" s="1" t="s">
        <v>26</v>
      </c>
      <c r="N52" s="1" t="s">
        <v>27</v>
      </c>
      <c r="O52" s="1" t="s">
        <v>36</v>
      </c>
      <c r="P52" s="1" t="s">
        <v>26</v>
      </c>
      <c r="Q52" s="1" t="s">
        <v>26</v>
      </c>
      <c r="R52" s="1" t="s">
        <v>185</v>
      </c>
      <c r="S52" s="1" t="s">
        <v>27</v>
      </c>
      <c r="T52" s="1" t="s">
        <v>29</v>
      </c>
    </row>
    <row r="53" spans="1:20" ht="13" x14ac:dyDescent="0.15">
      <c r="A53" s="1">
        <v>52</v>
      </c>
      <c r="B53" s="37">
        <v>45354</v>
      </c>
      <c r="C53" s="1">
        <v>24</v>
      </c>
      <c r="D53" s="1" t="s">
        <v>19</v>
      </c>
      <c r="E53" s="1" t="s">
        <v>129</v>
      </c>
      <c r="F53" s="1" t="s">
        <v>48</v>
      </c>
      <c r="G53" s="1">
        <v>95</v>
      </c>
      <c r="H53" s="1" t="s">
        <v>116</v>
      </c>
      <c r="I53" s="1" t="s">
        <v>23</v>
      </c>
      <c r="J53" s="1" t="s">
        <v>104</v>
      </c>
      <c r="K53" s="1" t="s">
        <v>34</v>
      </c>
      <c r="L53" s="2">
        <v>4.5</v>
      </c>
      <c r="M53" s="1" t="s">
        <v>26</v>
      </c>
      <c r="N53" s="1" t="s">
        <v>45</v>
      </c>
      <c r="O53" s="1" t="s">
        <v>55</v>
      </c>
      <c r="P53" s="1" t="s">
        <v>26</v>
      </c>
      <c r="Q53" s="1" t="s">
        <v>26</v>
      </c>
      <c r="R53" s="1" t="s">
        <v>187</v>
      </c>
      <c r="S53" s="1" t="s">
        <v>35</v>
      </c>
      <c r="T53" s="1" t="s">
        <v>38</v>
      </c>
    </row>
    <row r="54" spans="1:20" ht="13" x14ac:dyDescent="0.15">
      <c r="A54" s="1">
        <v>53</v>
      </c>
      <c r="B54" s="37">
        <v>45405</v>
      </c>
      <c r="C54" s="1">
        <v>37</v>
      </c>
      <c r="D54" s="1" t="s">
        <v>19</v>
      </c>
      <c r="E54" s="1" t="s">
        <v>117</v>
      </c>
      <c r="F54" s="1" t="s">
        <v>48</v>
      </c>
      <c r="G54" s="1">
        <v>90</v>
      </c>
      <c r="H54" s="1" t="s">
        <v>118</v>
      </c>
      <c r="I54" s="1" t="s">
        <v>23</v>
      </c>
      <c r="J54" s="1" t="s">
        <v>33</v>
      </c>
      <c r="K54" s="1" t="s">
        <v>34</v>
      </c>
      <c r="L54" s="2">
        <v>2.6</v>
      </c>
      <c r="M54" s="1" t="s">
        <v>26</v>
      </c>
      <c r="N54" s="1" t="s">
        <v>27</v>
      </c>
      <c r="O54" s="1" t="s">
        <v>69</v>
      </c>
      <c r="P54" s="1" t="s">
        <v>26</v>
      </c>
      <c r="Q54" s="1" t="s">
        <v>26</v>
      </c>
      <c r="R54" s="1" t="s">
        <v>186</v>
      </c>
      <c r="S54" s="1" t="s">
        <v>35</v>
      </c>
      <c r="T54" s="1" t="s">
        <v>75</v>
      </c>
    </row>
    <row r="55" spans="1:20" ht="13" x14ac:dyDescent="0.15">
      <c r="A55" s="1">
        <v>54</v>
      </c>
      <c r="B55" s="37">
        <v>45361</v>
      </c>
      <c r="C55" s="1">
        <v>30</v>
      </c>
      <c r="D55" s="1" t="s">
        <v>19</v>
      </c>
      <c r="E55" s="1" t="s">
        <v>30</v>
      </c>
      <c r="F55" s="1" t="s">
        <v>31</v>
      </c>
      <c r="G55" s="1">
        <v>85</v>
      </c>
      <c r="H55" s="1" t="s">
        <v>95</v>
      </c>
      <c r="I55" s="1" t="s">
        <v>50</v>
      </c>
      <c r="J55" s="1" t="s">
        <v>68</v>
      </c>
      <c r="K55" s="1" t="s">
        <v>54</v>
      </c>
      <c r="L55" s="2">
        <v>4.3</v>
      </c>
      <c r="M55" s="1" t="s">
        <v>26</v>
      </c>
      <c r="N55" s="1" t="s">
        <v>27</v>
      </c>
      <c r="O55" s="1" t="s">
        <v>44</v>
      </c>
      <c r="P55" s="1" t="s">
        <v>26</v>
      </c>
      <c r="Q55" s="1" t="s">
        <v>26</v>
      </c>
      <c r="R55" s="1" t="s">
        <v>187</v>
      </c>
      <c r="S55" s="1" t="s">
        <v>45</v>
      </c>
      <c r="T55" s="1" t="s">
        <v>75</v>
      </c>
    </row>
    <row r="56" spans="1:20" ht="13" x14ac:dyDescent="0.15">
      <c r="A56" s="1">
        <v>55</v>
      </c>
      <c r="B56" s="37">
        <v>45471</v>
      </c>
      <c r="C56" s="1">
        <v>35</v>
      </c>
      <c r="D56" s="1" t="s">
        <v>19</v>
      </c>
      <c r="E56" s="1" t="s">
        <v>120</v>
      </c>
      <c r="F56" s="1" t="s">
        <v>31</v>
      </c>
      <c r="G56" s="1">
        <v>26</v>
      </c>
      <c r="H56" s="1" t="s">
        <v>116</v>
      </c>
      <c r="I56" s="1" t="s">
        <v>23</v>
      </c>
      <c r="J56" s="1" t="s">
        <v>96</v>
      </c>
      <c r="K56" s="1" t="s">
        <v>34</v>
      </c>
      <c r="L56" s="2">
        <v>4</v>
      </c>
      <c r="M56" s="1" t="s">
        <v>26</v>
      </c>
      <c r="N56" s="1" t="s">
        <v>45</v>
      </c>
      <c r="O56" s="1" t="s">
        <v>55</v>
      </c>
      <c r="P56" s="1" t="s">
        <v>26</v>
      </c>
      <c r="Q56" s="1" t="s">
        <v>26</v>
      </c>
      <c r="R56" s="1" t="s">
        <v>186</v>
      </c>
      <c r="S56" s="1" t="s">
        <v>35</v>
      </c>
      <c r="T56" s="1" t="s">
        <v>75</v>
      </c>
    </row>
    <row r="57" spans="1:20" ht="13" x14ac:dyDescent="0.15">
      <c r="A57" s="1">
        <v>56</v>
      </c>
      <c r="B57" s="37">
        <v>45537</v>
      </c>
      <c r="C57" s="1">
        <v>25</v>
      </c>
      <c r="D57" s="1" t="s">
        <v>19</v>
      </c>
      <c r="E57" s="1" t="s">
        <v>30</v>
      </c>
      <c r="F57" s="1" t="s">
        <v>31</v>
      </c>
      <c r="G57" s="1">
        <v>73</v>
      </c>
      <c r="H57" s="1" t="s">
        <v>102</v>
      </c>
      <c r="I57" s="1" t="s">
        <v>61</v>
      </c>
      <c r="J57" s="1" t="s">
        <v>104</v>
      </c>
      <c r="K57" s="1" t="s">
        <v>34</v>
      </c>
      <c r="L57" s="2">
        <v>4.0999999999999996</v>
      </c>
      <c r="M57" s="1" t="s">
        <v>26</v>
      </c>
      <c r="N57" s="1" t="s">
        <v>74</v>
      </c>
      <c r="O57" s="1" t="s">
        <v>55</v>
      </c>
      <c r="P57" s="1" t="s">
        <v>26</v>
      </c>
      <c r="Q57" s="1" t="s">
        <v>26</v>
      </c>
      <c r="R57" s="1" t="s">
        <v>185</v>
      </c>
      <c r="S57" s="1" t="s">
        <v>74</v>
      </c>
      <c r="T57" s="1" t="s">
        <v>70</v>
      </c>
    </row>
    <row r="58" spans="1:20" ht="13" x14ac:dyDescent="0.15">
      <c r="A58" s="1">
        <v>57</v>
      </c>
      <c r="B58" s="37">
        <v>45646</v>
      </c>
      <c r="C58" s="1">
        <v>58</v>
      </c>
      <c r="D58" s="1" t="s">
        <v>19</v>
      </c>
      <c r="E58" s="1" t="s">
        <v>117</v>
      </c>
      <c r="F58" s="1" t="s">
        <v>48</v>
      </c>
      <c r="G58" s="1">
        <v>27</v>
      </c>
      <c r="H58" s="1" t="s">
        <v>130</v>
      </c>
      <c r="I58" s="1" t="s">
        <v>23</v>
      </c>
      <c r="J58" s="1" t="s">
        <v>131</v>
      </c>
      <c r="K58" s="1" t="s">
        <v>34</v>
      </c>
      <c r="L58" s="2">
        <v>3.8</v>
      </c>
      <c r="M58" s="1" t="s">
        <v>26</v>
      </c>
      <c r="N58" s="1" t="s">
        <v>35</v>
      </c>
      <c r="O58" s="1" t="s">
        <v>69</v>
      </c>
      <c r="P58" s="1" t="s">
        <v>26</v>
      </c>
      <c r="Q58" s="1" t="s">
        <v>26</v>
      </c>
      <c r="R58" s="1" t="s">
        <v>186</v>
      </c>
      <c r="S58" s="1" t="s">
        <v>74</v>
      </c>
      <c r="T58" s="1" t="s">
        <v>59</v>
      </c>
    </row>
    <row r="59" spans="1:20" ht="13" x14ac:dyDescent="0.15">
      <c r="A59" s="1">
        <v>58</v>
      </c>
      <c r="B59" s="37">
        <v>45516</v>
      </c>
      <c r="C59" s="1">
        <v>52</v>
      </c>
      <c r="D59" s="1" t="s">
        <v>19</v>
      </c>
      <c r="E59" s="1" t="s">
        <v>30</v>
      </c>
      <c r="F59" s="1" t="s">
        <v>31</v>
      </c>
      <c r="G59" s="1">
        <v>25</v>
      </c>
      <c r="H59" s="1" t="s">
        <v>118</v>
      </c>
      <c r="I59" s="1" t="s">
        <v>23</v>
      </c>
      <c r="J59" s="1" t="s">
        <v>24</v>
      </c>
      <c r="K59" s="1" t="s">
        <v>34</v>
      </c>
      <c r="L59" s="2">
        <v>2.6</v>
      </c>
      <c r="M59" s="1" t="s">
        <v>26</v>
      </c>
      <c r="N59" s="1" t="s">
        <v>45</v>
      </c>
      <c r="O59" s="1" t="s">
        <v>69</v>
      </c>
      <c r="P59" s="1" t="s">
        <v>26</v>
      </c>
      <c r="Q59" s="1" t="s">
        <v>26</v>
      </c>
      <c r="R59" s="1" t="s">
        <v>186</v>
      </c>
      <c r="S59" s="1" t="s">
        <v>45</v>
      </c>
      <c r="T59" s="1" t="s">
        <v>51</v>
      </c>
    </row>
    <row r="60" spans="1:20" ht="13" x14ac:dyDescent="0.15">
      <c r="A60" s="1">
        <v>59</v>
      </c>
      <c r="B60" s="37">
        <v>45519</v>
      </c>
      <c r="C60" s="1">
        <v>54</v>
      </c>
      <c r="D60" s="1" t="s">
        <v>19</v>
      </c>
      <c r="E60" s="1" t="s">
        <v>129</v>
      </c>
      <c r="F60" s="1" t="s">
        <v>48</v>
      </c>
      <c r="G60" s="1">
        <v>67</v>
      </c>
      <c r="H60" s="1" t="s">
        <v>106</v>
      </c>
      <c r="I60" s="1" t="s">
        <v>23</v>
      </c>
      <c r="J60" s="1" t="s">
        <v>79</v>
      </c>
      <c r="K60" s="1" t="s">
        <v>54</v>
      </c>
      <c r="L60" s="2">
        <v>3.9</v>
      </c>
      <c r="M60" s="1" t="s">
        <v>26</v>
      </c>
      <c r="N60" s="1" t="s">
        <v>74</v>
      </c>
      <c r="O60" s="1" t="s">
        <v>28</v>
      </c>
      <c r="P60" s="1" t="s">
        <v>26</v>
      </c>
      <c r="Q60" s="1" t="s">
        <v>26</v>
      </c>
      <c r="R60" s="1" t="s">
        <v>187</v>
      </c>
      <c r="S60" s="1" t="s">
        <v>58</v>
      </c>
      <c r="T60" s="1" t="s">
        <v>51</v>
      </c>
    </row>
    <row r="61" spans="1:20" ht="13" x14ac:dyDescent="0.15">
      <c r="A61" s="1">
        <v>60</v>
      </c>
      <c r="B61" s="37">
        <v>45434</v>
      </c>
      <c r="C61" s="1">
        <v>21</v>
      </c>
      <c r="D61" s="1" t="s">
        <v>19</v>
      </c>
      <c r="E61" s="1" t="s">
        <v>110</v>
      </c>
      <c r="F61" s="1" t="s">
        <v>31</v>
      </c>
      <c r="G61" s="1">
        <v>42</v>
      </c>
      <c r="H61" s="1" t="s">
        <v>72</v>
      </c>
      <c r="I61" s="1" t="s">
        <v>67</v>
      </c>
      <c r="J61" s="1" t="s">
        <v>132</v>
      </c>
      <c r="K61" s="1" t="s">
        <v>34</v>
      </c>
      <c r="L61" s="2">
        <v>3.7</v>
      </c>
      <c r="M61" s="1" t="s">
        <v>26</v>
      </c>
      <c r="N61" s="1" t="s">
        <v>35</v>
      </c>
      <c r="O61" s="1" t="s">
        <v>28</v>
      </c>
      <c r="P61" s="1" t="s">
        <v>26</v>
      </c>
      <c r="Q61" s="1" t="s">
        <v>26</v>
      </c>
      <c r="R61" s="1" t="s">
        <v>190</v>
      </c>
      <c r="S61" s="1" t="s">
        <v>74</v>
      </c>
      <c r="T61" s="1" t="s">
        <v>70</v>
      </c>
    </row>
    <row r="62" spans="1:20" ht="13" x14ac:dyDescent="0.15">
      <c r="A62" s="1">
        <v>61</v>
      </c>
      <c r="B62" s="37">
        <v>45635</v>
      </c>
      <c r="C62" s="1">
        <v>32</v>
      </c>
      <c r="D62" s="1" t="s">
        <v>19</v>
      </c>
      <c r="E62" s="1" t="s">
        <v>115</v>
      </c>
      <c r="F62" s="1" t="s">
        <v>21</v>
      </c>
      <c r="G62" s="1">
        <v>33</v>
      </c>
      <c r="H62" s="1" t="s">
        <v>103</v>
      </c>
      <c r="I62" s="1" t="s">
        <v>67</v>
      </c>
      <c r="J62" s="1" t="s">
        <v>83</v>
      </c>
      <c r="K62" s="1" t="s">
        <v>25</v>
      </c>
      <c r="L62" s="2">
        <v>3</v>
      </c>
      <c r="M62" s="1" t="s">
        <v>26</v>
      </c>
      <c r="N62" s="1" t="s">
        <v>37</v>
      </c>
      <c r="O62" s="1" t="s">
        <v>44</v>
      </c>
      <c r="P62" s="1" t="s">
        <v>26</v>
      </c>
      <c r="Q62" s="1" t="s">
        <v>26</v>
      </c>
      <c r="R62" s="1" t="s">
        <v>190</v>
      </c>
      <c r="S62" s="1" t="s">
        <v>37</v>
      </c>
      <c r="T62" s="1" t="s">
        <v>46</v>
      </c>
    </row>
    <row r="63" spans="1:20" ht="13" x14ac:dyDescent="0.15">
      <c r="A63" s="1">
        <v>62</v>
      </c>
      <c r="B63" s="37">
        <v>45655</v>
      </c>
      <c r="C63" s="1">
        <v>65</v>
      </c>
      <c r="D63" s="1" t="s">
        <v>19</v>
      </c>
      <c r="E63" s="1" t="s">
        <v>39</v>
      </c>
      <c r="F63" s="1" t="s">
        <v>40</v>
      </c>
      <c r="G63" s="1">
        <v>70</v>
      </c>
      <c r="H63" s="1" t="s">
        <v>133</v>
      </c>
      <c r="I63" s="1" t="s">
        <v>61</v>
      </c>
      <c r="J63" s="1" t="s">
        <v>134</v>
      </c>
      <c r="K63" s="1" t="s">
        <v>34</v>
      </c>
      <c r="L63" s="2">
        <v>3</v>
      </c>
      <c r="M63" s="1" t="s">
        <v>26</v>
      </c>
      <c r="N63" s="1" t="s">
        <v>45</v>
      </c>
      <c r="O63" s="1" t="s">
        <v>36</v>
      </c>
      <c r="P63" s="1" t="s">
        <v>26</v>
      </c>
      <c r="Q63" s="1" t="s">
        <v>26</v>
      </c>
      <c r="R63" s="1" t="s">
        <v>186</v>
      </c>
      <c r="S63" s="1" t="s">
        <v>45</v>
      </c>
      <c r="T63" s="1" t="s">
        <v>38</v>
      </c>
    </row>
    <row r="64" spans="1:20" ht="13" x14ac:dyDescent="0.15">
      <c r="A64" s="1">
        <v>63</v>
      </c>
      <c r="B64" s="37">
        <v>45540</v>
      </c>
      <c r="C64" s="1">
        <v>38</v>
      </c>
      <c r="D64" s="1" t="s">
        <v>19</v>
      </c>
      <c r="E64" s="1" t="s">
        <v>135</v>
      </c>
      <c r="F64" s="1" t="s">
        <v>21</v>
      </c>
      <c r="G64" s="1">
        <v>88</v>
      </c>
      <c r="H64" s="1" t="s">
        <v>119</v>
      </c>
      <c r="I64" s="1" t="s">
        <v>23</v>
      </c>
      <c r="J64" s="1" t="s">
        <v>96</v>
      </c>
      <c r="K64" s="1" t="s">
        <v>54</v>
      </c>
      <c r="L64" s="2">
        <v>3.9</v>
      </c>
      <c r="M64" s="1" t="s">
        <v>26</v>
      </c>
      <c r="N64" s="1" t="s">
        <v>37</v>
      </c>
      <c r="O64" s="1" t="s">
        <v>28</v>
      </c>
      <c r="P64" s="1" t="s">
        <v>26</v>
      </c>
      <c r="Q64" s="1" t="s">
        <v>26</v>
      </c>
      <c r="R64" s="1" t="s">
        <v>185</v>
      </c>
      <c r="S64" s="1" t="s">
        <v>58</v>
      </c>
      <c r="T64" s="1" t="s">
        <v>46</v>
      </c>
    </row>
    <row r="65" spans="1:20" ht="13" x14ac:dyDescent="0.15">
      <c r="A65" s="1">
        <v>64</v>
      </c>
      <c r="B65" s="37">
        <v>45606</v>
      </c>
      <c r="C65" s="1">
        <v>59</v>
      </c>
      <c r="D65" s="1" t="s">
        <v>19</v>
      </c>
      <c r="E65" s="1" t="s">
        <v>87</v>
      </c>
      <c r="F65" s="1" t="s">
        <v>48</v>
      </c>
      <c r="G65" s="1">
        <v>78</v>
      </c>
      <c r="H65" s="1" t="s">
        <v>95</v>
      </c>
      <c r="I65" s="1" t="s">
        <v>23</v>
      </c>
      <c r="J65" s="1" t="s">
        <v>57</v>
      </c>
      <c r="K65" s="1" t="s">
        <v>34</v>
      </c>
      <c r="L65" s="2">
        <v>3.2</v>
      </c>
      <c r="M65" s="1" t="s">
        <v>26</v>
      </c>
      <c r="N65" s="1" t="s">
        <v>35</v>
      </c>
      <c r="O65" s="1" t="s">
        <v>80</v>
      </c>
      <c r="P65" s="1" t="s">
        <v>26</v>
      </c>
      <c r="Q65" s="1" t="s">
        <v>26</v>
      </c>
      <c r="R65" s="1" t="s">
        <v>186</v>
      </c>
      <c r="S65" s="1" t="s">
        <v>58</v>
      </c>
      <c r="T65" s="1" t="s">
        <v>70</v>
      </c>
    </row>
    <row r="66" spans="1:20" ht="13" x14ac:dyDescent="0.15">
      <c r="A66" s="1">
        <v>65</v>
      </c>
      <c r="B66" s="37">
        <v>45349</v>
      </c>
      <c r="C66" s="1">
        <v>57</v>
      </c>
      <c r="D66" s="1" t="s">
        <v>19</v>
      </c>
      <c r="E66" s="1" t="s">
        <v>129</v>
      </c>
      <c r="F66" s="1" t="s">
        <v>48</v>
      </c>
      <c r="G66" s="1">
        <v>45</v>
      </c>
      <c r="H66" s="1" t="s">
        <v>136</v>
      </c>
      <c r="I66" s="1" t="s">
        <v>23</v>
      </c>
      <c r="J66" s="1" t="s">
        <v>125</v>
      </c>
      <c r="K66" s="1" t="s">
        <v>43</v>
      </c>
      <c r="L66" s="2">
        <v>4.8</v>
      </c>
      <c r="M66" s="1" t="s">
        <v>26</v>
      </c>
      <c r="N66" s="1" t="s">
        <v>37</v>
      </c>
      <c r="O66" s="1" t="s">
        <v>55</v>
      </c>
      <c r="P66" s="1" t="s">
        <v>26</v>
      </c>
      <c r="Q66" s="1" t="s">
        <v>26</v>
      </c>
      <c r="R66" s="1" t="s">
        <v>187</v>
      </c>
      <c r="S66" s="1" t="s">
        <v>58</v>
      </c>
      <c r="T66" s="1" t="s">
        <v>46</v>
      </c>
    </row>
    <row r="67" spans="1:20" ht="13" x14ac:dyDescent="0.15">
      <c r="A67" s="1">
        <v>66</v>
      </c>
      <c r="B67" s="37">
        <v>45330</v>
      </c>
      <c r="C67" s="1">
        <v>55</v>
      </c>
      <c r="D67" s="1" t="s">
        <v>19</v>
      </c>
      <c r="E67" s="1" t="s">
        <v>20</v>
      </c>
      <c r="F67" s="1" t="s">
        <v>21</v>
      </c>
      <c r="G67" s="1">
        <v>97</v>
      </c>
      <c r="H67" s="1" t="s">
        <v>137</v>
      </c>
      <c r="I67" s="1" t="s">
        <v>50</v>
      </c>
      <c r="J67" s="1" t="s">
        <v>108</v>
      </c>
      <c r="K67" s="1" t="s">
        <v>43</v>
      </c>
      <c r="L67" s="2">
        <v>3.2</v>
      </c>
      <c r="M67" s="1" t="s">
        <v>26</v>
      </c>
      <c r="N67" s="1" t="s">
        <v>74</v>
      </c>
      <c r="O67" s="1" t="s">
        <v>69</v>
      </c>
      <c r="P67" s="1" t="s">
        <v>26</v>
      </c>
      <c r="Q67" s="1" t="s">
        <v>26</v>
      </c>
      <c r="R67" s="1" t="s">
        <v>190</v>
      </c>
      <c r="S67" s="1" t="s">
        <v>37</v>
      </c>
      <c r="T67" s="1" t="s">
        <v>59</v>
      </c>
    </row>
    <row r="68" spans="1:20" ht="13" x14ac:dyDescent="0.15">
      <c r="A68" s="1">
        <v>67</v>
      </c>
      <c r="B68" s="37">
        <v>45500</v>
      </c>
      <c r="C68" s="1">
        <v>69</v>
      </c>
      <c r="D68" s="1" t="s">
        <v>19</v>
      </c>
      <c r="E68" s="1" t="s">
        <v>105</v>
      </c>
      <c r="F68" s="1" t="s">
        <v>31</v>
      </c>
      <c r="G68" s="1">
        <v>92</v>
      </c>
      <c r="H68" s="1" t="s">
        <v>138</v>
      </c>
      <c r="I68" s="1" t="s">
        <v>67</v>
      </c>
      <c r="J68" s="1" t="s">
        <v>24</v>
      </c>
      <c r="K68" s="1" t="s">
        <v>34</v>
      </c>
      <c r="L68" s="2">
        <v>4.2</v>
      </c>
      <c r="M68" s="1" t="s">
        <v>26</v>
      </c>
      <c r="N68" s="1" t="s">
        <v>45</v>
      </c>
      <c r="O68" s="1" t="s">
        <v>80</v>
      </c>
      <c r="P68" s="1" t="s">
        <v>26</v>
      </c>
      <c r="Q68" s="1" t="s">
        <v>26</v>
      </c>
      <c r="R68" s="1" t="s">
        <v>186</v>
      </c>
      <c r="S68" s="1" t="s">
        <v>35</v>
      </c>
      <c r="T68" s="1" t="s">
        <v>46</v>
      </c>
    </row>
    <row r="69" spans="1:20" ht="13" x14ac:dyDescent="0.15">
      <c r="A69" s="1">
        <v>68</v>
      </c>
      <c r="B69" s="37">
        <v>45404</v>
      </c>
      <c r="C69" s="1">
        <v>24</v>
      </c>
      <c r="D69" s="1" t="s">
        <v>19</v>
      </c>
      <c r="E69" s="1" t="s">
        <v>71</v>
      </c>
      <c r="F69" s="1" t="s">
        <v>40</v>
      </c>
      <c r="G69" s="1">
        <v>50</v>
      </c>
      <c r="H69" s="1" t="s">
        <v>103</v>
      </c>
      <c r="I69" s="1" t="s">
        <v>67</v>
      </c>
      <c r="J69" s="1" t="s">
        <v>139</v>
      </c>
      <c r="K69" s="1" t="s">
        <v>54</v>
      </c>
      <c r="L69" s="2">
        <v>4.2</v>
      </c>
      <c r="M69" s="1" t="s">
        <v>26</v>
      </c>
      <c r="N69" s="1" t="s">
        <v>37</v>
      </c>
      <c r="O69" s="1" t="s">
        <v>28</v>
      </c>
      <c r="P69" s="1" t="s">
        <v>26</v>
      </c>
      <c r="Q69" s="1" t="s">
        <v>26</v>
      </c>
      <c r="R69" s="1" t="s">
        <v>187</v>
      </c>
      <c r="S69" s="1" t="s">
        <v>37</v>
      </c>
      <c r="T69" s="1" t="s">
        <v>59</v>
      </c>
    </row>
    <row r="70" spans="1:20" ht="13" x14ac:dyDescent="0.15">
      <c r="A70" s="1">
        <v>69</v>
      </c>
      <c r="B70" s="37">
        <v>45377</v>
      </c>
      <c r="C70" s="1">
        <v>39</v>
      </c>
      <c r="D70" s="1" t="s">
        <v>19</v>
      </c>
      <c r="E70" s="1" t="s">
        <v>115</v>
      </c>
      <c r="F70" s="1" t="s">
        <v>21</v>
      </c>
      <c r="G70" s="1">
        <v>57</v>
      </c>
      <c r="H70" s="1" t="s">
        <v>99</v>
      </c>
      <c r="I70" s="1" t="s">
        <v>50</v>
      </c>
      <c r="J70" s="1" t="s">
        <v>121</v>
      </c>
      <c r="K70" s="1" t="s">
        <v>25</v>
      </c>
      <c r="L70" s="2">
        <v>3.7</v>
      </c>
      <c r="M70" s="1" t="s">
        <v>26</v>
      </c>
      <c r="N70" s="1" t="s">
        <v>35</v>
      </c>
      <c r="O70" s="1" t="s">
        <v>44</v>
      </c>
      <c r="P70" s="1" t="s">
        <v>26</v>
      </c>
      <c r="Q70" s="1" t="s">
        <v>26</v>
      </c>
      <c r="R70" s="1" t="s">
        <v>190</v>
      </c>
      <c r="S70" s="1" t="s">
        <v>35</v>
      </c>
      <c r="T70" s="1" t="s">
        <v>46</v>
      </c>
    </row>
    <row r="71" spans="1:20" ht="13" x14ac:dyDescent="0.15">
      <c r="A71" s="1">
        <v>70</v>
      </c>
      <c r="B71" s="37">
        <v>45547</v>
      </c>
      <c r="C71" s="1">
        <v>66</v>
      </c>
      <c r="D71" s="1" t="s">
        <v>19</v>
      </c>
      <c r="E71" s="1" t="s">
        <v>87</v>
      </c>
      <c r="F71" s="1" t="s">
        <v>48</v>
      </c>
      <c r="G71" s="1">
        <v>88</v>
      </c>
      <c r="H71" s="1" t="s">
        <v>136</v>
      </c>
      <c r="I71" s="1" t="s">
        <v>67</v>
      </c>
      <c r="J71" s="1" t="s">
        <v>108</v>
      </c>
      <c r="K71" s="1" t="s">
        <v>34</v>
      </c>
      <c r="L71" s="2">
        <v>4.0999999999999996</v>
      </c>
      <c r="M71" s="1" t="s">
        <v>26</v>
      </c>
      <c r="N71" s="1" t="s">
        <v>45</v>
      </c>
      <c r="O71" s="1" t="s">
        <v>55</v>
      </c>
      <c r="P71" s="1" t="s">
        <v>26</v>
      </c>
      <c r="Q71" s="1" t="s">
        <v>26</v>
      </c>
      <c r="R71" s="1" t="s">
        <v>190</v>
      </c>
      <c r="S71" s="1" t="s">
        <v>58</v>
      </c>
      <c r="T71" s="1" t="s">
        <v>75</v>
      </c>
    </row>
    <row r="72" spans="1:20" ht="13" x14ac:dyDescent="0.15">
      <c r="A72" s="1">
        <v>71</v>
      </c>
      <c r="B72" s="37">
        <v>45398</v>
      </c>
      <c r="C72" s="1">
        <v>38</v>
      </c>
      <c r="D72" s="1" t="s">
        <v>19</v>
      </c>
      <c r="E72" s="1" t="s">
        <v>39</v>
      </c>
      <c r="F72" s="1" t="s">
        <v>40</v>
      </c>
      <c r="G72" s="1">
        <v>68</v>
      </c>
      <c r="H72" s="1" t="s">
        <v>78</v>
      </c>
      <c r="I72" s="1" t="s">
        <v>67</v>
      </c>
      <c r="J72" s="1" t="s">
        <v>53</v>
      </c>
      <c r="K72" s="1" t="s">
        <v>43</v>
      </c>
      <c r="L72" s="2">
        <v>3.4</v>
      </c>
      <c r="M72" s="1" t="s">
        <v>26</v>
      </c>
      <c r="N72" s="1" t="s">
        <v>35</v>
      </c>
      <c r="O72" s="1" t="s">
        <v>28</v>
      </c>
      <c r="P72" s="1" t="s">
        <v>26</v>
      </c>
      <c r="Q72" s="1" t="s">
        <v>26</v>
      </c>
      <c r="R72" s="1" t="s">
        <v>186</v>
      </c>
      <c r="S72" s="1" t="s">
        <v>27</v>
      </c>
      <c r="T72" s="1" t="s">
        <v>46</v>
      </c>
    </row>
    <row r="73" spans="1:20" ht="13" x14ac:dyDescent="0.15">
      <c r="A73" s="1">
        <v>72</v>
      </c>
      <c r="B73" s="37">
        <v>45429</v>
      </c>
      <c r="C73" s="1">
        <v>49</v>
      </c>
      <c r="D73" s="1" t="s">
        <v>19</v>
      </c>
      <c r="E73" s="1" t="s">
        <v>52</v>
      </c>
      <c r="F73" s="1" t="s">
        <v>31</v>
      </c>
      <c r="G73" s="1">
        <v>51</v>
      </c>
      <c r="H73" s="1" t="s">
        <v>140</v>
      </c>
      <c r="I73" s="1" t="s">
        <v>67</v>
      </c>
      <c r="J73" s="1" t="s">
        <v>127</v>
      </c>
      <c r="K73" s="1" t="s">
        <v>54</v>
      </c>
      <c r="L73" s="2">
        <v>2.9</v>
      </c>
      <c r="M73" s="1" t="s">
        <v>26</v>
      </c>
      <c r="N73" s="1" t="s">
        <v>27</v>
      </c>
      <c r="O73" s="1" t="s">
        <v>44</v>
      </c>
      <c r="P73" s="1" t="s">
        <v>26</v>
      </c>
      <c r="Q73" s="1" t="s">
        <v>26</v>
      </c>
      <c r="R73" s="1" t="s">
        <v>187</v>
      </c>
      <c r="S73" s="1" t="s">
        <v>58</v>
      </c>
      <c r="T73" s="1" t="s">
        <v>51</v>
      </c>
    </row>
    <row r="74" spans="1:20" ht="13" x14ac:dyDescent="0.15">
      <c r="A74" s="1">
        <v>73</v>
      </c>
      <c r="B74" s="37">
        <v>45601</v>
      </c>
      <c r="C74" s="1">
        <v>36</v>
      </c>
      <c r="D74" s="1" t="s">
        <v>19</v>
      </c>
      <c r="E74" s="1" t="s">
        <v>110</v>
      </c>
      <c r="F74" s="1" t="s">
        <v>31</v>
      </c>
      <c r="G74" s="1">
        <v>88</v>
      </c>
      <c r="H74" s="1" t="s">
        <v>41</v>
      </c>
      <c r="I74" s="1" t="s">
        <v>23</v>
      </c>
      <c r="J74" s="1" t="s">
        <v>109</v>
      </c>
      <c r="K74" s="1" t="s">
        <v>43</v>
      </c>
      <c r="L74" s="2">
        <v>4.0999999999999996</v>
      </c>
      <c r="M74" s="1" t="s">
        <v>26</v>
      </c>
      <c r="N74" s="1" t="s">
        <v>27</v>
      </c>
      <c r="O74" s="1" t="s">
        <v>36</v>
      </c>
      <c r="P74" s="1" t="s">
        <v>26</v>
      </c>
      <c r="Q74" s="1" t="s">
        <v>26</v>
      </c>
      <c r="R74" s="1" t="s">
        <v>190</v>
      </c>
      <c r="S74" s="1" t="s">
        <v>45</v>
      </c>
      <c r="T74" s="1" t="s">
        <v>51</v>
      </c>
    </row>
    <row r="75" spans="1:20" ht="13" x14ac:dyDescent="0.15">
      <c r="A75" s="1">
        <v>74</v>
      </c>
      <c r="B75" s="37">
        <v>45629</v>
      </c>
      <c r="C75" s="1">
        <v>55</v>
      </c>
      <c r="D75" s="1" t="s">
        <v>19</v>
      </c>
      <c r="E75" s="1" t="s">
        <v>39</v>
      </c>
      <c r="F75" s="1" t="s">
        <v>40</v>
      </c>
      <c r="G75" s="1">
        <v>85</v>
      </c>
      <c r="H75" s="1" t="s">
        <v>141</v>
      </c>
      <c r="I75" s="1" t="s">
        <v>67</v>
      </c>
      <c r="J75" s="1" t="s">
        <v>33</v>
      </c>
      <c r="K75" s="1" t="s">
        <v>54</v>
      </c>
      <c r="L75" s="2">
        <v>4.3</v>
      </c>
      <c r="M75" s="1" t="s">
        <v>26</v>
      </c>
      <c r="N75" s="1" t="s">
        <v>58</v>
      </c>
      <c r="O75" s="1" t="s">
        <v>69</v>
      </c>
      <c r="P75" s="1" t="s">
        <v>26</v>
      </c>
      <c r="Q75" s="1" t="s">
        <v>26</v>
      </c>
      <c r="R75" s="1" t="s">
        <v>185</v>
      </c>
      <c r="S75" s="1" t="s">
        <v>35</v>
      </c>
      <c r="T75" s="1" t="s">
        <v>59</v>
      </c>
    </row>
    <row r="76" spans="1:20" ht="13" x14ac:dyDescent="0.15">
      <c r="A76" s="1">
        <v>75</v>
      </c>
      <c r="B76" s="37">
        <v>45532</v>
      </c>
      <c r="C76" s="1">
        <v>53</v>
      </c>
      <c r="D76" s="1" t="s">
        <v>19</v>
      </c>
      <c r="E76" s="1" t="s">
        <v>142</v>
      </c>
      <c r="F76" s="1" t="s">
        <v>48</v>
      </c>
      <c r="G76" s="1">
        <v>42</v>
      </c>
      <c r="H76" s="1" t="s">
        <v>143</v>
      </c>
      <c r="I76" s="1" t="s">
        <v>50</v>
      </c>
      <c r="J76" s="1" t="s">
        <v>121</v>
      </c>
      <c r="K76" s="1" t="s">
        <v>25</v>
      </c>
      <c r="L76" s="2">
        <v>4.9000000000000004</v>
      </c>
      <c r="M76" s="1" t="s">
        <v>26</v>
      </c>
      <c r="N76" s="1" t="s">
        <v>35</v>
      </c>
      <c r="O76" s="1" t="s">
        <v>80</v>
      </c>
      <c r="P76" s="1" t="s">
        <v>26</v>
      </c>
      <c r="Q76" s="1" t="s">
        <v>26</v>
      </c>
      <c r="R76" s="1" t="s">
        <v>187</v>
      </c>
      <c r="S76" s="1" t="s">
        <v>27</v>
      </c>
      <c r="T76" s="1" t="s">
        <v>29</v>
      </c>
    </row>
    <row r="77" spans="1:20" ht="13" x14ac:dyDescent="0.15">
      <c r="A77" s="1">
        <v>76</v>
      </c>
      <c r="B77" s="37">
        <v>45414</v>
      </c>
      <c r="C77" s="1">
        <v>49</v>
      </c>
      <c r="D77" s="1" t="s">
        <v>19</v>
      </c>
      <c r="E77" s="1" t="s">
        <v>20</v>
      </c>
      <c r="F77" s="1" t="s">
        <v>21</v>
      </c>
      <c r="G77" s="1">
        <v>53</v>
      </c>
      <c r="H77" s="1" t="s">
        <v>22</v>
      </c>
      <c r="I77" s="1" t="s">
        <v>67</v>
      </c>
      <c r="J77" s="1" t="s">
        <v>131</v>
      </c>
      <c r="K77" s="1" t="s">
        <v>54</v>
      </c>
      <c r="L77" s="2">
        <v>3.3</v>
      </c>
      <c r="M77" s="1" t="s">
        <v>26</v>
      </c>
      <c r="N77" s="1" t="s">
        <v>37</v>
      </c>
      <c r="O77" s="1" t="s">
        <v>28</v>
      </c>
      <c r="P77" s="1" t="s">
        <v>26</v>
      </c>
      <c r="Q77" s="1" t="s">
        <v>26</v>
      </c>
      <c r="R77" s="1" t="s">
        <v>186</v>
      </c>
      <c r="S77" s="1" t="s">
        <v>45</v>
      </c>
      <c r="T77" s="1" t="s">
        <v>46</v>
      </c>
    </row>
    <row r="78" spans="1:20" ht="13" x14ac:dyDescent="0.15">
      <c r="A78" s="1">
        <v>77</v>
      </c>
      <c r="B78" s="37">
        <v>45609</v>
      </c>
      <c r="C78" s="1">
        <v>64</v>
      </c>
      <c r="D78" s="1" t="s">
        <v>19</v>
      </c>
      <c r="E78" s="1" t="s">
        <v>114</v>
      </c>
      <c r="F78" s="1" t="s">
        <v>31</v>
      </c>
      <c r="G78" s="1">
        <v>54</v>
      </c>
      <c r="H78" s="1" t="s">
        <v>94</v>
      </c>
      <c r="I78" s="1" t="s">
        <v>23</v>
      </c>
      <c r="J78" s="1" t="s">
        <v>108</v>
      </c>
      <c r="K78" s="1" t="s">
        <v>25</v>
      </c>
      <c r="L78" s="2">
        <v>3.9</v>
      </c>
      <c r="M78" s="1" t="s">
        <v>26</v>
      </c>
      <c r="N78" s="1" t="s">
        <v>45</v>
      </c>
      <c r="O78" s="1" t="s">
        <v>80</v>
      </c>
      <c r="P78" s="1" t="s">
        <v>26</v>
      </c>
      <c r="Q78" s="1" t="s">
        <v>26</v>
      </c>
      <c r="R78" s="1" t="s">
        <v>187</v>
      </c>
      <c r="S78" s="1" t="s">
        <v>45</v>
      </c>
      <c r="T78" s="1" t="s">
        <v>75</v>
      </c>
    </row>
    <row r="79" spans="1:20" ht="13" x14ac:dyDescent="0.15">
      <c r="A79" s="1">
        <v>78</v>
      </c>
      <c r="B79" s="37">
        <v>45295</v>
      </c>
      <c r="C79" s="1">
        <v>65</v>
      </c>
      <c r="D79" s="1" t="s">
        <v>19</v>
      </c>
      <c r="E79" s="1" t="s">
        <v>47</v>
      </c>
      <c r="F79" s="1" t="s">
        <v>48</v>
      </c>
      <c r="G79" s="1">
        <v>69</v>
      </c>
      <c r="H79" s="1" t="s">
        <v>94</v>
      </c>
      <c r="I79" s="1" t="s">
        <v>61</v>
      </c>
      <c r="J79" s="1" t="s">
        <v>127</v>
      </c>
      <c r="K79" s="1" t="s">
        <v>54</v>
      </c>
      <c r="L79" s="2">
        <v>4.5999999999999996</v>
      </c>
      <c r="M79" s="1" t="s">
        <v>26</v>
      </c>
      <c r="N79" s="1" t="s">
        <v>58</v>
      </c>
      <c r="O79" s="1" t="s">
        <v>44</v>
      </c>
      <c r="P79" s="1" t="s">
        <v>26</v>
      </c>
      <c r="Q79" s="1" t="s">
        <v>26</v>
      </c>
      <c r="R79" s="1" t="s">
        <v>186</v>
      </c>
      <c r="S79" s="1" t="s">
        <v>58</v>
      </c>
      <c r="T79" s="1" t="s">
        <v>46</v>
      </c>
    </row>
    <row r="80" spans="1:20" ht="13" x14ac:dyDescent="0.15">
      <c r="A80" s="1">
        <v>79</v>
      </c>
      <c r="B80" s="37">
        <v>45368</v>
      </c>
      <c r="C80" s="1">
        <v>58</v>
      </c>
      <c r="D80" s="1" t="s">
        <v>19</v>
      </c>
      <c r="E80" s="1" t="s">
        <v>77</v>
      </c>
      <c r="F80" s="1" t="s">
        <v>31</v>
      </c>
      <c r="G80" s="1">
        <v>33</v>
      </c>
      <c r="H80" s="1" t="s">
        <v>76</v>
      </c>
      <c r="I80" s="1" t="s">
        <v>23</v>
      </c>
      <c r="J80" s="1" t="s">
        <v>121</v>
      </c>
      <c r="K80" s="1" t="s">
        <v>43</v>
      </c>
      <c r="L80" s="2">
        <v>3.7</v>
      </c>
      <c r="M80" s="1" t="s">
        <v>26</v>
      </c>
      <c r="N80" s="1" t="s">
        <v>74</v>
      </c>
      <c r="O80" s="1" t="s">
        <v>55</v>
      </c>
      <c r="P80" s="1" t="s">
        <v>26</v>
      </c>
      <c r="Q80" s="1" t="s">
        <v>26</v>
      </c>
      <c r="R80" s="1" t="s">
        <v>185</v>
      </c>
      <c r="S80" s="1" t="s">
        <v>27</v>
      </c>
      <c r="T80" s="1" t="s">
        <v>29</v>
      </c>
    </row>
    <row r="81" spans="1:20" ht="13" x14ac:dyDescent="0.15">
      <c r="A81" s="1">
        <v>80</v>
      </c>
      <c r="B81" s="37">
        <v>45459</v>
      </c>
      <c r="C81" s="1">
        <v>57</v>
      </c>
      <c r="D81" s="1" t="s">
        <v>19</v>
      </c>
      <c r="E81" s="1" t="s">
        <v>65</v>
      </c>
      <c r="F81" s="1" t="s">
        <v>31</v>
      </c>
      <c r="G81" s="1">
        <v>26</v>
      </c>
      <c r="H81" s="1" t="s">
        <v>41</v>
      </c>
      <c r="I81" s="1" t="s">
        <v>61</v>
      </c>
      <c r="J81" s="1" t="s">
        <v>79</v>
      </c>
      <c r="K81" s="1" t="s">
        <v>34</v>
      </c>
      <c r="L81" s="2">
        <v>3.3</v>
      </c>
      <c r="M81" s="1" t="s">
        <v>26</v>
      </c>
      <c r="N81" s="1" t="s">
        <v>58</v>
      </c>
      <c r="O81" s="1" t="s">
        <v>28</v>
      </c>
      <c r="P81" s="1" t="s">
        <v>26</v>
      </c>
      <c r="Q81" s="1" t="s">
        <v>26</v>
      </c>
      <c r="R81" s="1" t="s">
        <v>186</v>
      </c>
      <c r="S81" s="1" t="s">
        <v>74</v>
      </c>
      <c r="T81" s="1" t="s">
        <v>70</v>
      </c>
    </row>
    <row r="82" spans="1:20" ht="13" x14ac:dyDescent="0.15">
      <c r="A82" s="1">
        <v>81</v>
      </c>
      <c r="B82" s="37">
        <v>45504</v>
      </c>
      <c r="C82" s="1">
        <v>20</v>
      </c>
      <c r="D82" s="1" t="s">
        <v>19</v>
      </c>
      <c r="E82" s="1" t="s">
        <v>20</v>
      </c>
      <c r="F82" s="1" t="s">
        <v>21</v>
      </c>
      <c r="G82" s="1">
        <v>60</v>
      </c>
      <c r="H82" s="1" t="s">
        <v>143</v>
      </c>
      <c r="I82" s="1" t="s">
        <v>23</v>
      </c>
      <c r="J82" s="1" t="s">
        <v>125</v>
      </c>
      <c r="K82" s="1" t="s">
        <v>54</v>
      </c>
      <c r="L82" s="2">
        <v>3.3</v>
      </c>
      <c r="M82" s="1" t="s">
        <v>26</v>
      </c>
      <c r="N82" s="1" t="s">
        <v>37</v>
      </c>
      <c r="O82" s="1" t="s">
        <v>28</v>
      </c>
      <c r="P82" s="1" t="s">
        <v>26</v>
      </c>
      <c r="Q82" s="1" t="s">
        <v>26</v>
      </c>
      <c r="R82" s="1" t="s">
        <v>186</v>
      </c>
      <c r="S82" s="1" t="s">
        <v>45</v>
      </c>
      <c r="T82" s="1" t="s">
        <v>29</v>
      </c>
    </row>
    <row r="83" spans="1:20" ht="13" x14ac:dyDescent="0.15">
      <c r="A83" s="1">
        <v>82</v>
      </c>
      <c r="B83" s="37">
        <v>45431</v>
      </c>
      <c r="C83" s="1">
        <v>40</v>
      </c>
      <c r="D83" s="1" t="s">
        <v>19</v>
      </c>
      <c r="E83" s="1" t="s">
        <v>65</v>
      </c>
      <c r="F83" s="1" t="s">
        <v>31</v>
      </c>
      <c r="G83" s="1">
        <v>84</v>
      </c>
      <c r="H83" s="1" t="s">
        <v>143</v>
      </c>
      <c r="I83" s="1" t="s">
        <v>23</v>
      </c>
      <c r="J83" s="1" t="s">
        <v>53</v>
      </c>
      <c r="K83" s="1" t="s">
        <v>43</v>
      </c>
      <c r="L83" s="2">
        <v>3.4</v>
      </c>
      <c r="M83" s="1" t="s">
        <v>26</v>
      </c>
      <c r="N83" s="1" t="s">
        <v>45</v>
      </c>
      <c r="O83" s="1" t="s">
        <v>28</v>
      </c>
      <c r="P83" s="1" t="s">
        <v>26</v>
      </c>
      <c r="Q83" s="1" t="s">
        <v>26</v>
      </c>
      <c r="R83" s="1" t="s">
        <v>187</v>
      </c>
      <c r="S83" s="1" t="s">
        <v>58</v>
      </c>
      <c r="T83" s="1" t="s">
        <v>51</v>
      </c>
    </row>
    <row r="84" spans="1:20" ht="13" x14ac:dyDescent="0.15">
      <c r="A84" s="1">
        <v>83</v>
      </c>
      <c r="B84" s="37">
        <v>45349</v>
      </c>
      <c r="C84" s="1">
        <v>66</v>
      </c>
      <c r="D84" s="1" t="s">
        <v>19</v>
      </c>
      <c r="E84" s="1" t="s">
        <v>63</v>
      </c>
      <c r="F84" s="1" t="s">
        <v>48</v>
      </c>
      <c r="G84" s="1">
        <v>29</v>
      </c>
      <c r="H84" s="1" t="s">
        <v>94</v>
      </c>
      <c r="I84" s="1" t="s">
        <v>23</v>
      </c>
      <c r="J84" s="1" t="s">
        <v>134</v>
      </c>
      <c r="K84" s="1" t="s">
        <v>34</v>
      </c>
      <c r="L84" s="2">
        <v>3.7</v>
      </c>
      <c r="M84" s="1" t="s">
        <v>26</v>
      </c>
      <c r="N84" s="1" t="s">
        <v>74</v>
      </c>
      <c r="O84" s="1" t="s">
        <v>55</v>
      </c>
      <c r="P84" s="1" t="s">
        <v>26</v>
      </c>
      <c r="Q84" s="1" t="s">
        <v>26</v>
      </c>
      <c r="R84" s="1" t="s">
        <v>190</v>
      </c>
      <c r="S84" s="1" t="s">
        <v>45</v>
      </c>
      <c r="T84" s="1" t="s">
        <v>51</v>
      </c>
    </row>
    <row r="85" spans="1:20" ht="13" x14ac:dyDescent="0.15">
      <c r="A85" s="1">
        <v>84</v>
      </c>
      <c r="B85" s="37">
        <v>45330</v>
      </c>
      <c r="C85" s="1">
        <v>56</v>
      </c>
      <c r="D85" s="1" t="s">
        <v>19</v>
      </c>
      <c r="E85" s="1" t="s">
        <v>52</v>
      </c>
      <c r="F85" s="1" t="s">
        <v>31</v>
      </c>
      <c r="G85" s="1">
        <v>85</v>
      </c>
      <c r="H85" s="1" t="s">
        <v>32</v>
      </c>
      <c r="I85" s="1" t="s">
        <v>23</v>
      </c>
      <c r="J85" s="1" t="s">
        <v>131</v>
      </c>
      <c r="K85" s="1" t="s">
        <v>43</v>
      </c>
      <c r="L85" s="2">
        <v>4.5999999999999996</v>
      </c>
      <c r="M85" s="1" t="s">
        <v>26</v>
      </c>
      <c r="N85" s="1" t="s">
        <v>35</v>
      </c>
      <c r="O85" s="1" t="s">
        <v>55</v>
      </c>
      <c r="P85" s="1" t="s">
        <v>26</v>
      </c>
      <c r="Q85" s="1" t="s">
        <v>26</v>
      </c>
      <c r="R85" s="1" t="s">
        <v>190</v>
      </c>
      <c r="S85" s="1" t="s">
        <v>37</v>
      </c>
      <c r="T85" s="1" t="s">
        <v>46</v>
      </c>
    </row>
    <row r="86" spans="1:20" ht="13" x14ac:dyDescent="0.15">
      <c r="A86" s="1">
        <v>85</v>
      </c>
      <c r="B86" s="37">
        <v>45496</v>
      </c>
      <c r="C86" s="1">
        <v>42</v>
      </c>
      <c r="D86" s="1" t="s">
        <v>19</v>
      </c>
      <c r="E86" s="1" t="s">
        <v>65</v>
      </c>
      <c r="F86" s="1" t="s">
        <v>31</v>
      </c>
      <c r="G86" s="1">
        <v>77</v>
      </c>
      <c r="H86" s="1" t="s">
        <v>140</v>
      </c>
      <c r="I86" s="1" t="s">
        <v>23</v>
      </c>
      <c r="J86" s="1" t="s">
        <v>111</v>
      </c>
      <c r="K86" s="1" t="s">
        <v>25</v>
      </c>
      <c r="L86" s="2">
        <v>3.7</v>
      </c>
      <c r="M86" s="1" t="s">
        <v>26</v>
      </c>
      <c r="N86" s="1" t="s">
        <v>27</v>
      </c>
      <c r="O86" s="1" t="s">
        <v>44</v>
      </c>
      <c r="P86" s="1" t="s">
        <v>26</v>
      </c>
      <c r="Q86" s="1" t="s">
        <v>26</v>
      </c>
      <c r="R86" s="1" t="s">
        <v>186</v>
      </c>
      <c r="S86" s="1" t="s">
        <v>58</v>
      </c>
      <c r="T86" s="1" t="s">
        <v>59</v>
      </c>
    </row>
    <row r="87" spans="1:20" ht="13" x14ac:dyDescent="0.15">
      <c r="A87" s="1">
        <v>86</v>
      </c>
      <c r="B87" s="37">
        <v>45651</v>
      </c>
      <c r="C87" s="1">
        <v>36</v>
      </c>
      <c r="D87" s="1" t="s">
        <v>19</v>
      </c>
      <c r="E87" s="1" t="s">
        <v>63</v>
      </c>
      <c r="F87" s="1" t="s">
        <v>48</v>
      </c>
      <c r="G87" s="1">
        <v>22</v>
      </c>
      <c r="H87" s="1" t="s">
        <v>92</v>
      </c>
      <c r="I87" s="1" t="s">
        <v>23</v>
      </c>
      <c r="J87" s="1" t="s">
        <v>131</v>
      </c>
      <c r="K87" s="1" t="s">
        <v>34</v>
      </c>
      <c r="L87" s="2">
        <v>3.3</v>
      </c>
      <c r="M87" s="1" t="s">
        <v>26</v>
      </c>
      <c r="N87" s="1" t="s">
        <v>74</v>
      </c>
      <c r="O87" s="1" t="s">
        <v>36</v>
      </c>
      <c r="P87" s="1" t="s">
        <v>26</v>
      </c>
      <c r="Q87" s="1" t="s">
        <v>26</v>
      </c>
      <c r="R87" s="1" t="s">
        <v>185</v>
      </c>
      <c r="S87" s="1" t="s">
        <v>45</v>
      </c>
      <c r="T87" s="1" t="s">
        <v>70</v>
      </c>
    </row>
    <row r="88" spans="1:20" ht="13" x14ac:dyDescent="0.15">
      <c r="A88" s="1">
        <v>87</v>
      </c>
      <c r="B88" s="37">
        <v>45418</v>
      </c>
      <c r="C88" s="1">
        <v>58</v>
      </c>
      <c r="D88" s="1" t="s">
        <v>19</v>
      </c>
      <c r="E88" s="1" t="s">
        <v>114</v>
      </c>
      <c r="F88" s="1" t="s">
        <v>31</v>
      </c>
      <c r="G88" s="1">
        <v>82</v>
      </c>
      <c r="H88" s="1" t="s">
        <v>66</v>
      </c>
      <c r="I88" s="1" t="s">
        <v>67</v>
      </c>
      <c r="J88" s="1" t="s">
        <v>104</v>
      </c>
      <c r="K88" s="1" t="s">
        <v>34</v>
      </c>
      <c r="L88" s="2">
        <v>4.3</v>
      </c>
      <c r="M88" s="1" t="s">
        <v>26</v>
      </c>
      <c r="N88" s="1" t="s">
        <v>74</v>
      </c>
      <c r="O88" s="1" t="s">
        <v>55</v>
      </c>
      <c r="P88" s="1" t="s">
        <v>26</v>
      </c>
      <c r="Q88" s="1" t="s">
        <v>26</v>
      </c>
      <c r="R88" s="1" t="s">
        <v>186</v>
      </c>
      <c r="S88" s="1" t="s">
        <v>37</v>
      </c>
      <c r="T88" s="1" t="s">
        <v>59</v>
      </c>
    </row>
    <row r="89" spans="1:20" ht="13" x14ac:dyDescent="0.15">
      <c r="A89" s="1">
        <v>88</v>
      </c>
      <c r="B89" s="37">
        <v>45361</v>
      </c>
      <c r="C89" s="1">
        <v>41</v>
      </c>
      <c r="D89" s="1" t="s">
        <v>19</v>
      </c>
      <c r="E89" s="1" t="s">
        <v>115</v>
      </c>
      <c r="F89" s="1" t="s">
        <v>21</v>
      </c>
      <c r="G89" s="1">
        <v>36</v>
      </c>
      <c r="H89" s="1" t="s">
        <v>140</v>
      </c>
      <c r="I89" s="1" t="s">
        <v>67</v>
      </c>
      <c r="J89" s="1" t="s">
        <v>89</v>
      </c>
      <c r="K89" s="1" t="s">
        <v>54</v>
      </c>
      <c r="L89" s="2">
        <v>4.7</v>
      </c>
      <c r="M89" s="1" t="s">
        <v>26</v>
      </c>
      <c r="N89" s="1" t="s">
        <v>58</v>
      </c>
      <c r="O89" s="1" t="s">
        <v>36</v>
      </c>
      <c r="P89" s="1" t="s">
        <v>26</v>
      </c>
      <c r="Q89" s="1" t="s">
        <v>26</v>
      </c>
      <c r="R89" s="1" t="s">
        <v>187</v>
      </c>
      <c r="S89" s="1" t="s">
        <v>35</v>
      </c>
      <c r="T89" s="1" t="s">
        <v>38</v>
      </c>
    </row>
    <row r="90" spans="1:20" ht="13" x14ac:dyDescent="0.15">
      <c r="A90" s="1">
        <v>89</v>
      </c>
      <c r="B90" s="37">
        <v>45370</v>
      </c>
      <c r="C90" s="1">
        <v>41</v>
      </c>
      <c r="D90" s="1" t="s">
        <v>19</v>
      </c>
      <c r="E90" s="1" t="s">
        <v>142</v>
      </c>
      <c r="F90" s="1" t="s">
        <v>48</v>
      </c>
      <c r="G90" s="1">
        <v>95</v>
      </c>
      <c r="H90" s="1" t="s">
        <v>144</v>
      </c>
      <c r="I90" s="1" t="s">
        <v>50</v>
      </c>
      <c r="J90" s="1" t="s">
        <v>83</v>
      </c>
      <c r="K90" s="1" t="s">
        <v>43</v>
      </c>
      <c r="L90" s="2">
        <v>3</v>
      </c>
      <c r="M90" s="1" t="s">
        <v>26</v>
      </c>
      <c r="N90" s="1" t="s">
        <v>58</v>
      </c>
      <c r="O90" s="1" t="s">
        <v>55</v>
      </c>
      <c r="P90" s="1" t="s">
        <v>26</v>
      </c>
      <c r="Q90" s="1" t="s">
        <v>26</v>
      </c>
      <c r="R90" s="1" t="s">
        <v>190</v>
      </c>
      <c r="S90" s="1" t="s">
        <v>58</v>
      </c>
      <c r="T90" s="1" t="s">
        <v>70</v>
      </c>
    </row>
    <row r="91" spans="1:20" ht="13" x14ac:dyDescent="0.15">
      <c r="A91" s="1">
        <v>90</v>
      </c>
      <c r="B91" s="37">
        <v>45313</v>
      </c>
      <c r="C91" s="1">
        <v>70</v>
      </c>
      <c r="D91" s="1" t="s">
        <v>19</v>
      </c>
      <c r="E91" s="1" t="s">
        <v>52</v>
      </c>
      <c r="F91" s="1" t="s">
        <v>31</v>
      </c>
      <c r="G91" s="1">
        <v>70</v>
      </c>
      <c r="H91" s="1" t="s">
        <v>140</v>
      </c>
      <c r="I91" s="1" t="s">
        <v>23</v>
      </c>
      <c r="J91" s="1" t="s">
        <v>131</v>
      </c>
      <c r="K91" s="1" t="s">
        <v>43</v>
      </c>
      <c r="L91" s="2">
        <v>4.3</v>
      </c>
      <c r="M91" s="1" t="s">
        <v>26</v>
      </c>
      <c r="N91" s="1" t="s">
        <v>35</v>
      </c>
      <c r="O91" s="1" t="s">
        <v>36</v>
      </c>
      <c r="P91" s="1" t="s">
        <v>26</v>
      </c>
      <c r="Q91" s="1" t="s">
        <v>26</v>
      </c>
      <c r="R91" s="1" t="s">
        <v>185</v>
      </c>
      <c r="S91" s="1" t="s">
        <v>35</v>
      </c>
      <c r="T91" s="1" t="s">
        <v>75</v>
      </c>
    </row>
    <row r="92" spans="1:20" ht="13" x14ac:dyDescent="0.15">
      <c r="A92" s="1">
        <v>91</v>
      </c>
      <c r="B92" s="37">
        <v>45384</v>
      </c>
      <c r="C92" s="1">
        <v>62</v>
      </c>
      <c r="D92" s="1" t="s">
        <v>19</v>
      </c>
      <c r="E92" s="1" t="s">
        <v>87</v>
      </c>
      <c r="F92" s="1" t="s">
        <v>48</v>
      </c>
      <c r="G92" s="1">
        <v>41</v>
      </c>
      <c r="H92" s="1" t="s">
        <v>100</v>
      </c>
      <c r="I92" s="1" t="s">
        <v>23</v>
      </c>
      <c r="J92" s="1" t="s">
        <v>62</v>
      </c>
      <c r="K92" s="1" t="s">
        <v>34</v>
      </c>
      <c r="L92" s="2">
        <v>3.2</v>
      </c>
      <c r="M92" s="1" t="s">
        <v>26</v>
      </c>
      <c r="N92" s="1" t="s">
        <v>37</v>
      </c>
      <c r="O92" s="1" t="s">
        <v>69</v>
      </c>
      <c r="P92" s="1" t="s">
        <v>26</v>
      </c>
      <c r="Q92" s="1" t="s">
        <v>26</v>
      </c>
      <c r="R92" s="1" t="s">
        <v>186</v>
      </c>
      <c r="S92" s="1" t="s">
        <v>74</v>
      </c>
      <c r="T92" s="1" t="s">
        <v>29</v>
      </c>
    </row>
    <row r="93" spans="1:20" ht="13" x14ac:dyDescent="0.15">
      <c r="A93" s="1">
        <v>92</v>
      </c>
      <c r="B93" s="37">
        <v>45481</v>
      </c>
      <c r="C93" s="1">
        <v>46</v>
      </c>
      <c r="D93" s="1" t="s">
        <v>19</v>
      </c>
      <c r="E93" s="1" t="s">
        <v>114</v>
      </c>
      <c r="F93" s="1" t="s">
        <v>31</v>
      </c>
      <c r="G93" s="1">
        <v>51</v>
      </c>
      <c r="H93" s="1" t="s">
        <v>78</v>
      </c>
      <c r="I93" s="1" t="s">
        <v>23</v>
      </c>
      <c r="J93" s="1" t="s">
        <v>134</v>
      </c>
      <c r="K93" s="1" t="s">
        <v>43</v>
      </c>
      <c r="L93" s="2">
        <v>3.7</v>
      </c>
      <c r="M93" s="1" t="s">
        <v>26</v>
      </c>
      <c r="N93" s="1" t="s">
        <v>74</v>
      </c>
      <c r="O93" s="1" t="s">
        <v>44</v>
      </c>
      <c r="P93" s="1" t="s">
        <v>26</v>
      </c>
      <c r="Q93" s="1" t="s">
        <v>26</v>
      </c>
      <c r="R93" s="1" t="s">
        <v>186</v>
      </c>
      <c r="S93" s="1" t="s">
        <v>45</v>
      </c>
      <c r="T93" s="1" t="s">
        <v>51</v>
      </c>
    </row>
    <row r="94" spans="1:20" ht="13" x14ac:dyDescent="0.15">
      <c r="A94" s="1">
        <v>93</v>
      </c>
      <c r="B94" s="37">
        <v>45519</v>
      </c>
      <c r="C94" s="1">
        <v>31</v>
      </c>
      <c r="D94" s="1" t="s">
        <v>19</v>
      </c>
      <c r="E94" s="1" t="s">
        <v>30</v>
      </c>
      <c r="F94" s="1" t="s">
        <v>31</v>
      </c>
      <c r="G94" s="1">
        <v>98</v>
      </c>
      <c r="H94" s="1" t="s">
        <v>85</v>
      </c>
      <c r="I94" s="1" t="s">
        <v>67</v>
      </c>
      <c r="J94" s="1" t="s">
        <v>134</v>
      </c>
      <c r="K94" s="1" t="s">
        <v>34</v>
      </c>
      <c r="L94" s="2">
        <v>3.3</v>
      </c>
      <c r="M94" s="1" t="s">
        <v>26</v>
      </c>
      <c r="N94" s="1" t="s">
        <v>58</v>
      </c>
      <c r="O94" s="1" t="s">
        <v>69</v>
      </c>
      <c r="P94" s="1" t="s">
        <v>26</v>
      </c>
      <c r="Q94" s="1" t="s">
        <v>26</v>
      </c>
      <c r="R94" s="1" t="s">
        <v>187</v>
      </c>
      <c r="S94" s="1" t="s">
        <v>27</v>
      </c>
      <c r="T94" s="1" t="s">
        <v>38</v>
      </c>
    </row>
    <row r="95" spans="1:20" ht="13" x14ac:dyDescent="0.15">
      <c r="A95" s="1">
        <v>94</v>
      </c>
      <c r="B95" s="37">
        <v>45424</v>
      </c>
      <c r="C95" s="1">
        <v>20</v>
      </c>
      <c r="D95" s="1" t="s">
        <v>19</v>
      </c>
      <c r="E95" s="1" t="s">
        <v>114</v>
      </c>
      <c r="F95" s="1" t="s">
        <v>31</v>
      </c>
      <c r="G95" s="1">
        <v>85</v>
      </c>
      <c r="H95" s="1" t="s">
        <v>143</v>
      </c>
      <c r="I95" s="1" t="s">
        <v>67</v>
      </c>
      <c r="J95" s="1" t="s">
        <v>24</v>
      </c>
      <c r="K95" s="1" t="s">
        <v>25</v>
      </c>
      <c r="L95" s="2">
        <v>3.7</v>
      </c>
      <c r="M95" s="1" t="s">
        <v>26</v>
      </c>
      <c r="N95" s="1" t="s">
        <v>37</v>
      </c>
      <c r="O95" s="1" t="s">
        <v>55</v>
      </c>
      <c r="P95" s="1" t="s">
        <v>26</v>
      </c>
      <c r="Q95" s="1" t="s">
        <v>26</v>
      </c>
      <c r="R95" s="1" t="s">
        <v>190</v>
      </c>
      <c r="S95" s="1" t="s">
        <v>45</v>
      </c>
      <c r="T95" s="1" t="s">
        <v>59</v>
      </c>
    </row>
    <row r="96" spans="1:20" ht="13" x14ac:dyDescent="0.15">
      <c r="A96" s="1">
        <v>95</v>
      </c>
      <c r="B96" s="37">
        <v>45298</v>
      </c>
      <c r="C96" s="1">
        <v>40</v>
      </c>
      <c r="D96" s="1" t="s">
        <v>19</v>
      </c>
      <c r="E96" s="1" t="s">
        <v>120</v>
      </c>
      <c r="F96" s="1" t="s">
        <v>31</v>
      </c>
      <c r="G96" s="1">
        <v>47</v>
      </c>
      <c r="H96" s="1" t="s">
        <v>100</v>
      </c>
      <c r="I96" s="1" t="s">
        <v>67</v>
      </c>
      <c r="J96" s="1" t="s">
        <v>139</v>
      </c>
      <c r="K96" s="1" t="s">
        <v>54</v>
      </c>
      <c r="L96" s="2">
        <v>3.5</v>
      </c>
      <c r="M96" s="1" t="s">
        <v>26</v>
      </c>
      <c r="N96" s="1" t="s">
        <v>37</v>
      </c>
      <c r="O96" s="1" t="s">
        <v>44</v>
      </c>
      <c r="P96" s="1" t="s">
        <v>26</v>
      </c>
      <c r="Q96" s="1" t="s">
        <v>26</v>
      </c>
      <c r="R96" s="1" t="s">
        <v>190</v>
      </c>
      <c r="S96" s="1" t="s">
        <v>45</v>
      </c>
      <c r="T96" s="1" t="s">
        <v>59</v>
      </c>
    </row>
    <row r="97" spans="1:20" ht="13" x14ac:dyDescent="0.15">
      <c r="A97" s="1">
        <v>96</v>
      </c>
      <c r="B97" s="37">
        <v>45485</v>
      </c>
      <c r="C97" s="1">
        <v>20</v>
      </c>
      <c r="D97" s="1" t="s">
        <v>19</v>
      </c>
      <c r="E97" s="1" t="s">
        <v>90</v>
      </c>
      <c r="F97" s="1" t="s">
        <v>48</v>
      </c>
      <c r="G97" s="1">
        <v>20</v>
      </c>
      <c r="H97" s="1" t="s">
        <v>136</v>
      </c>
      <c r="I97" s="1" t="s">
        <v>50</v>
      </c>
      <c r="J97" s="1" t="s">
        <v>139</v>
      </c>
      <c r="K97" s="1" t="s">
        <v>54</v>
      </c>
      <c r="L97" s="2">
        <v>4.5999999999999996</v>
      </c>
      <c r="M97" s="1" t="s">
        <v>26</v>
      </c>
      <c r="N97" s="1" t="s">
        <v>58</v>
      </c>
      <c r="O97" s="1" t="s">
        <v>69</v>
      </c>
      <c r="P97" s="1" t="s">
        <v>26</v>
      </c>
      <c r="Q97" s="1" t="s">
        <v>26</v>
      </c>
      <c r="R97" s="1" t="s">
        <v>186</v>
      </c>
      <c r="S97" s="1" t="s">
        <v>35</v>
      </c>
      <c r="T97" s="1" t="s">
        <v>51</v>
      </c>
    </row>
    <row r="98" spans="1:20" ht="13" x14ac:dyDescent="0.15">
      <c r="A98" s="1">
        <v>97</v>
      </c>
      <c r="B98" s="37">
        <v>45645</v>
      </c>
      <c r="C98" s="1">
        <v>64</v>
      </c>
      <c r="D98" s="1" t="s">
        <v>19</v>
      </c>
      <c r="E98" s="1" t="s">
        <v>39</v>
      </c>
      <c r="F98" s="1" t="s">
        <v>40</v>
      </c>
      <c r="G98" s="1">
        <v>36</v>
      </c>
      <c r="H98" s="1" t="s">
        <v>91</v>
      </c>
      <c r="I98" s="1" t="s">
        <v>23</v>
      </c>
      <c r="J98" s="1" t="s">
        <v>108</v>
      </c>
      <c r="K98" s="1" t="s">
        <v>25</v>
      </c>
      <c r="L98" s="2">
        <v>2.6</v>
      </c>
      <c r="M98" s="1" t="s">
        <v>26</v>
      </c>
      <c r="N98" s="1" t="s">
        <v>74</v>
      </c>
      <c r="O98" s="1" t="s">
        <v>28</v>
      </c>
      <c r="P98" s="1" t="s">
        <v>26</v>
      </c>
      <c r="Q98" s="1" t="s">
        <v>26</v>
      </c>
      <c r="R98" s="1" t="s">
        <v>186</v>
      </c>
      <c r="S98" s="1" t="s">
        <v>58</v>
      </c>
      <c r="T98" s="1" t="s">
        <v>59</v>
      </c>
    </row>
    <row r="99" spans="1:20" ht="13" x14ac:dyDescent="0.15">
      <c r="A99" s="1">
        <v>98</v>
      </c>
      <c r="B99" s="37">
        <v>45334</v>
      </c>
      <c r="C99" s="1">
        <v>24</v>
      </c>
      <c r="D99" s="1" t="s">
        <v>19</v>
      </c>
      <c r="E99" s="1" t="s">
        <v>105</v>
      </c>
      <c r="F99" s="1" t="s">
        <v>31</v>
      </c>
      <c r="G99" s="1">
        <v>71</v>
      </c>
      <c r="H99" s="1" t="s">
        <v>128</v>
      </c>
      <c r="I99" s="1" t="s">
        <v>23</v>
      </c>
      <c r="J99" s="1" t="s">
        <v>131</v>
      </c>
      <c r="K99" s="1" t="s">
        <v>43</v>
      </c>
      <c r="L99" s="2">
        <v>4</v>
      </c>
      <c r="M99" s="1" t="s">
        <v>26</v>
      </c>
      <c r="N99" s="1" t="s">
        <v>27</v>
      </c>
      <c r="O99" s="1" t="s">
        <v>55</v>
      </c>
      <c r="P99" s="1" t="s">
        <v>26</v>
      </c>
      <c r="Q99" s="1" t="s">
        <v>26</v>
      </c>
      <c r="R99" s="1" t="s">
        <v>187</v>
      </c>
      <c r="S99" s="1" t="s">
        <v>35</v>
      </c>
      <c r="T99" s="1" t="s">
        <v>70</v>
      </c>
    </row>
    <row r="100" spans="1:20" ht="13" x14ac:dyDescent="0.15">
      <c r="A100" s="1">
        <v>99</v>
      </c>
      <c r="B100" s="37">
        <v>45454</v>
      </c>
      <c r="C100" s="1">
        <v>36</v>
      </c>
      <c r="D100" s="1" t="s">
        <v>19</v>
      </c>
      <c r="E100" s="1" t="s">
        <v>20</v>
      </c>
      <c r="F100" s="1" t="s">
        <v>21</v>
      </c>
      <c r="G100" s="1">
        <v>41</v>
      </c>
      <c r="H100" s="1" t="s">
        <v>143</v>
      </c>
      <c r="I100" s="1" t="s">
        <v>67</v>
      </c>
      <c r="J100" s="1" t="s">
        <v>86</v>
      </c>
      <c r="K100" s="1" t="s">
        <v>34</v>
      </c>
      <c r="L100" s="2">
        <v>3.9</v>
      </c>
      <c r="M100" s="1" t="s">
        <v>26</v>
      </c>
      <c r="N100" s="1" t="s">
        <v>58</v>
      </c>
      <c r="O100" s="1" t="s">
        <v>69</v>
      </c>
      <c r="P100" s="1" t="s">
        <v>26</v>
      </c>
      <c r="Q100" s="1" t="s">
        <v>26</v>
      </c>
      <c r="R100" s="1" t="s">
        <v>190</v>
      </c>
      <c r="S100" s="1" t="s">
        <v>27</v>
      </c>
      <c r="T100" s="1" t="s">
        <v>46</v>
      </c>
    </row>
    <row r="101" spans="1:20" ht="13" x14ac:dyDescent="0.15">
      <c r="A101" s="1">
        <v>100</v>
      </c>
      <c r="B101" s="37">
        <v>45573</v>
      </c>
      <c r="C101" s="1">
        <v>42</v>
      </c>
      <c r="D101" s="1" t="s">
        <v>19</v>
      </c>
      <c r="E101" s="1" t="s">
        <v>114</v>
      </c>
      <c r="F101" s="1" t="s">
        <v>31</v>
      </c>
      <c r="G101" s="1">
        <v>68</v>
      </c>
      <c r="H101" s="1" t="s">
        <v>91</v>
      </c>
      <c r="I101" s="1" t="s">
        <v>23</v>
      </c>
      <c r="J101" s="1" t="s">
        <v>79</v>
      </c>
      <c r="K101" s="1" t="s">
        <v>25</v>
      </c>
      <c r="L101" s="2">
        <v>2.6</v>
      </c>
      <c r="M101" s="1" t="s">
        <v>26</v>
      </c>
      <c r="N101" s="1" t="s">
        <v>45</v>
      </c>
      <c r="O101" s="1" t="s">
        <v>80</v>
      </c>
      <c r="P101" s="1" t="s">
        <v>26</v>
      </c>
      <c r="Q101" s="1" t="s">
        <v>26</v>
      </c>
      <c r="R101" s="1" t="s">
        <v>185</v>
      </c>
      <c r="S101" s="1" t="s">
        <v>74</v>
      </c>
      <c r="T101" s="1" t="s">
        <v>46</v>
      </c>
    </row>
    <row r="102" spans="1:20" ht="13" x14ac:dyDescent="0.15">
      <c r="A102" s="1">
        <v>101</v>
      </c>
      <c r="B102" s="37">
        <v>45371</v>
      </c>
      <c r="C102" s="1">
        <v>58</v>
      </c>
      <c r="D102" s="1" t="s">
        <v>19</v>
      </c>
      <c r="E102" s="1" t="s">
        <v>129</v>
      </c>
      <c r="F102" s="1" t="s">
        <v>48</v>
      </c>
      <c r="G102" s="1">
        <v>76</v>
      </c>
      <c r="H102" s="1" t="s">
        <v>122</v>
      </c>
      <c r="I102" s="1" t="s">
        <v>50</v>
      </c>
      <c r="J102" s="1" t="s">
        <v>108</v>
      </c>
      <c r="K102" s="1" t="s">
        <v>34</v>
      </c>
      <c r="L102" s="2">
        <v>3</v>
      </c>
      <c r="M102" s="1" t="s">
        <v>26</v>
      </c>
      <c r="N102" s="1" t="s">
        <v>27</v>
      </c>
      <c r="O102" s="1" t="s">
        <v>36</v>
      </c>
      <c r="P102" s="1" t="s">
        <v>26</v>
      </c>
      <c r="Q102" s="1" t="s">
        <v>26</v>
      </c>
      <c r="R102" s="1" t="s">
        <v>187</v>
      </c>
      <c r="S102" s="1" t="s">
        <v>45</v>
      </c>
      <c r="T102" s="1" t="s">
        <v>29</v>
      </c>
    </row>
    <row r="103" spans="1:20" ht="13" x14ac:dyDescent="0.15">
      <c r="A103" s="1">
        <v>102</v>
      </c>
      <c r="B103" s="37">
        <v>45590</v>
      </c>
      <c r="C103" s="1">
        <v>65</v>
      </c>
      <c r="D103" s="1" t="s">
        <v>19</v>
      </c>
      <c r="E103" s="1" t="s">
        <v>77</v>
      </c>
      <c r="F103" s="1" t="s">
        <v>31</v>
      </c>
      <c r="G103" s="1">
        <v>96</v>
      </c>
      <c r="H103" s="1" t="s">
        <v>93</v>
      </c>
      <c r="I103" s="1" t="s">
        <v>23</v>
      </c>
      <c r="J103" s="1" t="s">
        <v>62</v>
      </c>
      <c r="K103" s="1" t="s">
        <v>25</v>
      </c>
      <c r="L103" s="2">
        <v>2.6</v>
      </c>
      <c r="M103" s="1" t="s">
        <v>26</v>
      </c>
      <c r="N103" s="1" t="s">
        <v>74</v>
      </c>
      <c r="O103" s="1" t="s">
        <v>36</v>
      </c>
      <c r="P103" s="1" t="s">
        <v>26</v>
      </c>
      <c r="Q103" s="1" t="s">
        <v>26</v>
      </c>
      <c r="R103" s="1" t="s">
        <v>186</v>
      </c>
      <c r="S103" s="1" t="s">
        <v>37</v>
      </c>
      <c r="T103" s="1" t="s">
        <v>75</v>
      </c>
    </row>
    <row r="104" spans="1:20" ht="13" x14ac:dyDescent="0.15">
      <c r="A104" s="1">
        <v>103</v>
      </c>
      <c r="B104" s="37">
        <v>45369</v>
      </c>
      <c r="C104" s="1">
        <v>55</v>
      </c>
      <c r="D104" s="1" t="s">
        <v>19</v>
      </c>
      <c r="E104" s="1" t="s">
        <v>120</v>
      </c>
      <c r="F104" s="1" t="s">
        <v>31</v>
      </c>
      <c r="G104" s="1">
        <v>88</v>
      </c>
      <c r="H104" s="1" t="s">
        <v>85</v>
      </c>
      <c r="I104" s="1" t="s">
        <v>67</v>
      </c>
      <c r="J104" s="1" t="s">
        <v>127</v>
      </c>
      <c r="K104" s="1" t="s">
        <v>43</v>
      </c>
      <c r="L104" s="2">
        <v>3.1</v>
      </c>
      <c r="M104" s="1" t="s">
        <v>26</v>
      </c>
      <c r="N104" s="1" t="s">
        <v>37</v>
      </c>
      <c r="O104" s="1" t="s">
        <v>36</v>
      </c>
      <c r="P104" s="1" t="s">
        <v>26</v>
      </c>
      <c r="Q104" s="1" t="s">
        <v>26</v>
      </c>
      <c r="R104" s="1" t="s">
        <v>187</v>
      </c>
      <c r="S104" s="1" t="s">
        <v>74</v>
      </c>
      <c r="T104" s="1" t="s">
        <v>46</v>
      </c>
    </row>
    <row r="105" spans="1:20" ht="13" x14ac:dyDescent="0.15">
      <c r="A105" s="1">
        <v>104</v>
      </c>
      <c r="B105" s="37">
        <v>45338</v>
      </c>
      <c r="C105" s="1">
        <v>55</v>
      </c>
      <c r="D105" s="1" t="s">
        <v>19</v>
      </c>
      <c r="E105" s="1" t="s">
        <v>117</v>
      </c>
      <c r="F105" s="1" t="s">
        <v>48</v>
      </c>
      <c r="G105" s="1">
        <v>88</v>
      </c>
      <c r="H105" s="1" t="s">
        <v>66</v>
      </c>
      <c r="I105" s="1" t="s">
        <v>61</v>
      </c>
      <c r="J105" s="1" t="s">
        <v>33</v>
      </c>
      <c r="K105" s="1" t="s">
        <v>54</v>
      </c>
      <c r="L105" s="2">
        <v>3.7</v>
      </c>
      <c r="M105" s="1" t="s">
        <v>26</v>
      </c>
      <c r="N105" s="1" t="s">
        <v>27</v>
      </c>
      <c r="O105" s="1" t="s">
        <v>55</v>
      </c>
      <c r="P105" s="1" t="s">
        <v>26</v>
      </c>
      <c r="Q105" s="1" t="s">
        <v>26</v>
      </c>
      <c r="R105" s="1" t="s">
        <v>186</v>
      </c>
      <c r="S105" s="1" t="s">
        <v>27</v>
      </c>
      <c r="T105" s="1" t="s">
        <v>38</v>
      </c>
    </row>
    <row r="106" spans="1:20" ht="13" x14ac:dyDescent="0.15">
      <c r="A106" s="1">
        <v>105</v>
      </c>
      <c r="B106" s="37">
        <v>45587</v>
      </c>
      <c r="C106" s="1">
        <v>38</v>
      </c>
      <c r="D106" s="1" t="s">
        <v>19</v>
      </c>
      <c r="E106" s="1" t="s">
        <v>142</v>
      </c>
      <c r="F106" s="1" t="s">
        <v>48</v>
      </c>
      <c r="G106" s="1">
        <v>40</v>
      </c>
      <c r="H106" s="1" t="s">
        <v>145</v>
      </c>
      <c r="I106" s="1" t="s">
        <v>23</v>
      </c>
      <c r="J106" s="1" t="s">
        <v>73</v>
      </c>
      <c r="K106" s="1" t="s">
        <v>54</v>
      </c>
      <c r="L106" s="2">
        <v>3.3</v>
      </c>
      <c r="M106" s="1" t="s">
        <v>26</v>
      </c>
      <c r="N106" s="1" t="s">
        <v>37</v>
      </c>
      <c r="O106" s="1" t="s">
        <v>69</v>
      </c>
      <c r="P106" s="1" t="s">
        <v>26</v>
      </c>
      <c r="Q106" s="1" t="s">
        <v>26</v>
      </c>
      <c r="R106" s="1" t="s">
        <v>185</v>
      </c>
      <c r="S106" s="1" t="s">
        <v>27</v>
      </c>
      <c r="T106" s="1" t="s">
        <v>38</v>
      </c>
    </row>
    <row r="107" spans="1:20" ht="13" x14ac:dyDescent="0.15">
      <c r="A107" s="1">
        <v>106</v>
      </c>
      <c r="B107" s="37">
        <v>45318</v>
      </c>
      <c r="C107" s="1">
        <v>27</v>
      </c>
      <c r="D107" s="1" t="s">
        <v>19</v>
      </c>
      <c r="E107" s="1" t="s">
        <v>115</v>
      </c>
      <c r="F107" s="1" t="s">
        <v>21</v>
      </c>
      <c r="G107" s="1">
        <v>83</v>
      </c>
      <c r="H107" s="1" t="s">
        <v>64</v>
      </c>
      <c r="I107" s="1" t="s">
        <v>50</v>
      </c>
      <c r="J107" s="1" t="s">
        <v>111</v>
      </c>
      <c r="K107" s="1" t="s">
        <v>43</v>
      </c>
      <c r="L107" s="2">
        <v>3.2</v>
      </c>
      <c r="M107" s="1" t="s">
        <v>26</v>
      </c>
      <c r="N107" s="1" t="s">
        <v>74</v>
      </c>
      <c r="O107" s="1" t="s">
        <v>80</v>
      </c>
      <c r="P107" s="1" t="s">
        <v>26</v>
      </c>
      <c r="Q107" s="1" t="s">
        <v>26</v>
      </c>
      <c r="R107" s="1" t="s">
        <v>186</v>
      </c>
      <c r="S107" s="1" t="s">
        <v>27</v>
      </c>
      <c r="T107" s="1" t="s">
        <v>70</v>
      </c>
    </row>
    <row r="108" spans="1:20" ht="13" x14ac:dyDescent="0.15">
      <c r="A108" s="1">
        <v>107</v>
      </c>
      <c r="B108" s="37">
        <v>45522</v>
      </c>
      <c r="C108" s="1">
        <v>69</v>
      </c>
      <c r="D108" s="1" t="s">
        <v>19</v>
      </c>
      <c r="E108" s="1" t="s">
        <v>129</v>
      </c>
      <c r="F108" s="1" t="s">
        <v>48</v>
      </c>
      <c r="G108" s="1">
        <v>78</v>
      </c>
      <c r="H108" s="1" t="s">
        <v>113</v>
      </c>
      <c r="I108" s="1" t="s">
        <v>50</v>
      </c>
      <c r="J108" s="1" t="s">
        <v>101</v>
      </c>
      <c r="K108" s="1" t="s">
        <v>25</v>
      </c>
      <c r="L108" s="2">
        <v>5</v>
      </c>
      <c r="M108" s="1" t="s">
        <v>26</v>
      </c>
      <c r="N108" s="1" t="s">
        <v>74</v>
      </c>
      <c r="O108" s="1" t="s">
        <v>69</v>
      </c>
      <c r="P108" s="1" t="s">
        <v>26</v>
      </c>
      <c r="Q108" s="1" t="s">
        <v>26</v>
      </c>
      <c r="R108" s="1" t="s">
        <v>186</v>
      </c>
      <c r="S108" s="1" t="s">
        <v>74</v>
      </c>
      <c r="T108" s="1" t="s">
        <v>70</v>
      </c>
    </row>
    <row r="109" spans="1:20" ht="13" x14ac:dyDescent="0.15">
      <c r="A109" s="1">
        <v>108</v>
      </c>
      <c r="B109" s="37">
        <v>45408</v>
      </c>
      <c r="C109" s="1">
        <v>63</v>
      </c>
      <c r="D109" s="1" t="s">
        <v>19</v>
      </c>
      <c r="E109" s="1" t="s">
        <v>87</v>
      </c>
      <c r="F109" s="1" t="s">
        <v>48</v>
      </c>
      <c r="G109" s="1">
        <v>32</v>
      </c>
      <c r="H109" s="1" t="s">
        <v>123</v>
      </c>
      <c r="I109" s="1" t="s">
        <v>23</v>
      </c>
      <c r="J109" s="1" t="s">
        <v>73</v>
      </c>
      <c r="K109" s="1" t="s">
        <v>25</v>
      </c>
      <c r="L109" s="2">
        <v>4.0999999999999996</v>
      </c>
      <c r="M109" s="1" t="s">
        <v>26</v>
      </c>
      <c r="N109" s="1" t="s">
        <v>35</v>
      </c>
      <c r="O109" s="1" t="s">
        <v>55</v>
      </c>
      <c r="P109" s="1" t="s">
        <v>26</v>
      </c>
      <c r="Q109" s="1" t="s">
        <v>26</v>
      </c>
      <c r="R109" s="1" t="s">
        <v>187</v>
      </c>
      <c r="S109" s="1" t="s">
        <v>58</v>
      </c>
      <c r="T109" s="1" t="s">
        <v>59</v>
      </c>
    </row>
    <row r="110" spans="1:20" ht="13" x14ac:dyDescent="0.15">
      <c r="A110" s="1">
        <v>109</v>
      </c>
      <c r="B110" s="37">
        <v>45403</v>
      </c>
      <c r="C110" s="1">
        <v>32</v>
      </c>
      <c r="D110" s="1" t="s">
        <v>19</v>
      </c>
      <c r="E110" s="1" t="s">
        <v>77</v>
      </c>
      <c r="F110" s="1" t="s">
        <v>31</v>
      </c>
      <c r="G110" s="1">
        <v>29</v>
      </c>
      <c r="H110" s="1" t="s">
        <v>32</v>
      </c>
      <c r="I110" s="1" t="s">
        <v>50</v>
      </c>
      <c r="J110" s="1" t="s">
        <v>132</v>
      </c>
      <c r="K110" s="1" t="s">
        <v>34</v>
      </c>
      <c r="L110" s="2">
        <v>4.7</v>
      </c>
      <c r="M110" s="1" t="s">
        <v>26</v>
      </c>
      <c r="N110" s="1" t="s">
        <v>35</v>
      </c>
      <c r="O110" s="1" t="s">
        <v>80</v>
      </c>
      <c r="P110" s="1" t="s">
        <v>26</v>
      </c>
      <c r="Q110" s="1" t="s">
        <v>26</v>
      </c>
      <c r="R110" s="1" t="s">
        <v>190</v>
      </c>
      <c r="S110" s="1" t="s">
        <v>35</v>
      </c>
      <c r="T110" s="1" t="s">
        <v>51</v>
      </c>
    </row>
    <row r="111" spans="1:20" ht="13" x14ac:dyDescent="0.15">
      <c r="A111" s="1">
        <v>110</v>
      </c>
      <c r="B111" s="37">
        <v>45609</v>
      </c>
      <c r="C111" s="1">
        <v>28</v>
      </c>
      <c r="D111" s="1" t="s">
        <v>19</v>
      </c>
      <c r="E111" s="1" t="s">
        <v>146</v>
      </c>
      <c r="F111" s="1" t="s">
        <v>31</v>
      </c>
      <c r="G111" s="1">
        <v>76</v>
      </c>
      <c r="H111" s="1" t="s">
        <v>92</v>
      </c>
      <c r="I111" s="1" t="s">
        <v>23</v>
      </c>
      <c r="J111" s="1" t="s">
        <v>109</v>
      </c>
      <c r="K111" s="1" t="s">
        <v>43</v>
      </c>
      <c r="L111" s="2">
        <v>3.2</v>
      </c>
      <c r="M111" s="1" t="s">
        <v>26</v>
      </c>
      <c r="N111" s="1" t="s">
        <v>27</v>
      </c>
      <c r="O111" s="1" t="s">
        <v>69</v>
      </c>
      <c r="P111" s="1" t="s">
        <v>26</v>
      </c>
      <c r="Q111" s="1" t="s">
        <v>26</v>
      </c>
      <c r="R111" s="1" t="s">
        <v>190</v>
      </c>
      <c r="S111" s="1" t="s">
        <v>27</v>
      </c>
      <c r="T111" s="1" t="s">
        <v>38</v>
      </c>
    </row>
    <row r="112" spans="1:20" ht="13" x14ac:dyDescent="0.15">
      <c r="A112" s="1">
        <v>111</v>
      </c>
      <c r="B112" s="37">
        <v>45421</v>
      </c>
      <c r="C112" s="1">
        <v>64</v>
      </c>
      <c r="D112" s="1" t="s">
        <v>19</v>
      </c>
      <c r="E112" s="1" t="s">
        <v>129</v>
      </c>
      <c r="F112" s="1" t="s">
        <v>48</v>
      </c>
      <c r="G112" s="1">
        <v>39</v>
      </c>
      <c r="H112" s="1" t="s">
        <v>56</v>
      </c>
      <c r="I112" s="1" t="s">
        <v>67</v>
      </c>
      <c r="J112" s="1" t="s">
        <v>68</v>
      </c>
      <c r="K112" s="1" t="s">
        <v>25</v>
      </c>
      <c r="L112" s="2">
        <v>3.4</v>
      </c>
      <c r="M112" s="1" t="s">
        <v>26</v>
      </c>
      <c r="N112" s="1" t="s">
        <v>37</v>
      </c>
      <c r="O112" s="1" t="s">
        <v>44</v>
      </c>
      <c r="P112" s="1" t="s">
        <v>26</v>
      </c>
      <c r="Q112" s="1" t="s">
        <v>26</v>
      </c>
      <c r="R112" s="1" t="s">
        <v>186</v>
      </c>
      <c r="S112" s="1" t="s">
        <v>27</v>
      </c>
      <c r="T112" s="1" t="s">
        <v>38</v>
      </c>
    </row>
    <row r="113" spans="1:20" ht="13" x14ac:dyDescent="0.15">
      <c r="A113" s="1">
        <v>112</v>
      </c>
      <c r="B113" s="37">
        <v>45631</v>
      </c>
      <c r="C113" s="1">
        <v>45</v>
      </c>
      <c r="D113" s="1" t="s">
        <v>19</v>
      </c>
      <c r="E113" s="1" t="s">
        <v>39</v>
      </c>
      <c r="F113" s="1" t="s">
        <v>40</v>
      </c>
      <c r="G113" s="1">
        <v>93</v>
      </c>
      <c r="H113" s="1" t="s">
        <v>126</v>
      </c>
      <c r="I113" s="1" t="s">
        <v>67</v>
      </c>
      <c r="J113" s="1" t="s">
        <v>73</v>
      </c>
      <c r="K113" s="1" t="s">
        <v>54</v>
      </c>
      <c r="L113" s="2">
        <v>4.5999999999999996</v>
      </c>
      <c r="M113" s="1" t="s">
        <v>26</v>
      </c>
      <c r="N113" s="1" t="s">
        <v>37</v>
      </c>
      <c r="O113" s="1" t="s">
        <v>69</v>
      </c>
      <c r="P113" s="1" t="s">
        <v>26</v>
      </c>
      <c r="Q113" s="1" t="s">
        <v>26</v>
      </c>
      <c r="R113" s="1" t="s">
        <v>185</v>
      </c>
      <c r="S113" s="1" t="s">
        <v>27</v>
      </c>
      <c r="T113" s="1" t="s">
        <v>46</v>
      </c>
    </row>
    <row r="114" spans="1:20" ht="13" x14ac:dyDescent="0.15">
      <c r="A114" s="1">
        <v>113</v>
      </c>
      <c r="B114" s="37">
        <v>45568</v>
      </c>
      <c r="C114" s="1">
        <v>26</v>
      </c>
      <c r="D114" s="1" t="s">
        <v>19</v>
      </c>
      <c r="E114" s="1" t="s">
        <v>77</v>
      </c>
      <c r="F114" s="1" t="s">
        <v>31</v>
      </c>
      <c r="G114" s="1">
        <v>82</v>
      </c>
      <c r="H114" s="1" t="s">
        <v>147</v>
      </c>
      <c r="I114" s="1" t="s">
        <v>61</v>
      </c>
      <c r="J114" s="1" t="s">
        <v>57</v>
      </c>
      <c r="K114" s="1" t="s">
        <v>25</v>
      </c>
      <c r="L114" s="2">
        <v>3.3</v>
      </c>
      <c r="M114" s="1" t="s">
        <v>26</v>
      </c>
      <c r="N114" s="1" t="s">
        <v>27</v>
      </c>
      <c r="O114" s="1" t="s">
        <v>28</v>
      </c>
      <c r="P114" s="1" t="s">
        <v>26</v>
      </c>
      <c r="Q114" s="1" t="s">
        <v>26</v>
      </c>
      <c r="R114" s="1" t="s">
        <v>186</v>
      </c>
      <c r="S114" s="1" t="s">
        <v>58</v>
      </c>
      <c r="T114" s="1" t="s">
        <v>75</v>
      </c>
    </row>
    <row r="115" spans="1:20" ht="13" x14ac:dyDescent="0.15">
      <c r="A115" s="1">
        <v>114</v>
      </c>
      <c r="B115" s="37">
        <v>45333</v>
      </c>
      <c r="C115" s="1">
        <v>70</v>
      </c>
      <c r="D115" s="1" t="s">
        <v>19</v>
      </c>
      <c r="E115" s="1" t="s">
        <v>129</v>
      </c>
      <c r="F115" s="1" t="s">
        <v>48</v>
      </c>
      <c r="G115" s="1">
        <v>99</v>
      </c>
      <c r="H115" s="1" t="s">
        <v>93</v>
      </c>
      <c r="I115" s="1" t="s">
        <v>50</v>
      </c>
      <c r="J115" s="1" t="s">
        <v>62</v>
      </c>
      <c r="K115" s="1" t="s">
        <v>54</v>
      </c>
      <c r="L115" s="2">
        <v>4.5999999999999996</v>
      </c>
      <c r="M115" s="1" t="s">
        <v>26</v>
      </c>
      <c r="N115" s="1" t="s">
        <v>35</v>
      </c>
      <c r="O115" s="1" t="s">
        <v>36</v>
      </c>
      <c r="P115" s="1" t="s">
        <v>26</v>
      </c>
      <c r="Q115" s="1" t="s">
        <v>26</v>
      </c>
      <c r="R115" s="1" t="s">
        <v>187</v>
      </c>
      <c r="S115" s="1" t="s">
        <v>37</v>
      </c>
      <c r="T115" s="1" t="s">
        <v>70</v>
      </c>
    </row>
    <row r="116" spans="1:20" ht="13" x14ac:dyDescent="0.15">
      <c r="A116" s="1">
        <v>115</v>
      </c>
      <c r="B116" s="37">
        <v>45428</v>
      </c>
      <c r="C116" s="1">
        <v>67</v>
      </c>
      <c r="D116" s="1" t="s">
        <v>19</v>
      </c>
      <c r="E116" s="1" t="s">
        <v>39</v>
      </c>
      <c r="F116" s="1" t="s">
        <v>40</v>
      </c>
      <c r="G116" s="1">
        <v>31</v>
      </c>
      <c r="H116" s="1" t="s">
        <v>102</v>
      </c>
      <c r="I116" s="1" t="s">
        <v>23</v>
      </c>
      <c r="J116" s="1" t="s">
        <v>96</v>
      </c>
      <c r="K116" s="1" t="s">
        <v>43</v>
      </c>
      <c r="L116" s="2">
        <v>2.6</v>
      </c>
      <c r="M116" s="1" t="s">
        <v>26</v>
      </c>
      <c r="N116" s="1" t="s">
        <v>45</v>
      </c>
      <c r="O116" s="1" t="s">
        <v>44</v>
      </c>
      <c r="P116" s="1" t="s">
        <v>26</v>
      </c>
      <c r="Q116" s="1" t="s">
        <v>26</v>
      </c>
      <c r="R116" s="1" t="s">
        <v>190</v>
      </c>
      <c r="S116" s="1" t="s">
        <v>74</v>
      </c>
      <c r="T116" s="1" t="s">
        <v>70</v>
      </c>
    </row>
    <row r="117" spans="1:20" ht="13" x14ac:dyDescent="0.15">
      <c r="A117" s="1">
        <v>116</v>
      </c>
      <c r="B117" s="37">
        <v>45380</v>
      </c>
      <c r="C117" s="1">
        <v>23</v>
      </c>
      <c r="D117" s="1" t="s">
        <v>19</v>
      </c>
      <c r="E117" s="1" t="s">
        <v>20</v>
      </c>
      <c r="F117" s="1" t="s">
        <v>21</v>
      </c>
      <c r="G117" s="1">
        <v>81</v>
      </c>
      <c r="H117" s="1" t="s">
        <v>98</v>
      </c>
      <c r="I117" s="1" t="s">
        <v>67</v>
      </c>
      <c r="J117" s="1" t="s">
        <v>134</v>
      </c>
      <c r="K117" s="1" t="s">
        <v>34</v>
      </c>
      <c r="L117" s="2">
        <v>4.5</v>
      </c>
      <c r="M117" s="1" t="s">
        <v>26</v>
      </c>
      <c r="N117" s="1" t="s">
        <v>27</v>
      </c>
      <c r="O117" s="1" t="s">
        <v>36</v>
      </c>
      <c r="P117" s="1" t="s">
        <v>26</v>
      </c>
      <c r="Q117" s="1" t="s">
        <v>26</v>
      </c>
      <c r="R117" s="1" t="s">
        <v>185</v>
      </c>
      <c r="S117" s="1" t="s">
        <v>35</v>
      </c>
      <c r="T117" s="1" t="s">
        <v>38</v>
      </c>
    </row>
    <row r="118" spans="1:20" ht="13" x14ac:dyDescent="0.15">
      <c r="A118" s="1">
        <v>117</v>
      </c>
      <c r="B118" s="37">
        <v>45311</v>
      </c>
      <c r="C118" s="1">
        <v>38</v>
      </c>
      <c r="D118" s="1" t="s">
        <v>19</v>
      </c>
      <c r="E118" s="1" t="s">
        <v>30</v>
      </c>
      <c r="F118" s="1" t="s">
        <v>31</v>
      </c>
      <c r="G118" s="1">
        <v>40</v>
      </c>
      <c r="H118" s="1" t="s">
        <v>91</v>
      </c>
      <c r="I118" s="1" t="s">
        <v>23</v>
      </c>
      <c r="J118" s="1" t="s">
        <v>79</v>
      </c>
      <c r="K118" s="1" t="s">
        <v>43</v>
      </c>
      <c r="L118" s="2">
        <v>3.5</v>
      </c>
      <c r="M118" s="1" t="s">
        <v>26</v>
      </c>
      <c r="N118" s="1" t="s">
        <v>37</v>
      </c>
      <c r="O118" s="1" t="s">
        <v>55</v>
      </c>
      <c r="P118" s="1" t="s">
        <v>26</v>
      </c>
      <c r="Q118" s="1" t="s">
        <v>26</v>
      </c>
      <c r="R118" s="1" t="s">
        <v>187</v>
      </c>
      <c r="S118" s="1" t="s">
        <v>37</v>
      </c>
      <c r="T118" s="1" t="s">
        <v>51</v>
      </c>
    </row>
    <row r="119" spans="1:20" ht="13" x14ac:dyDescent="0.15">
      <c r="A119" s="1">
        <v>118</v>
      </c>
      <c r="B119" s="37">
        <v>45341</v>
      </c>
      <c r="C119" s="1">
        <v>66</v>
      </c>
      <c r="D119" s="1" t="s">
        <v>19</v>
      </c>
      <c r="E119" s="1" t="s">
        <v>114</v>
      </c>
      <c r="F119" s="1" t="s">
        <v>31</v>
      </c>
      <c r="G119" s="1">
        <v>23</v>
      </c>
      <c r="H119" s="1" t="s">
        <v>84</v>
      </c>
      <c r="I119" s="1" t="s">
        <v>23</v>
      </c>
      <c r="J119" s="1" t="s">
        <v>42</v>
      </c>
      <c r="K119" s="1" t="s">
        <v>43</v>
      </c>
      <c r="L119" s="2">
        <v>4.3</v>
      </c>
      <c r="M119" s="1" t="s">
        <v>26</v>
      </c>
      <c r="N119" s="1" t="s">
        <v>58</v>
      </c>
      <c r="O119" s="1" t="s">
        <v>55</v>
      </c>
      <c r="P119" s="1" t="s">
        <v>26</v>
      </c>
      <c r="Q119" s="1" t="s">
        <v>26</v>
      </c>
      <c r="R119" s="1" t="s">
        <v>186</v>
      </c>
      <c r="S119" s="1" t="s">
        <v>27</v>
      </c>
      <c r="T119" s="1" t="s">
        <v>46</v>
      </c>
    </row>
    <row r="120" spans="1:20" ht="13" x14ac:dyDescent="0.15">
      <c r="A120" s="1">
        <v>119</v>
      </c>
      <c r="B120" s="37">
        <v>45574</v>
      </c>
      <c r="C120" s="1">
        <v>24</v>
      </c>
      <c r="D120" s="1" t="s">
        <v>19</v>
      </c>
      <c r="E120" s="1" t="s">
        <v>30</v>
      </c>
      <c r="F120" s="1" t="s">
        <v>31</v>
      </c>
      <c r="G120" s="1">
        <v>40</v>
      </c>
      <c r="H120" s="1" t="s">
        <v>148</v>
      </c>
      <c r="I120" s="1" t="s">
        <v>23</v>
      </c>
      <c r="J120" s="1" t="s">
        <v>68</v>
      </c>
      <c r="K120" s="1" t="s">
        <v>54</v>
      </c>
      <c r="L120" s="2">
        <v>3.5</v>
      </c>
      <c r="M120" s="1" t="s">
        <v>26</v>
      </c>
      <c r="N120" s="1" t="s">
        <v>35</v>
      </c>
      <c r="O120" s="1" t="s">
        <v>69</v>
      </c>
      <c r="P120" s="1" t="s">
        <v>26</v>
      </c>
      <c r="Q120" s="1" t="s">
        <v>26</v>
      </c>
      <c r="R120" s="1" t="s">
        <v>187</v>
      </c>
      <c r="S120" s="1" t="s">
        <v>35</v>
      </c>
      <c r="T120" s="1" t="s">
        <v>75</v>
      </c>
    </row>
    <row r="121" spans="1:20" ht="13" x14ac:dyDescent="0.15">
      <c r="A121" s="1">
        <v>120</v>
      </c>
      <c r="B121" s="37">
        <v>45492</v>
      </c>
      <c r="C121" s="1">
        <v>50</v>
      </c>
      <c r="D121" s="1" t="s">
        <v>19</v>
      </c>
      <c r="E121" s="1" t="s">
        <v>112</v>
      </c>
      <c r="F121" s="1" t="s">
        <v>21</v>
      </c>
      <c r="G121" s="1">
        <v>52</v>
      </c>
      <c r="H121" s="1" t="s">
        <v>60</v>
      </c>
      <c r="I121" s="1" t="s">
        <v>67</v>
      </c>
      <c r="J121" s="1" t="s">
        <v>111</v>
      </c>
      <c r="K121" s="1" t="s">
        <v>25</v>
      </c>
      <c r="L121" s="2">
        <v>4</v>
      </c>
      <c r="M121" s="1" t="s">
        <v>26</v>
      </c>
      <c r="N121" s="1" t="s">
        <v>74</v>
      </c>
      <c r="O121" s="1" t="s">
        <v>69</v>
      </c>
      <c r="P121" s="1" t="s">
        <v>26</v>
      </c>
      <c r="Q121" s="1" t="s">
        <v>26</v>
      </c>
      <c r="R121" s="1" t="s">
        <v>186</v>
      </c>
      <c r="S121" s="1" t="s">
        <v>27</v>
      </c>
      <c r="T121" s="1" t="s">
        <v>59</v>
      </c>
    </row>
    <row r="122" spans="1:20" ht="13" x14ac:dyDescent="0.15">
      <c r="A122" s="1">
        <v>121</v>
      </c>
      <c r="B122" s="37">
        <v>45408</v>
      </c>
      <c r="C122" s="1">
        <v>51</v>
      </c>
      <c r="D122" s="1" t="s">
        <v>19</v>
      </c>
      <c r="E122" s="1" t="s">
        <v>39</v>
      </c>
      <c r="F122" s="1" t="s">
        <v>40</v>
      </c>
      <c r="G122" s="1">
        <v>28</v>
      </c>
      <c r="H122" s="1" t="s">
        <v>32</v>
      </c>
      <c r="I122" s="1" t="s">
        <v>61</v>
      </c>
      <c r="J122" s="1" t="s">
        <v>108</v>
      </c>
      <c r="K122" s="1" t="s">
        <v>43</v>
      </c>
      <c r="L122" s="2">
        <v>3.6</v>
      </c>
      <c r="M122" s="1" t="s">
        <v>26</v>
      </c>
      <c r="N122" s="1" t="s">
        <v>27</v>
      </c>
      <c r="O122" s="1" t="s">
        <v>28</v>
      </c>
      <c r="P122" s="1" t="s">
        <v>26</v>
      </c>
      <c r="Q122" s="1" t="s">
        <v>26</v>
      </c>
      <c r="R122" s="1" t="s">
        <v>185</v>
      </c>
      <c r="S122" s="1" t="s">
        <v>74</v>
      </c>
      <c r="T122" s="1" t="s">
        <v>70</v>
      </c>
    </row>
    <row r="123" spans="1:20" ht="13" x14ac:dyDescent="0.15">
      <c r="A123" s="1">
        <v>122</v>
      </c>
      <c r="B123" s="37">
        <v>45302</v>
      </c>
      <c r="C123" s="1">
        <v>40</v>
      </c>
      <c r="D123" s="1" t="s">
        <v>19</v>
      </c>
      <c r="E123" s="1" t="s">
        <v>52</v>
      </c>
      <c r="F123" s="1" t="s">
        <v>31</v>
      </c>
      <c r="G123" s="1">
        <v>46</v>
      </c>
      <c r="H123" s="1" t="s">
        <v>144</v>
      </c>
      <c r="I123" s="1" t="s">
        <v>67</v>
      </c>
      <c r="J123" s="1" t="s">
        <v>83</v>
      </c>
      <c r="K123" s="1" t="s">
        <v>54</v>
      </c>
      <c r="L123" s="2">
        <v>4.5999999999999996</v>
      </c>
      <c r="M123" s="1" t="s">
        <v>26</v>
      </c>
      <c r="N123" s="1" t="s">
        <v>37</v>
      </c>
      <c r="O123" s="1" t="s">
        <v>36</v>
      </c>
      <c r="P123" s="1" t="s">
        <v>26</v>
      </c>
      <c r="Q123" s="1" t="s">
        <v>26</v>
      </c>
      <c r="R123" s="1" t="s">
        <v>186</v>
      </c>
      <c r="S123" s="1" t="s">
        <v>74</v>
      </c>
      <c r="T123" s="1" t="s">
        <v>29</v>
      </c>
    </row>
    <row r="124" spans="1:20" ht="13" x14ac:dyDescent="0.15">
      <c r="A124" s="1">
        <v>123</v>
      </c>
      <c r="B124" s="37">
        <v>45456</v>
      </c>
      <c r="C124" s="1">
        <v>45</v>
      </c>
      <c r="D124" s="1" t="s">
        <v>19</v>
      </c>
      <c r="E124" s="1" t="s">
        <v>129</v>
      </c>
      <c r="F124" s="1" t="s">
        <v>48</v>
      </c>
      <c r="G124" s="1">
        <v>50</v>
      </c>
      <c r="H124" s="1" t="s">
        <v>124</v>
      </c>
      <c r="I124" s="1" t="s">
        <v>23</v>
      </c>
      <c r="J124" s="1" t="s">
        <v>109</v>
      </c>
      <c r="K124" s="1" t="s">
        <v>54</v>
      </c>
      <c r="L124" s="2">
        <v>2.6</v>
      </c>
      <c r="M124" s="1" t="s">
        <v>26</v>
      </c>
      <c r="N124" s="1" t="s">
        <v>58</v>
      </c>
      <c r="O124" s="1" t="s">
        <v>28</v>
      </c>
      <c r="P124" s="1" t="s">
        <v>26</v>
      </c>
      <c r="Q124" s="1" t="s">
        <v>26</v>
      </c>
      <c r="R124" s="1" t="s">
        <v>186</v>
      </c>
      <c r="S124" s="1" t="s">
        <v>27</v>
      </c>
      <c r="T124" s="1" t="s">
        <v>75</v>
      </c>
    </row>
    <row r="125" spans="1:20" ht="13" x14ac:dyDescent="0.15">
      <c r="A125" s="1">
        <v>124</v>
      </c>
      <c r="B125" s="37">
        <v>45300</v>
      </c>
      <c r="C125" s="1">
        <v>45</v>
      </c>
      <c r="D125" s="1" t="s">
        <v>19</v>
      </c>
      <c r="E125" s="1" t="s">
        <v>52</v>
      </c>
      <c r="F125" s="1" t="s">
        <v>31</v>
      </c>
      <c r="G125" s="1">
        <v>45</v>
      </c>
      <c r="H125" s="1" t="s">
        <v>116</v>
      </c>
      <c r="I125" s="1" t="s">
        <v>23</v>
      </c>
      <c r="J125" s="1" t="s">
        <v>79</v>
      </c>
      <c r="K125" s="1" t="s">
        <v>54</v>
      </c>
      <c r="L125" s="2">
        <v>3.3</v>
      </c>
      <c r="M125" s="1" t="s">
        <v>26</v>
      </c>
      <c r="N125" s="1" t="s">
        <v>35</v>
      </c>
      <c r="O125" s="1" t="s">
        <v>44</v>
      </c>
      <c r="P125" s="1" t="s">
        <v>26</v>
      </c>
      <c r="Q125" s="1" t="s">
        <v>26</v>
      </c>
      <c r="R125" s="1" t="s">
        <v>187</v>
      </c>
      <c r="S125" s="1" t="s">
        <v>27</v>
      </c>
      <c r="T125" s="1" t="s">
        <v>46</v>
      </c>
    </row>
    <row r="126" spans="1:20" ht="13" x14ac:dyDescent="0.15">
      <c r="A126" s="1">
        <v>125</v>
      </c>
      <c r="B126" s="37">
        <v>45531</v>
      </c>
      <c r="C126" s="1">
        <v>54</v>
      </c>
      <c r="D126" s="1" t="s">
        <v>19</v>
      </c>
      <c r="E126" s="1" t="s">
        <v>81</v>
      </c>
      <c r="F126" s="1" t="s">
        <v>31</v>
      </c>
      <c r="G126" s="1">
        <v>100</v>
      </c>
      <c r="H126" s="1" t="s">
        <v>136</v>
      </c>
      <c r="I126" s="1" t="s">
        <v>61</v>
      </c>
      <c r="J126" s="1" t="s">
        <v>42</v>
      </c>
      <c r="K126" s="1" t="s">
        <v>34</v>
      </c>
      <c r="L126" s="2">
        <v>3.6</v>
      </c>
      <c r="M126" s="1" t="s">
        <v>26</v>
      </c>
      <c r="N126" s="1" t="s">
        <v>58</v>
      </c>
      <c r="O126" s="1" t="s">
        <v>69</v>
      </c>
      <c r="P126" s="1" t="s">
        <v>26</v>
      </c>
      <c r="Q126" s="1" t="s">
        <v>26</v>
      </c>
      <c r="R126" s="1" t="s">
        <v>190</v>
      </c>
      <c r="S126" s="1" t="s">
        <v>35</v>
      </c>
      <c r="T126" s="1" t="s">
        <v>46</v>
      </c>
    </row>
    <row r="127" spans="1:20" ht="13" x14ac:dyDescent="0.15">
      <c r="A127" s="1">
        <v>126</v>
      </c>
      <c r="B127" s="37">
        <v>45631</v>
      </c>
      <c r="C127" s="1">
        <v>25</v>
      </c>
      <c r="D127" s="1" t="s">
        <v>19</v>
      </c>
      <c r="E127" s="1" t="s">
        <v>117</v>
      </c>
      <c r="F127" s="1" t="s">
        <v>48</v>
      </c>
      <c r="G127" s="1">
        <v>99</v>
      </c>
      <c r="H127" s="1" t="s">
        <v>22</v>
      </c>
      <c r="I127" s="1" t="s">
        <v>23</v>
      </c>
      <c r="J127" s="1" t="s">
        <v>139</v>
      </c>
      <c r="K127" s="1" t="s">
        <v>25</v>
      </c>
      <c r="L127" s="2">
        <v>4.9000000000000004</v>
      </c>
      <c r="M127" s="1" t="s">
        <v>26</v>
      </c>
      <c r="N127" s="1" t="s">
        <v>58</v>
      </c>
      <c r="O127" s="1" t="s">
        <v>28</v>
      </c>
      <c r="P127" s="1" t="s">
        <v>26</v>
      </c>
      <c r="Q127" s="1" t="s">
        <v>26</v>
      </c>
      <c r="R127" s="1" t="s">
        <v>190</v>
      </c>
      <c r="S127" s="1" t="s">
        <v>35</v>
      </c>
      <c r="T127" s="1" t="s">
        <v>59</v>
      </c>
    </row>
    <row r="128" spans="1:20" ht="13" x14ac:dyDescent="0.15">
      <c r="A128" s="1">
        <v>127</v>
      </c>
      <c r="B128" s="37">
        <v>45594</v>
      </c>
      <c r="C128" s="1">
        <v>47</v>
      </c>
      <c r="D128" s="1" t="s">
        <v>19</v>
      </c>
      <c r="E128" s="1" t="s">
        <v>120</v>
      </c>
      <c r="F128" s="1" t="s">
        <v>31</v>
      </c>
      <c r="G128" s="1">
        <v>91</v>
      </c>
      <c r="H128" s="1" t="s">
        <v>149</v>
      </c>
      <c r="I128" s="1" t="s">
        <v>67</v>
      </c>
      <c r="J128" s="1" t="s">
        <v>57</v>
      </c>
      <c r="K128" s="1" t="s">
        <v>43</v>
      </c>
      <c r="L128" s="2">
        <v>4</v>
      </c>
      <c r="M128" s="1" t="s">
        <v>26</v>
      </c>
      <c r="N128" s="1" t="s">
        <v>35</v>
      </c>
      <c r="O128" s="1" t="s">
        <v>80</v>
      </c>
      <c r="P128" s="1" t="s">
        <v>26</v>
      </c>
      <c r="Q128" s="1" t="s">
        <v>26</v>
      </c>
      <c r="R128" s="1" t="s">
        <v>186</v>
      </c>
      <c r="S128" s="1" t="s">
        <v>27</v>
      </c>
      <c r="T128" s="1" t="s">
        <v>70</v>
      </c>
    </row>
    <row r="129" spans="1:20" ht="13" x14ac:dyDescent="0.15">
      <c r="A129" s="1">
        <v>128</v>
      </c>
      <c r="B129" s="37">
        <v>45508</v>
      </c>
      <c r="C129" s="1">
        <v>59</v>
      </c>
      <c r="D129" s="1" t="s">
        <v>19</v>
      </c>
      <c r="E129" s="1" t="s">
        <v>71</v>
      </c>
      <c r="F129" s="1" t="s">
        <v>40</v>
      </c>
      <c r="G129" s="1">
        <v>81</v>
      </c>
      <c r="H129" s="1" t="s">
        <v>84</v>
      </c>
      <c r="I129" s="1" t="s">
        <v>23</v>
      </c>
      <c r="J129" s="1" t="s">
        <v>62</v>
      </c>
      <c r="K129" s="1" t="s">
        <v>34</v>
      </c>
      <c r="L129" s="2">
        <v>3.3</v>
      </c>
      <c r="M129" s="1" t="s">
        <v>26</v>
      </c>
      <c r="N129" s="1" t="s">
        <v>35</v>
      </c>
      <c r="O129" s="1" t="s">
        <v>44</v>
      </c>
      <c r="P129" s="1" t="s">
        <v>26</v>
      </c>
      <c r="Q129" s="1" t="s">
        <v>26</v>
      </c>
      <c r="R129" s="1" t="s">
        <v>185</v>
      </c>
      <c r="S129" s="1" t="s">
        <v>45</v>
      </c>
      <c r="T129" s="1" t="s">
        <v>59</v>
      </c>
    </row>
    <row r="130" spans="1:20" ht="13" x14ac:dyDescent="0.15">
      <c r="A130" s="1">
        <v>129</v>
      </c>
      <c r="B130" s="37">
        <v>45618</v>
      </c>
      <c r="C130" s="1">
        <v>23</v>
      </c>
      <c r="D130" s="1" t="s">
        <v>19</v>
      </c>
      <c r="E130" s="1" t="s">
        <v>47</v>
      </c>
      <c r="F130" s="1" t="s">
        <v>48</v>
      </c>
      <c r="G130" s="1">
        <v>52</v>
      </c>
      <c r="H130" s="1" t="s">
        <v>49</v>
      </c>
      <c r="I130" s="1" t="s">
        <v>23</v>
      </c>
      <c r="J130" s="1" t="s">
        <v>73</v>
      </c>
      <c r="K130" s="1" t="s">
        <v>43</v>
      </c>
      <c r="L130" s="2">
        <v>4.7</v>
      </c>
      <c r="M130" s="1" t="s">
        <v>26</v>
      </c>
      <c r="N130" s="1" t="s">
        <v>27</v>
      </c>
      <c r="O130" s="1" t="s">
        <v>28</v>
      </c>
      <c r="P130" s="1" t="s">
        <v>26</v>
      </c>
      <c r="Q130" s="1" t="s">
        <v>26</v>
      </c>
      <c r="R130" s="1" t="s">
        <v>186</v>
      </c>
      <c r="S130" s="1" t="s">
        <v>27</v>
      </c>
      <c r="T130" s="1" t="s">
        <v>70</v>
      </c>
    </row>
    <row r="131" spans="1:20" ht="13" x14ac:dyDescent="0.15">
      <c r="A131" s="1">
        <v>130</v>
      </c>
      <c r="B131" s="37">
        <v>45426</v>
      </c>
      <c r="C131" s="1">
        <v>42</v>
      </c>
      <c r="D131" s="1" t="s">
        <v>19</v>
      </c>
      <c r="E131" s="1" t="s">
        <v>114</v>
      </c>
      <c r="F131" s="1" t="s">
        <v>31</v>
      </c>
      <c r="G131" s="1">
        <v>56</v>
      </c>
      <c r="H131" s="1" t="s">
        <v>78</v>
      </c>
      <c r="I131" s="1" t="s">
        <v>23</v>
      </c>
      <c r="J131" s="1" t="s">
        <v>53</v>
      </c>
      <c r="K131" s="1" t="s">
        <v>54</v>
      </c>
      <c r="L131" s="2">
        <v>3.7</v>
      </c>
      <c r="M131" s="1" t="s">
        <v>26</v>
      </c>
      <c r="N131" s="1" t="s">
        <v>58</v>
      </c>
      <c r="O131" s="1" t="s">
        <v>36</v>
      </c>
      <c r="P131" s="1" t="s">
        <v>26</v>
      </c>
      <c r="Q131" s="1" t="s">
        <v>26</v>
      </c>
      <c r="R131" s="1" t="s">
        <v>187</v>
      </c>
      <c r="S131" s="1" t="s">
        <v>35</v>
      </c>
      <c r="T131" s="1" t="s">
        <v>29</v>
      </c>
    </row>
    <row r="132" spans="1:20" ht="13" x14ac:dyDescent="0.15">
      <c r="A132" s="1">
        <v>131</v>
      </c>
      <c r="B132" s="37">
        <v>45536</v>
      </c>
      <c r="C132" s="1">
        <v>35</v>
      </c>
      <c r="D132" s="1" t="s">
        <v>19</v>
      </c>
      <c r="E132" s="1" t="s">
        <v>129</v>
      </c>
      <c r="F132" s="1" t="s">
        <v>48</v>
      </c>
      <c r="G132" s="1">
        <v>43</v>
      </c>
      <c r="H132" s="1" t="s">
        <v>72</v>
      </c>
      <c r="I132" s="1" t="s">
        <v>61</v>
      </c>
      <c r="J132" s="1" t="s">
        <v>125</v>
      </c>
      <c r="K132" s="1" t="s">
        <v>43</v>
      </c>
      <c r="L132" s="2">
        <v>3.2</v>
      </c>
      <c r="M132" s="1" t="s">
        <v>26</v>
      </c>
      <c r="N132" s="1" t="s">
        <v>35</v>
      </c>
      <c r="O132" s="1" t="s">
        <v>36</v>
      </c>
      <c r="P132" s="1" t="s">
        <v>26</v>
      </c>
      <c r="Q132" s="1" t="s">
        <v>26</v>
      </c>
      <c r="R132" s="1" t="s">
        <v>190</v>
      </c>
      <c r="S132" s="1" t="s">
        <v>45</v>
      </c>
      <c r="T132" s="1" t="s">
        <v>75</v>
      </c>
    </row>
    <row r="133" spans="1:20" ht="13" x14ac:dyDescent="0.15">
      <c r="A133" s="1">
        <v>132</v>
      </c>
      <c r="B133" s="37">
        <v>45373</v>
      </c>
      <c r="C133" s="1">
        <v>39</v>
      </c>
      <c r="D133" s="1" t="s">
        <v>19</v>
      </c>
      <c r="E133" s="1" t="s">
        <v>63</v>
      </c>
      <c r="F133" s="1" t="s">
        <v>48</v>
      </c>
      <c r="G133" s="1">
        <v>84</v>
      </c>
      <c r="H133" s="1" t="s">
        <v>107</v>
      </c>
      <c r="I133" s="1" t="s">
        <v>67</v>
      </c>
      <c r="J133" s="1" t="s">
        <v>127</v>
      </c>
      <c r="K133" s="1" t="s">
        <v>43</v>
      </c>
      <c r="L133" s="2">
        <v>3.3</v>
      </c>
      <c r="M133" s="1" t="s">
        <v>26</v>
      </c>
      <c r="N133" s="1" t="s">
        <v>74</v>
      </c>
      <c r="O133" s="1" t="s">
        <v>69</v>
      </c>
      <c r="P133" s="1" t="s">
        <v>26</v>
      </c>
      <c r="Q133" s="1" t="s">
        <v>26</v>
      </c>
      <c r="R133" s="1" t="s">
        <v>186</v>
      </c>
      <c r="S133" s="1" t="s">
        <v>45</v>
      </c>
      <c r="T133" s="1" t="s">
        <v>70</v>
      </c>
    </row>
    <row r="134" spans="1:20" ht="13" x14ac:dyDescent="0.15">
      <c r="A134" s="1">
        <v>133</v>
      </c>
      <c r="B134" s="37">
        <v>45547</v>
      </c>
      <c r="C134" s="1">
        <v>49</v>
      </c>
      <c r="D134" s="1" t="s">
        <v>19</v>
      </c>
      <c r="E134" s="1" t="s">
        <v>150</v>
      </c>
      <c r="F134" s="1" t="s">
        <v>31</v>
      </c>
      <c r="G134" s="1">
        <v>85</v>
      </c>
      <c r="H134" s="1" t="s">
        <v>138</v>
      </c>
      <c r="I134" s="1" t="s">
        <v>23</v>
      </c>
      <c r="J134" s="1" t="s">
        <v>53</v>
      </c>
      <c r="K134" s="1" t="s">
        <v>54</v>
      </c>
      <c r="L134" s="2">
        <v>3.2</v>
      </c>
      <c r="M134" s="1" t="s">
        <v>26</v>
      </c>
      <c r="N134" s="1" t="s">
        <v>45</v>
      </c>
      <c r="O134" s="1" t="s">
        <v>55</v>
      </c>
      <c r="P134" s="1" t="s">
        <v>26</v>
      </c>
      <c r="Q134" s="1" t="s">
        <v>26</v>
      </c>
      <c r="R134" s="1" t="s">
        <v>187</v>
      </c>
      <c r="S134" s="1" t="s">
        <v>27</v>
      </c>
      <c r="T134" s="1" t="s">
        <v>75</v>
      </c>
    </row>
    <row r="135" spans="1:20" ht="13" x14ac:dyDescent="0.15">
      <c r="A135" s="1">
        <v>134</v>
      </c>
      <c r="B135" s="37">
        <v>45652</v>
      </c>
      <c r="C135" s="1">
        <v>57</v>
      </c>
      <c r="D135" s="1" t="s">
        <v>19</v>
      </c>
      <c r="E135" s="1" t="s">
        <v>115</v>
      </c>
      <c r="F135" s="1" t="s">
        <v>21</v>
      </c>
      <c r="G135" s="1">
        <v>42</v>
      </c>
      <c r="H135" s="1" t="s">
        <v>76</v>
      </c>
      <c r="I135" s="1" t="s">
        <v>23</v>
      </c>
      <c r="J135" s="1" t="s">
        <v>73</v>
      </c>
      <c r="K135" s="1" t="s">
        <v>43</v>
      </c>
      <c r="L135" s="2">
        <v>4.2</v>
      </c>
      <c r="M135" s="1" t="s">
        <v>26</v>
      </c>
      <c r="N135" s="1" t="s">
        <v>27</v>
      </c>
      <c r="O135" s="1" t="s">
        <v>80</v>
      </c>
      <c r="P135" s="1" t="s">
        <v>26</v>
      </c>
      <c r="Q135" s="1" t="s">
        <v>26</v>
      </c>
      <c r="R135" s="1" t="s">
        <v>190</v>
      </c>
      <c r="S135" s="1" t="s">
        <v>37</v>
      </c>
      <c r="T135" s="1" t="s">
        <v>70</v>
      </c>
    </row>
    <row r="136" spans="1:20" ht="13" x14ac:dyDescent="0.15">
      <c r="A136" s="1">
        <v>135</v>
      </c>
      <c r="B136" s="37">
        <v>45554</v>
      </c>
      <c r="C136" s="1">
        <v>38</v>
      </c>
      <c r="D136" s="1" t="s">
        <v>19</v>
      </c>
      <c r="E136" s="1" t="s">
        <v>135</v>
      </c>
      <c r="F136" s="1" t="s">
        <v>21</v>
      </c>
      <c r="G136" s="1">
        <v>68</v>
      </c>
      <c r="H136" s="1" t="s">
        <v>133</v>
      </c>
      <c r="I136" s="1" t="s">
        <v>23</v>
      </c>
      <c r="J136" s="1" t="s">
        <v>121</v>
      </c>
      <c r="K136" s="1" t="s">
        <v>43</v>
      </c>
      <c r="L136" s="2">
        <v>4.5</v>
      </c>
      <c r="M136" s="1" t="s">
        <v>26</v>
      </c>
      <c r="N136" s="1" t="s">
        <v>27</v>
      </c>
      <c r="O136" s="1" t="s">
        <v>44</v>
      </c>
      <c r="P136" s="1" t="s">
        <v>26</v>
      </c>
      <c r="Q136" s="1" t="s">
        <v>26</v>
      </c>
      <c r="R136" s="1" t="s">
        <v>190</v>
      </c>
      <c r="S136" s="1" t="s">
        <v>35</v>
      </c>
      <c r="T136" s="1" t="s">
        <v>29</v>
      </c>
    </row>
    <row r="137" spans="1:20" ht="13" x14ac:dyDescent="0.15">
      <c r="A137" s="1">
        <v>136</v>
      </c>
      <c r="B137" s="37">
        <v>45601</v>
      </c>
      <c r="C137" s="1">
        <v>28</v>
      </c>
      <c r="D137" s="1" t="s">
        <v>19</v>
      </c>
      <c r="E137" s="1" t="s">
        <v>87</v>
      </c>
      <c r="F137" s="1" t="s">
        <v>48</v>
      </c>
      <c r="G137" s="1">
        <v>40</v>
      </c>
      <c r="H137" s="1" t="s">
        <v>126</v>
      </c>
      <c r="I137" s="1" t="s">
        <v>23</v>
      </c>
      <c r="J137" s="1" t="s">
        <v>108</v>
      </c>
      <c r="K137" s="1" t="s">
        <v>34</v>
      </c>
      <c r="L137" s="2">
        <v>2.7</v>
      </c>
      <c r="M137" s="1" t="s">
        <v>26</v>
      </c>
      <c r="N137" s="1" t="s">
        <v>37</v>
      </c>
      <c r="O137" s="1" t="s">
        <v>80</v>
      </c>
      <c r="P137" s="1" t="s">
        <v>26</v>
      </c>
      <c r="Q137" s="1" t="s">
        <v>26</v>
      </c>
      <c r="R137" s="1" t="s">
        <v>186</v>
      </c>
      <c r="S137" s="1" t="s">
        <v>35</v>
      </c>
      <c r="T137" s="1" t="s">
        <v>75</v>
      </c>
    </row>
    <row r="138" spans="1:20" ht="13" x14ac:dyDescent="0.15">
      <c r="A138" s="1">
        <v>137</v>
      </c>
      <c r="B138" s="37">
        <v>45597</v>
      </c>
      <c r="C138" s="1">
        <v>22</v>
      </c>
      <c r="D138" s="1" t="s">
        <v>19</v>
      </c>
      <c r="E138" s="1" t="s">
        <v>87</v>
      </c>
      <c r="F138" s="1" t="s">
        <v>48</v>
      </c>
      <c r="G138" s="1">
        <v>65</v>
      </c>
      <c r="H138" s="1" t="s">
        <v>124</v>
      </c>
      <c r="I138" s="1" t="s">
        <v>23</v>
      </c>
      <c r="J138" s="1" t="s">
        <v>109</v>
      </c>
      <c r="K138" s="1" t="s">
        <v>34</v>
      </c>
      <c r="L138" s="2">
        <v>3.6</v>
      </c>
      <c r="M138" s="1" t="s">
        <v>26</v>
      </c>
      <c r="N138" s="1" t="s">
        <v>27</v>
      </c>
      <c r="O138" s="1" t="s">
        <v>69</v>
      </c>
      <c r="P138" s="1" t="s">
        <v>26</v>
      </c>
      <c r="Q138" s="1" t="s">
        <v>26</v>
      </c>
      <c r="R138" s="1" t="s">
        <v>187</v>
      </c>
      <c r="S138" s="1" t="s">
        <v>45</v>
      </c>
      <c r="T138" s="1" t="s">
        <v>75</v>
      </c>
    </row>
    <row r="139" spans="1:20" ht="13" x14ac:dyDescent="0.15">
      <c r="A139" s="1">
        <v>138</v>
      </c>
      <c r="B139" s="37">
        <v>45544</v>
      </c>
      <c r="C139" s="1">
        <v>64</v>
      </c>
      <c r="D139" s="1" t="s">
        <v>19</v>
      </c>
      <c r="E139" s="1" t="s">
        <v>105</v>
      </c>
      <c r="F139" s="1" t="s">
        <v>31</v>
      </c>
      <c r="G139" s="1">
        <v>62</v>
      </c>
      <c r="H139" s="1" t="s">
        <v>133</v>
      </c>
      <c r="I139" s="1" t="s">
        <v>50</v>
      </c>
      <c r="J139" s="1" t="s">
        <v>108</v>
      </c>
      <c r="K139" s="1" t="s">
        <v>43</v>
      </c>
      <c r="L139" s="2">
        <v>4.3</v>
      </c>
      <c r="M139" s="1" t="s">
        <v>26</v>
      </c>
      <c r="N139" s="1" t="s">
        <v>35</v>
      </c>
      <c r="O139" s="1" t="s">
        <v>55</v>
      </c>
      <c r="P139" s="1" t="s">
        <v>26</v>
      </c>
      <c r="Q139" s="1" t="s">
        <v>26</v>
      </c>
      <c r="R139" s="1" t="s">
        <v>190</v>
      </c>
      <c r="S139" s="1" t="s">
        <v>27</v>
      </c>
      <c r="T139" s="1" t="s">
        <v>38</v>
      </c>
    </row>
    <row r="140" spans="1:20" ht="13" x14ac:dyDescent="0.15">
      <c r="A140" s="1">
        <v>139</v>
      </c>
      <c r="B140" s="37">
        <v>45574</v>
      </c>
      <c r="C140" s="1">
        <v>61</v>
      </c>
      <c r="D140" s="1" t="s">
        <v>19</v>
      </c>
      <c r="E140" s="1" t="s">
        <v>135</v>
      </c>
      <c r="F140" s="1" t="s">
        <v>21</v>
      </c>
      <c r="G140" s="1">
        <v>49</v>
      </c>
      <c r="H140" s="1" t="s">
        <v>78</v>
      </c>
      <c r="I140" s="1" t="s">
        <v>67</v>
      </c>
      <c r="J140" s="1" t="s">
        <v>73</v>
      </c>
      <c r="K140" s="1" t="s">
        <v>34</v>
      </c>
      <c r="L140" s="2">
        <v>2.7</v>
      </c>
      <c r="M140" s="1" t="s">
        <v>26</v>
      </c>
      <c r="N140" s="1" t="s">
        <v>35</v>
      </c>
      <c r="O140" s="1" t="s">
        <v>36</v>
      </c>
      <c r="P140" s="1" t="s">
        <v>26</v>
      </c>
      <c r="Q140" s="1" t="s">
        <v>26</v>
      </c>
      <c r="R140" s="1" t="s">
        <v>185</v>
      </c>
      <c r="S140" s="1" t="s">
        <v>37</v>
      </c>
      <c r="T140" s="1" t="s">
        <v>59</v>
      </c>
    </row>
    <row r="141" spans="1:20" ht="13" x14ac:dyDescent="0.15">
      <c r="A141" s="1">
        <v>140</v>
      </c>
      <c r="B141" s="37">
        <v>45391</v>
      </c>
      <c r="C141" s="1">
        <v>36</v>
      </c>
      <c r="D141" s="1" t="s">
        <v>19</v>
      </c>
      <c r="E141" s="1" t="s">
        <v>120</v>
      </c>
      <c r="F141" s="1" t="s">
        <v>31</v>
      </c>
      <c r="G141" s="1">
        <v>41</v>
      </c>
      <c r="H141" s="1" t="s">
        <v>140</v>
      </c>
      <c r="I141" s="1" t="s">
        <v>67</v>
      </c>
      <c r="J141" s="1" t="s">
        <v>42</v>
      </c>
      <c r="K141" s="1" t="s">
        <v>43</v>
      </c>
      <c r="L141" s="2">
        <v>3.5</v>
      </c>
      <c r="M141" s="1" t="s">
        <v>26</v>
      </c>
      <c r="N141" s="1" t="s">
        <v>58</v>
      </c>
      <c r="O141" s="1" t="s">
        <v>55</v>
      </c>
      <c r="P141" s="1" t="s">
        <v>26</v>
      </c>
      <c r="Q141" s="1" t="s">
        <v>26</v>
      </c>
      <c r="R141" s="1" t="s">
        <v>187</v>
      </c>
      <c r="S141" s="1" t="s">
        <v>74</v>
      </c>
      <c r="T141" s="1" t="s">
        <v>75</v>
      </c>
    </row>
    <row r="142" spans="1:20" ht="13" x14ac:dyDescent="0.15">
      <c r="A142" s="1">
        <v>141</v>
      </c>
      <c r="B142" s="37">
        <v>45421</v>
      </c>
      <c r="C142" s="1">
        <v>59</v>
      </c>
      <c r="D142" s="1" t="s">
        <v>19</v>
      </c>
      <c r="E142" s="1" t="s">
        <v>30</v>
      </c>
      <c r="F142" s="1" t="s">
        <v>31</v>
      </c>
      <c r="G142" s="1">
        <v>39</v>
      </c>
      <c r="H142" s="1" t="s">
        <v>122</v>
      </c>
      <c r="I142" s="1" t="s">
        <v>23</v>
      </c>
      <c r="J142" s="1" t="s">
        <v>42</v>
      </c>
      <c r="K142" s="1" t="s">
        <v>54</v>
      </c>
      <c r="L142" s="2">
        <v>4.8</v>
      </c>
      <c r="M142" s="1" t="s">
        <v>26</v>
      </c>
      <c r="N142" s="1" t="s">
        <v>45</v>
      </c>
      <c r="O142" s="1" t="s">
        <v>36</v>
      </c>
      <c r="P142" s="1" t="s">
        <v>26</v>
      </c>
      <c r="Q142" s="1" t="s">
        <v>26</v>
      </c>
      <c r="R142" s="1" t="s">
        <v>186</v>
      </c>
      <c r="S142" s="1" t="s">
        <v>27</v>
      </c>
      <c r="T142" s="1" t="s">
        <v>75</v>
      </c>
    </row>
    <row r="143" spans="1:20" ht="13" x14ac:dyDescent="0.15">
      <c r="A143" s="1">
        <v>142</v>
      </c>
      <c r="B143" s="37">
        <v>45525</v>
      </c>
      <c r="C143" s="1">
        <v>51</v>
      </c>
      <c r="D143" s="1" t="s">
        <v>19</v>
      </c>
      <c r="E143" s="1" t="s">
        <v>39</v>
      </c>
      <c r="F143" s="1" t="s">
        <v>40</v>
      </c>
      <c r="G143" s="1">
        <v>37</v>
      </c>
      <c r="H143" s="1" t="s">
        <v>107</v>
      </c>
      <c r="I143" s="1" t="s">
        <v>23</v>
      </c>
      <c r="J143" s="1" t="s">
        <v>83</v>
      </c>
      <c r="K143" s="1" t="s">
        <v>25</v>
      </c>
      <c r="L143" s="2">
        <v>3.2</v>
      </c>
      <c r="M143" s="1" t="s">
        <v>26</v>
      </c>
      <c r="N143" s="1" t="s">
        <v>58</v>
      </c>
      <c r="O143" s="1" t="s">
        <v>28</v>
      </c>
      <c r="P143" s="1" t="s">
        <v>26</v>
      </c>
      <c r="Q143" s="1" t="s">
        <v>26</v>
      </c>
      <c r="R143" s="1" t="s">
        <v>187</v>
      </c>
      <c r="S143" s="1" t="s">
        <v>35</v>
      </c>
      <c r="T143" s="1" t="s">
        <v>70</v>
      </c>
    </row>
    <row r="144" spans="1:20" ht="13" x14ac:dyDescent="0.15">
      <c r="A144" s="1">
        <v>143</v>
      </c>
      <c r="B144" s="37">
        <v>45471</v>
      </c>
      <c r="C144" s="1">
        <v>21</v>
      </c>
      <c r="D144" s="1" t="s">
        <v>19</v>
      </c>
      <c r="E144" s="1" t="s">
        <v>77</v>
      </c>
      <c r="F144" s="1" t="s">
        <v>31</v>
      </c>
      <c r="G144" s="1">
        <v>23</v>
      </c>
      <c r="H144" s="1" t="s">
        <v>95</v>
      </c>
      <c r="I144" s="1" t="s">
        <v>67</v>
      </c>
      <c r="J144" s="1" t="s">
        <v>127</v>
      </c>
      <c r="K144" s="1" t="s">
        <v>43</v>
      </c>
      <c r="L144" s="2">
        <v>4.3</v>
      </c>
      <c r="M144" s="1" t="s">
        <v>26</v>
      </c>
      <c r="N144" s="1" t="s">
        <v>74</v>
      </c>
      <c r="O144" s="1" t="s">
        <v>28</v>
      </c>
      <c r="P144" s="1" t="s">
        <v>26</v>
      </c>
      <c r="Q144" s="1" t="s">
        <v>26</v>
      </c>
      <c r="R144" s="1" t="s">
        <v>186</v>
      </c>
      <c r="S144" s="1" t="s">
        <v>74</v>
      </c>
      <c r="T144" s="1" t="s">
        <v>59</v>
      </c>
    </row>
    <row r="145" spans="1:20" ht="13" x14ac:dyDescent="0.15">
      <c r="A145" s="1">
        <v>144</v>
      </c>
      <c r="B145" s="37">
        <v>45464</v>
      </c>
      <c r="C145" s="1">
        <v>34</v>
      </c>
      <c r="D145" s="1" t="s">
        <v>19</v>
      </c>
      <c r="E145" s="1" t="s">
        <v>115</v>
      </c>
      <c r="F145" s="1" t="s">
        <v>21</v>
      </c>
      <c r="G145" s="1">
        <v>88</v>
      </c>
      <c r="H145" s="1" t="s">
        <v>94</v>
      </c>
      <c r="I145" s="1" t="s">
        <v>50</v>
      </c>
      <c r="J145" s="1" t="s">
        <v>134</v>
      </c>
      <c r="K145" s="1" t="s">
        <v>43</v>
      </c>
      <c r="L145" s="2">
        <v>3.2</v>
      </c>
      <c r="M145" s="1" t="s">
        <v>26</v>
      </c>
      <c r="N145" s="1" t="s">
        <v>45</v>
      </c>
      <c r="O145" s="1" t="s">
        <v>44</v>
      </c>
      <c r="P145" s="1" t="s">
        <v>26</v>
      </c>
      <c r="Q145" s="1" t="s">
        <v>26</v>
      </c>
      <c r="R145" s="1" t="s">
        <v>185</v>
      </c>
      <c r="S145" s="1" t="s">
        <v>37</v>
      </c>
      <c r="T145" s="1" t="s">
        <v>75</v>
      </c>
    </row>
    <row r="146" spans="1:20" ht="13" x14ac:dyDescent="0.15">
      <c r="A146" s="1">
        <v>145</v>
      </c>
      <c r="B146" s="37">
        <v>45425</v>
      </c>
      <c r="C146" s="1">
        <v>50</v>
      </c>
      <c r="D146" s="1" t="s">
        <v>19</v>
      </c>
      <c r="E146" s="1" t="s">
        <v>20</v>
      </c>
      <c r="F146" s="1" t="s">
        <v>21</v>
      </c>
      <c r="G146" s="1">
        <v>51</v>
      </c>
      <c r="H146" s="1" t="s">
        <v>140</v>
      </c>
      <c r="I146" s="1" t="s">
        <v>67</v>
      </c>
      <c r="J146" s="1" t="s">
        <v>101</v>
      </c>
      <c r="K146" s="1" t="s">
        <v>34</v>
      </c>
      <c r="L146" s="2">
        <v>3.4</v>
      </c>
      <c r="M146" s="1" t="s">
        <v>26</v>
      </c>
      <c r="N146" s="1" t="s">
        <v>74</v>
      </c>
      <c r="O146" s="1" t="s">
        <v>28</v>
      </c>
      <c r="P146" s="1" t="s">
        <v>26</v>
      </c>
      <c r="Q146" s="1" t="s">
        <v>26</v>
      </c>
      <c r="R146" s="1" t="s">
        <v>186</v>
      </c>
      <c r="S146" s="1" t="s">
        <v>37</v>
      </c>
      <c r="T146" s="1" t="s">
        <v>29</v>
      </c>
    </row>
    <row r="147" spans="1:20" ht="13" x14ac:dyDescent="0.15">
      <c r="A147" s="1">
        <v>146</v>
      </c>
      <c r="B147" s="37">
        <v>45605</v>
      </c>
      <c r="C147" s="1">
        <v>27</v>
      </c>
      <c r="D147" s="1" t="s">
        <v>19</v>
      </c>
      <c r="E147" s="1" t="s">
        <v>150</v>
      </c>
      <c r="F147" s="1" t="s">
        <v>31</v>
      </c>
      <c r="G147" s="1">
        <v>22</v>
      </c>
      <c r="H147" s="1" t="s">
        <v>128</v>
      </c>
      <c r="I147" s="1" t="s">
        <v>61</v>
      </c>
      <c r="J147" s="1" t="s">
        <v>53</v>
      </c>
      <c r="K147" s="1" t="s">
        <v>25</v>
      </c>
      <c r="L147" s="2">
        <v>3.2</v>
      </c>
      <c r="M147" s="1" t="s">
        <v>26</v>
      </c>
      <c r="N147" s="1" t="s">
        <v>27</v>
      </c>
      <c r="O147" s="1" t="s">
        <v>36</v>
      </c>
      <c r="P147" s="1" t="s">
        <v>26</v>
      </c>
      <c r="Q147" s="1" t="s">
        <v>26</v>
      </c>
      <c r="R147" s="1" t="s">
        <v>186</v>
      </c>
      <c r="S147" s="1" t="s">
        <v>37</v>
      </c>
      <c r="T147" s="1" t="s">
        <v>29</v>
      </c>
    </row>
    <row r="148" spans="1:20" ht="13" x14ac:dyDescent="0.15">
      <c r="A148" s="1">
        <v>147</v>
      </c>
      <c r="B148" s="37">
        <v>45316</v>
      </c>
      <c r="C148" s="1">
        <v>49</v>
      </c>
      <c r="D148" s="1" t="s">
        <v>19</v>
      </c>
      <c r="E148" s="1" t="s">
        <v>39</v>
      </c>
      <c r="F148" s="1" t="s">
        <v>40</v>
      </c>
      <c r="G148" s="1">
        <v>48</v>
      </c>
      <c r="H148" s="1" t="s">
        <v>118</v>
      </c>
      <c r="I148" s="1" t="s">
        <v>23</v>
      </c>
      <c r="J148" s="1" t="s">
        <v>79</v>
      </c>
      <c r="K148" s="1" t="s">
        <v>43</v>
      </c>
      <c r="L148" s="2">
        <v>4</v>
      </c>
      <c r="M148" s="1" t="s">
        <v>26</v>
      </c>
      <c r="N148" s="1" t="s">
        <v>37</v>
      </c>
      <c r="O148" s="1" t="s">
        <v>69</v>
      </c>
      <c r="P148" s="1" t="s">
        <v>26</v>
      </c>
      <c r="Q148" s="1" t="s">
        <v>26</v>
      </c>
      <c r="R148" s="1" t="s">
        <v>187</v>
      </c>
      <c r="S148" s="1" t="s">
        <v>35</v>
      </c>
      <c r="T148" s="1" t="s">
        <v>29</v>
      </c>
    </row>
    <row r="149" spans="1:20" ht="13" x14ac:dyDescent="0.15">
      <c r="A149" s="1">
        <v>148</v>
      </c>
      <c r="B149" s="37">
        <v>45442</v>
      </c>
      <c r="C149" s="1">
        <v>52</v>
      </c>
      <c r="D149" s="1" t="s">
        <v>19</v>
      </c>
      <c r="E149" s="1" t="s">
        <v>71</v>
      </c>
      <c r="F149" s="1" t="s">
        <v>40</v>
      </c>
      <c r="G149" s="1">
        <v>27</v>
      </c>
      <c r="H149" s="1" t="s">
        <v>102</v>
      </c>
      <c r="I149" s="1" t="s">
        <v>67</v>
      </c>
      <c r="J149" s="1" t="s">
        <v>33</v>
      </c>
      <c r="K149" s="1" t="s">
        <v>34</v>
      </c>
      <c r="L149" s="2">
        <v>2.8</v>
      </c>
      <c r="M149" s="1" t="s">
        <v>26</v>
      </c>
      <c r="N149" s="1" t="s">
        <v>74</v>
      </c>
      <c r="O149" s="1" t="s">
        <v>28</v>
      </c>
      <c r="P149" s="1" t="s">
        <v>26</v>
      </c>
      <c r="Q149" s="1" t="s">
        <v>26</v>
      </c>
      <c r="R149" s="1" t="s">
        <v>190</v>
      </c>
      <c r="S149" s="1" t="s">
        <v>37</v>
      </c>
      <c r="T149" s="1" t="s">
        <v>51</v>
      </c>
    </row>
    <row r="150" spans="1:20" ht="13" x14ac:dyDescent="0.15">
      <c r="A150" s="1">
        <v>149</v>
      </c>
      <c r="B150" s="37">
        <v>45541</v>
      </c>
      <c r="C150" s="1">
        <v>33</v>
      </c>
      <c r="D150" s="1" t="s">
        <v>19</v>
      </c>
      <c r="E150" s="1" t="s">
        <v>39</v>
      </c>
      <c r="F150" s="1" t="s">
        <v>40</v>
      </c>
      <c r="G150" s="1">
        <v>32</v>
      </c>
      <c r="H150" s="1" t="s">
        <v>49</v>
      </c>
      <c r="I150" s="1" t="s">
        <v>67</v>
      </c>
      <c r="J150" s="1" t="s">
        <v>132</v>
      </c>
      <c r="K150" s="1" t="s">
        <v>54</v>
      </c>
      <c r="L150" s="2">
        <v>3.5</v>
      </c>
      <c r="M150" s="1" t="s">
        <v>26</v>
      </c>
      <c r="N150" s="1" t="s">
        <v>74</v>
      </c>
      <c r="O150" s="1" t="s">
        <v>80</v>
      </c>
      <c r="P150" s="1" t="s">
        <v>26</v>
      </c>
      <c r="Q150" s="1" t="s">
        <v>26</v>
      </c>
      <c r="R150" s="1" t="s">
        <v>190</v>
      </c>
      <c r="S150" s="1" t="s">
        <v>35</v>
      </c>
      <c r="T150" s="1" t="s">
        <v>75</v>
      </c>
    </row>
    <row r="151" spans="1:20" ht="13" x14ac:dyDescent="0.15">
      <c r="A151" s="1">
        <v>150</v>
      </c>
      <c r="B151" s="37">
        <v>45419</v>
      </c>
      <c r="C151" s="1">
        <v>62</v>
      </c>
      <c r="D151" s="1" t="s">
        <v>19</v>
      </c>
      <c r="E151" s="1" t="s">
        <v>110</v>
      </c>
      <c r="F151" s="1" t="s">
        <v>31</v>
      </c>
      <c r="G151" s="1">
        <v>74</v>
      </c>
      <c r="H151" s="1" t="s">
        <v>124</v>
      </c>
      <c r="I151" s="1" t="s">
        <v>23</v>
      </c>
      <c r="J151" s="1" t="s">
        <v>68</v>
      </c>
      <c r="K151" s="1" t="s">
        <v>43</v>
      </c>
      <c r="L151" s="2">
        <v>3.4</v>
      </c>
      <c r="M151" s="1" t="s">
        <v>26</v>
      </c>
      <c r="N151" s="1" t="s">
        <v>37</v>
      </c>
      <c r="O151" s="1" t="s">
        <v>36</v>
      </c>
      <c r="P151" s="1" t="s">
        <v>26</v>
      </c>
      <c r="Q151" s="1" t="s">
        <v>26</v>
      </c>
      <c r="R151" s="1" t="s">
        <v>186</v>
      </c>
      <c r="S151" s="1" t="s">
        <v>45</v>
      </c>
      <c r="T151" s="1" t="s">
        <v>51</v>
      </c>
    </row>
    <row r="152" spans="1:20" ht="13" x14ac:dyDescent="0.15">
      <c r="A152" s="1">
        <v>151</v>
      </c>
      <c r="B152" s="37">
        <v>45357</v>
      </c>
      <c r="C152" s="1">
        <v>36</v>
      </c>
      <c r="D152" s="1" t="s">
        <v>19</v>
      </c>
      <c r="E152" s="1" t="s">
        <v>97</v>
      </c>
      <c r="F152" s="1" t="s">
        <v>48</v>
      </c>
      <c r="G152" s="1">
        <v>64</v>
      </c>
      <c r="H152" s="1" t="s">
        <v>106</v>
      </c>
      <c r="I152" s="1" t="s">
        <v>23</v>
      </c>
      <c r="J152" s="1" t="s">
        <v>57</v>
      </c>
      <c r="K152" s="1" t="s">
        <v>43</v>
      </c>
      <c r="L152" s="2">
        <v>4.5999999999999996</v>
      </c>
      <c r="M152" s="1" t="s">
        <v>26</v>
      </c>
      <c r="N152" s="1" t="s">
        <v>27</v>
      </c>
      <c r="O152" s="1" t="s">
        <v>69</v>
      </c>
      <c r="P152" s="1" t="s">
        <v>26</v>
      </c>
      <c r="Q152" s="1" t="s">
        <v>26</v>
      </c>
      <c r="R152" s="1" t="s">
        <v>185</v>
      </c>
      <c r="S152" s="1" t="s">
        <v>35</v>
      </c>
      <c r="T152" s="1" t="s">
        <v>59</v>
      </c>
    </row>
    <row r="153" spans="1:20" ht="13" x14ac:dyDescent="0.15">
      <c r="A153" s="1">
        <v>152</v>
      </c>
      <c r="B153" s="37">
        <v>45547</v>
      </c>
      <c r="C153" s="1">
        <v>50</v>
      </c>
      <c r="D153" s="1" t="s">
        <v>19</v>
      </c>
      <c r="E153" s="1" t="s">
        <v>115</v>
      </c>
      <c r="F153" s="1" t="s">
        <v>21</v>
      </c>
      <c r="G153" s="1">
        <v>77</v>
      </c>
      <c r="H153" s="1" t="s">
        <v>107</v>
      </c>
      <c r="I153" s="1" t="s">
        <v>67</v>
      </c>
      <c r="J153" s="1" t="s">
        <v>104</v>
      </c>
      <c r="K153" s="1" t="s">
        <v>34</v>
      </c>
      <c r="L153" s="2">
        <v>3.2</v>
      </c>
      <c r="M153" s="1" t="s">
        <v>26</v>
      </c>
      <c r="N153" s="1" t="s">
        <v>45</v>
      </c>
      <c r="O153" s="1" t="s">
        <v>44</v>
      </c>
      <c r="P153" s="1" t="s">
        <v>26</v>
      </c>
      <c r="Q153" s="1" t="s">
        <v>26</v>
      </c>
      <c r="R153" s="1" t="s">
        <v>186</v>
      </c>
      <c r="S153" s="1" t="s">
        <v>35</v>
      </c>
      <c r="T153" s="1" t="s">
        <v>59</v>
      </c>
    </row>
    <row r="154" spans="1:20" ht="13" x14ac:dyDescent="0.15">
      <c r="A154" s="1">
        <v>153</v>
      </c>
      <c r="B154" s="37">
        <v>45600</v>
      </c>
      <c r="C154" s="1">
        <v>53</v>
      </c>
      <c r="D154" s="1" t="s">
        <v>19</v>
      </c>
      <c r="E154" s="1" t="s">
        <v>146</v>
      </c>
      <c r="F154" s="1" t="s">
        <v>31</v>
      </c>
      <c r="G154" s="1">
        <v>62</v>
      </c>
      <c r="H154" s="1" t="s">
        <v>116</v>
      </c>
      <c r="I154" s="1" t="s">
        <v>23</v>
      </c>
      <c r="J154" s="1" t="s">
        <v>139</v>
      </c>
      <c r="K154" s="1" t="s">
        <v>54</v>
      </c>
      <c r="L154" s="2">
        <v>3.5</v>
      </c>
      <c r="M154" s="1" t="s">
        <v>26</v>
      </c>
      <c r="N154" s="1" t="s">
        <v>27</v>
      </c>
      <c r="O154" s="1" t="s">
        <v>55</v>
      </c>
      <c r="P154" s="1" t="s">
        <v>26</v>
      </c>
      <c r="Q154" s="1" t="s">
        <v>26</v>
      </c>
      <c r="R154" s="1" t="s">
        <v>187</v>
      </c>
      <c r="S154" s="1" t="s">
        <v>35</v>
      </c>
      <c r="T154" s="1" t="s">
        <v>75</v>
      </c>
    </row>
    <row r="155" spans="1:20" ht="13" x14ac:dyDescent="0.15">
      <c r="A155" s="1">
        <v>154</v>
      </c>
      <c r="B155" s="37">
        <v>45547</v>
      </c>
      <c r="C155" s="1">
        <v>65</v>
      </c>
      <c r="D155" s="1" t="s">
        <v>19</v>
      </c>
      <c r="E155" s="1" t="s">
        <v>105</v>
      </c>
      <c r="F155" s="1" t="s">
        <v>31</v>
      </c>
      <c r="G155" s="1">
        <v>33</v>
      </c>
      <c r="H155" s="1" t="s">
        <v>49</v>
      </c>
      <c r="I155" s="1" t="s">
        <v>23</v>
      </c>
      <c r="J155" s="1" t="s">
        <v>111</v>
      </c>
      <c r="K155" s="1" t="s">
        <v>34</v>
      </c>
      <c r="L155" s="2">
        <v>4.4000000000000004</v>
      </c>
      <c r="M155" s="1" t="s">
        <v>26</v>
      </c>
      <c r="N155" s="1" t="s">
        <v>27</v>
      </c>
      <c r="O155" s="1" t="s">
        <v>44</v>
      </c>
      <c r="P155" s="1" t="s">
        <v>26</v>
      </c>
      <c r="Q155" s="1" t="s">
        <v>26</v>
      </c>
      <c r="R155" s="1" t="s">
        <v>190</v>
      </c>
      <c r="S155" s="1" t="s">
        <v>58</v>
      </c>
      <c r="T155" s="1" t="s">
        <v>59</v>
      </c>
    </row>
    <row r="156" spans="1:20" ht="13" x14ac:dyDescent="0.15">
      <c r="A156" s="1">
        <v>155</v>
      </c>
      <c r="B156" s="37">
        <v>45331</v>
      </c>
      <c r="C156" s="1">
        <v>58</v>
      </c>
      <c r="D156" s="1" t="s">
        <v>19</v>
      </c>
      <c r="E156" s="1" t="s">
        <v>146</v>
      </c>
      <c r="F156" s="1" t="s">
        <v>31</v>
      </c>
      <c r="G156" s="1">
        <v>86</v>
      </c>
      <c r="H156" s="1" t="s">
        <v>106</v>
      </c>
      <c r="I156" s="1" t="s">
        <v>23</v>
      </c>
      <c r="J156" s="1" t="s">
        <v>109</v>
      </c>
      <c r="K156" s="1" t="s">
        <v>34</v>
      </c>
      <c r="L156" s="2">
        <v>4.8</v>
      </c>
      <c r="M156" s="1" t="s">
        <v>26</v>
      </c>
      <c r="N156" s="1" t="s">
        <v>45</v>
      </c>
      <c r="O156" s="1" t="s">
        <v>44</v>
      </c>
      <c r="P156" s="1" t="s">
        <v>26</v>
      </c>
      <c r="Q156" s="1" t="s">
        <v>26</v>
      </c>
      <c r="R156" s="1" t="s">
        <v>185</v>
      </c>
      <c r="S156" s="1" t="s">
        <v>27</v>
      </c>
      <c r="T156" s="1" t="s">
        <v>70</v>
      </c>
    </row>
    <row r="157" spans="1:20" ht="13" x14ac:dyDescent="0.15">
      <c r="A157" s="1">
        <v>156</v>
      </c>
      <c r="B157" s="37">
        <v>45450</v>
      </c>
      <c r="C157" s="1">
        <v>19</v>
      </c>
      <c r="D157" s="1" t="s">
        <v>19</v>
      </c>
      <c r="E157" s="1" t="s">
        <v>105</v>
      </c>
      <c r="F157" s="1" t="s">
        <v>31</v>
      </c>
      <c r="G157" s="1">
        <v>52</v>
      </c>
      <c r="H157" s="1" t="s">
        <v>49</v>
      </c>
      <c r="I157" s="1" t="s">
        <v>23</v>
      </c>
      <c r="J157" s="1" t="s">
        <v>57</v>
      </c>
      <c r="K157" s="1" t="s">
        <v>34</v>
      </c>
      <c r="L157" s="2">
        <v>3.7</v>
      </c>
      <c r="M157" s="1" t="s">
        <v>26</v>
      </c>
      <c r="N157" s="1" t="s">
        <v>27</v>
      </c>
      <c r="O157" s="1" t="s">
        <v>69</v>
      </c>
      <c r="P157" s="1" t="s">
        <v>26</v>
      </c>
      <c r="Q157" s="1" t="s">
        <v>26</v>
      </c>
      <c r="R157" s="1" t="s">
        <v>186</v>
      </c>
      <c r="S157" s="1" t="s">
        <v>45</v>
      </c>
      <c r="T157" s="1" t="s">
        <v>75</v>
      </c>
    </row>
    <row r="158" spans="1:20" ht="13" x14ac:dyDescent="0.15">
      <c r="A158" s="1">
        <v>157</v>
      </c>
      <c r="B158" s="37">
        <v>45361</v>
      </c>
      <c r="C158" s="1">
        <v>58</v>
      </c>
      <c r="D158" s="1" t="s">
        <v>19</v>
      </c>
      <c r="E158" s="1" t="s">
        <v>20</v>
      </c>
      <c r="F158" s="1" t="s">
        <v>21</v>
      </c>
      <c r="G158" s="1">
        <v>41</v>
      </c>
      <c r="H158" s="1" t="s">
        <v>92</v>
      </c>
      <c r="I158" s="1" t="s">
        <v>23</v>
      </c>
      <c r="J158" s="1" t="s">
        <v>79</v>
      </c>
      <c r="K158" s="1" t="s">
        <v>43</v>
      </c>
      <c r="L158" s="2">
        <v>3.7</v>
      </c>
      <c r="M158" s="1" t="s">
        <v>26</v>
      </c>
      <c r="N158" s="1" t="s">
        <v>35</v>
      </c>
      <c r="O158" s="1" t="s">
        <v>36</v>
      </c>
      <c r="P158" s="1" t="s">
        <v>26</v>
      </c>
      <c r="Q158" s="1" t="s">
        <v>26</v>
      </c>
      <c r="R158" s="1" t="s">
        <v>186</v>
      </c>
      <c r="S158" s="1" t="s">
        <v>58</v>
      </c>
      <c r="T158" s="1" t="s">
        <v>75</v>
      </c>
    </row>
    <row r="159" spans="1:20" ht="13" x14ac:dyDescent="0.15">
      <c r="A159" s="1">
        <v>158</v>
      </c>
      <c r="B159" s="37">
        <v>45576</v>
      </c>
      <c r="C159" s="1">
        <v>25</v>
      </c>
      <c r="D159" s="1" t="s">
        <v>19</v>
      </c>
      <c r="E159" s="1" t="s">
        <v>120</v>
      </c>
      <c r="F159" s="1" t="s">
        <v>31</v>
      </c>
      <c r="G159" s="1">
        <v>78</v>
      </c>
      <c r="H159" s="1" t="s">
        <v>92</v>
      </c>
      <c r="I159" s="1" t="s">
        <v>67</v>
      </c>
      <c r="J159" s="1" t="s">
        <v>127</v>
      </c>
      <c r="K159" s="1" t="s">
        <v>25</v>
      </c>
      <c r="L159" s="2">
        <v>4</v>
      </c>
      <c r="M159" s="1" t="s">
        <v>26</v>
      </c>
      <c r="N159" s="1" t="s">
        <v>27</v>
      </c>
      <c r="O159" s="1" t="s">
        <v>69</v>
      </c>
      <c r="P159" s="1" t="s">
        <v>26</v>
      </c>
      <c r="Q159" s="1" t="s">
        <v>26</v>
      </c>
      <c r="R159" s="1" t="s">
        <v>187</v>
      </c>
      <c r="S159" s="1" t="s">
        <v>27</v>
      </c>
      <c r="T159" s="1" t="s">
        <v>70</v>
      </c>
    </row>
    <row r="160" spans="1:20" ht="13" x14ac:dyDescent="0.15">
      <c r="A160" s="1">
        <v>159</v>
      </c>
      <c r="B160" s="37">
        <v>45608</v>
      </c>
      <c r="C160" s="1">
        <v>29</v>
      </c>
      <c r="D160" s="1" t="s">
        <v>19</v>
      </c>
      <c r="E160" s="1" t="s">
        <v>150</v>
      </c>
      <c r="F160" s="1" t="s">
        <v>31</v>
      </c>
      <c r="G160" s="1">
        <v>86</v>
      </c>
      <c r="H160" s="1" t="s">
        <v>119</v>
      </c>
      <c r="I160" s="1" t="s">
        <v>50</v>
      </c>
      <c r="J160" s="1" t="s">
        <v>24</v>
      </c>
      <c r="K160" s="1" t="s">
        <v>34</v>
      </c>
      <c r="L160" s="2">
        <v>4.2</v>
      </c>
      <c r="M160" s="1" t="s">
        <v>26</v>
      </c>
      <c r="N160" s="1" t="s">
        <v>27</v>
      </c>
      <c r="O160" s="1" t="s">
        <v>44</v>
      </c>
      <c r="P160" s="1" t="s">
        <v>26</v>
      </c>
      <c r="Q160" s="1" t="s">
        <v>26</v>
      </c>
      <c r="R160" s="1" t="s">
        <v>190</v>
      </c>
      <c r="S160" s="1" t="s">
        <v>35</v>
      </c>
      <c r="T160" s="1" t="s">
        <v>59</v>
      </c>
    </row>
    <row r="161" spans="1:20" ht="13" x14ac:dyDescent="0.15">
      <c r="A161" s="1">
        <v>160</v>
      </c>
      <c r="B161" s="37">
        <v>45593</v>
      </c>
      <c r="C161" s="1">
        <v>28</v>
      </c>
      <c r="D161" s="1" t="s">
        <v>19</v>
      </c>
      <c r="E161" s="1" t="s">
        <v>30</v>
      </c>
      <c r="F161" s="1" t="s">
        <v>31</v>
      </c>
      <c r="G161" s="1">
        <v>70</v>
      </c>
      <c r="H161" s="1" t="s">
        <v>137</v>
      </c>
      <c r="I161" s="1" t="s">
        <v>23</v>
      </c>
      <c r="J161" s="1" t="s">
        <v>89</v>
      </c>
      <c r="K161" s="1" t="s">
        <v>34</v>
      </c>
      <c r="L161" s="2">
        <v>3.4</v>
      </c>
      <c r="M161" s="1" t="s">
        <v>26</v>
      </c>
      <c r="N161" s="1" t="s">
        <v>35</v>
      </c>
      <c r="O161" s="1" t="s">
        <v>80</v>
      </c>
      <c r="P161" s="1" t="s">
        <v>26</v>
      </c>
      <c r="Q161" s="1" t="s">
        <v>26</v>
      </c>
      <c r="R161" s="1" t="s">
        <v>190</v>
      </c>
      <c r="S161" s="1" t="s">
        <v>27</v>
      </c>
      <c r="T161" s="1" t="s">
        <v>75</v>
      </c>
    </row>
    <row r="162" spans="1:20" ht="13" x14ac:dyDescent="0.15">
      <c r="A162" s="1">
        <v>161</v>
      </c>
      <c r="B162" s="37">
        <v>45449</v>
      </c>
      <c r="C162" s="1">
        <v>60</v>
      </c>
      <c r="D162" s="1" t="s">
        <v>19</v>
      </c>
      <c r="E162" s="1" t="s">
        <v>135</v>
      </c>
      <c r="F162" s="1" t="s">
        <v>21</v>
      </c>
      <c r="G162" s="1">
        <v>29</v>
      </c>
      <c r="H162" s="1" t="s">
        <v>78</v>
      </c>
      <c r="I162" s="1" t="s">
        <v>23</v>
      </c>
      <c r="J162" s="1" t="s">
        <v>68</v>
      </c>
      <c r="K162" s="1" t="s">
        <v>34</v>
      </c>
      <c r="L162" s="2">
        <v>3.2</v>
      </c>
      <c r="M162" s="1" t="s">
        <v>26</v>
      </c>
      <c r="N162" s="1" t="s">
        <v>45</v>
      </c>
      <c r="O162" s="1" t="s">
        <v>36</v>
      </c>
      <c r="P162" s="1" t="s">
        <v>26</v>
      </c>
      <c r="Q162" s="1" t="s">
        <v>26</v>
      </c>
      <c r="R162" s="1" t="s">
        <v>186</v>
      </c>
      <c r="S162" s="1" t="s">
        <v>45</v>
      </c>
      <c r="T162" s="1" t="s">
        <v>59</v>
      </c>
    </row>
    <row r="163" spans="1:20" ht="13" x14ac:dyDescent="0.15">
      <c r="A163" s="1">
        <v>162</v>
      </c>
      <c r="B163" s="37">
        <v>45470</v>
      </c>
      <c r="C163" s="1">
        <v>30</v>
      </c>
      <c r="D163" s="1" t="s">
        <v>19</v>
      </c>
      <c r="E163" s="1" t="s">
        <v>112</v>
      </c>
      <c r="F163" s="1" t="s">
        <v>21</v>
      </c>
      <c r="G163" s="1">
        <v>77</v>
      </c>
      <c r="H163" s="1" t="s">
        <v>41</v>
      </c>
      <c r="I163" s="1" t="s">
        <v>23</v>
      </c>
      <c r="J163" s="1" t="s">
        <v>73</v>
      </c>
      <c r="K163" s="1" t="s">
        <v>54</v>
      </c>
      <c r="L163" s="2">
        <v>3.6</v>
      </c>
      <c r="M163" s="1" t="s">
        <v>26</v>
      </c>
      <c r="N163" s="1" t="s">
        <v>58</v>
      </c>
      <c r="O163" s="1" t="s">
        <v>28</v>
      </c>
      <c r="P163" s="1" t="s">
        <v>26</v>
      </c>
      <c r="Q163" s="1" t="s">
        <v>26</v>
      </c>
      <c r="R163" s="1" t="s">
        <v>186</v>
      </c>
      <c r="S163" s="1" t="s">
        <v>27</v>
      </c>
      <c r="T163" s="1" t="s">
        <v>38</v>
      </c>
    </row>
    <row r="164" spans="1:20" ht="13" x14ac:dyDescent="0.15">
      <c r="A164" s="1">
        <v>163</v>
      </c>
      <c r="B164" s="37">
        <v>45489</v>
      </c>
      <c r="C164" s="1">
        <v>27</v>
      </c>
      <c r="D164" s="1" t="s">
        <v>19</v>
      </c>
      <c r="E164" s="1" t="s">
        <v>87</v>
      </c>
      <c r="F164" s="1" t="s">
        <v>48</v>
      </c>
      <c r="G164" s="1">
        <v>90</v>
      </c>
      <c r="H164" s="1" t="s">
        <v>76</v>
      </c>
      <c r="I164" s="1" t="s">
        <v>23</v>
      </c>
      <c r="J164" s="1" t="s">
        <v>139</v>
      </c>
      <c r="K164" s="1" t="s">
        <v>25</v>
      </c>
      <c r="L164" s="2">
        <v>4.5</v>
      </c>
      <c r="M164" s="1" t="s">
        <v>26</v>
      </c>
      <c r="N164" s="1" t="s">
        <v>58</v>
      </c>
      <c r="O164" s="1" t="s">
        <v>55</v>
      </c>
      <c r="P164" s="1" t="s">
        <v>26</v>
      </c>
      <c r="Q164" s="1" t="s">
        <v>26</v>
      </c>
      <c r="R164" s="1" t="s">
        <v>187</v>
      </c>
      <c r="S164" s="1" t="s">
        <v>27</v>
      </c>
      <c r="T164" s="1" t="s">
        <v>70</v>
      </c>
    </row>
    <row r="165" spans="1:20" ht="13" x14ac:dyDescent="0.15">
      <c r="A165" s="1">
        <v>164</v>
      </c>
      <c r="B165" s="37">
        <v>45344</v>
      </c>
      <c r="C165" s="1">
        <v>47</v>
      </c>
      <c r="D165" s="1" t="s">
        <v>19</v>
      </c>
      <c r="E165" s="1" t="s">
        <v>110</v>
      </c>
      <c r="F165" s="1" t="s">
        <v>31</v>
      </c>
      <c r="G165" s="1">
        <v>23</v>
      </c>
      <c r="H165" s="1" t="s">
        <v>133</v>
      </c>
      <c r="I165" s="1" t="s">
        <v>67</v>
      </c>
      <c r="J165" s="1" t="s">
        <v>101</v>
      </c>
      <c r="K165" s="1" t="s">
        <v>34</v>
      </c>
      <c r="L165" s="2">
        <v>2.8</v>
      </c>
      <c r="M165" s="1" t="s">
        <v>26</v>
      </c>
      <c r="N165" s="1" t="s">
        <v>27</v>
      </c>
      <c r="O165" s="1" t="s">
        <v>28</v>
      </c>
      <c r="P165" s="1" t="s">
        <v>26</v>
      </c>
      <c r="Q165" s="1" t="s">
        <v>26</v>
      </c>
      <c r="R165" s="1" t="s">
        <v>190</v>
      </c>
      <c r="S165" s="1" t="s">
        <v>37</v>
      </c>
      <c r="T165" s="1" t="s">
        <v>70</v>
      </c>
    </row>
    <row r="166" spans="1:20" ht="13" x14ac:dyDescent="0.15">
      <c r="A166" s="1">
        <v>165</v>
      </c>
      <c r="B166" s="37">
        <v>45350</v>
      </c>
      <c r="C166" s="1">
        <v>51</v>
      </c>
      <c r="D166" s="1" t="s">
        <v>19</v>
      </c>
      <c r="E166" s="1" t="s">
        <v>114</v>
      </c>
      <c r="F166" s="1" t="s">
        <v>31</v>
      </c>
      <c r="G166" s="1">
        <v>54</v>
      </c>
      <c r="H166" s="1" t="s">
        <v>113</v>
      </c>
      <c r="I166" s="1" t="s">
        <v>67</v>
      </c>
      <c r="J166" s="1" t="s">
        <v>101</v>
      </c>
      <c r="K166" s="1" t="s">
        <v>34</v>
      </c>
      <c r="L166" s="2">
        <v>4.5999999999999996</v>
      </c>
      <c r="M166" s="1" t="s">
        <v>26</v>
      </c>
      <c r="N166" s="1" t="s">
        <v>37</v>
      </c>
      <c r="O166" s="1" t="s">
        <v>28</v>
      </c>
      <c r="P166" s="1" t="s">
        <v>26</v>
      </c>
      <c r="Q166" s="1" t="s">
        <v>26</v>
      </c>
      <c r="R166" s="1" t="s">
        <v>185</v>
      </c>
      <c r="S166" s="1" t="s">
        <v>58</v>
      </c>
      <c r="T166" s="1" t="s">
        <v>46</v>
      </c>
    </row>
    <row r="167" spans="1:20" ht="13" x14ac:dyDescent="0.15">
      <c r="A167" s="1">
        <v>166</v>
      </c>
      <c r="B167" s="37">
        <v>45625</v>
      </c>
      <c r="C167" s="1">
        <v>61</v>
      </c>
      <c r="D167" s="1" t="s">
        <v>19</v>
      </c>
      <c r="E167" s="1" t="s">
        <v>39</v>
      </c>
      <c r="F167" s="1" t="s">
        <v>40</v>
      </c>
      <c r="G167" s="1">
        <v>51</v>
      </c>
      <c r="H167" s="1" t="s">
        <v>122</v>
      </c>
      <c r="I167" s="1" t="s">
        <v>67</v>
      </c>
      <c r="J167" s="1" t="s">
        <v>96</v>
      </c>
      <c r="K167" s="1" t="s">
        <v>34</v>
      </c>
      <c r="L167" s="2">
        <v>2.6</v>
      </c>
      <c r="M167" s="1" t="s">
        <v>26</v>
      </c>
      <c r="N167" s="1" t="s">
        <v>37</v>
      </c>
      <c r="O167" s="1" t="s">
        <v>55</v>
      </c>
      <c r="P167" s="1" t="s">
        <v>26</v>
      </c>
      <c r="Q167" s="1" t="s">
        <v>26</v>
      </c>
      <c r="R167" s="1" t="s">
        <v>187</v>
      </c>
      <c r="S167" s="1" t="s">
        <v>37</v>
      </c>
      <c r="T167" s="1" t="s">
        <v>51</v>
      </c>
    </row>
    <row r="168" spans="1:20" ht="13" x14ac:dyDescent="0.15">
      <c r="A168" s="1">
        <v>167</v>
      </c>
      <c r="B168" s="37">
        <v>45642</v>
      </c>
      <c r="C168" s="1">
        <v>29</v>
      </c>
      <c r="D168" s="1" t="s">
        <v>19</v>
      </c>
      <c r="E168" s="1" t="s">
        <v>117</v>
      </c>
      <c r="F168" s="1" t="s">
        <v>48</v>
      </c>
      <c r="G168" s="1">
        <v>72</v>
      </c>
      <c r="H168" s="1" t="s">
        <v>122</v>
      </c>
      <c r="I168" s="1" t="s">
        <v>67</v>
      </c>
      <c r="J168" s="1" t="s">
        <v>104</v>
      </c>
      <c r="K168" s="1" t="s">
        <v>25</v>
      </c>
      <c r="L168" s="2">
        <v>4.5999999999999996</v>
      </c>
      <c r="M168" s="1" t="s">
        <v>26</v>
      </c>
      <c r="N168" s="1" t="s">
        <v>37</v>
      </c>
      <c r="O168" s="1" t="s">
        <v>36</v>
      </c>
      <c r="P168" s="1" t="s">
        <v>26</v>
      </c>
      <c r="Q168" s="1" t="s">
        <v>26</v>
      </c>
      <c r="R168" s="1" t="s">
        <v>186</v>
      </c>
      <c r="S168" s="1" t="s">
        <v>58</v>
      </c>
      <c r="T168" s="1" t="s">
        <v>59</v>
      </c>
    </row>
    <row r="169" spans="1:20" ht="13" x14ac:dyDescent="0.15">
      <c r="A169" s="1">
        <v>168</v>
      </c>
      <c r="B169" s="37">
        <v>45345</v>
      </c>
      <c r="C169" s="1">
        <v>51</v>
      </c>
      <c r="D169" s="1" t="s">
        <v>19</v>
      </c>
      <c r="E169" s="1" t="s">
        <v>47</v>
      </c>
      <c r="F169" s="1" t="s">
        <v>48</v>
      </c>
      <c r="G169" s="1">
        <v>27</v>
      </c>
      <c r="H169" s="1" t="s">
        <v>72</v>
      </c>
      <c r="I169" s="1" t="s">
        <v>50</v>
      </c>
      <c r="J169" s="1" t="s">
        <v>86</v>
      </c>
      <c r="K169" s="1" t="s">
        <v>34</v>
      </c>
      <c r="L169" s="2">
        <v>4.4000000000000004</v>
      </c>
      <c r="M169" s="1" t="s">
        <v>26</v>
      </c>
      <c r="N169" s="1" t="s">
        <v>35</v>
      </c>
      <c r="O169" s="1" t="s">
        <v>69</v>
      </c>
      <c r="P169" s="1" t="s">
        <v>26</v>
      </c>
      <c r="Q169" s="1" t="s">
        <v>26</v>
      </c>
      <c r="R169" s="1" t="s">
        <v>187</v>
      </c>
      <c r="S169" s="1" t="s">
        <v>58</v>
      </c>
      <c r="T169" s="1" t="s">
        <v>29</v>
      </c>
    </row>
    <row r="170" spans="1:20" ht="13" x14ac:dyDescent="0.15">
      <c r="A170" s="1">
        <v>169</v>
      </c>
      <c r="B170" s="37">
        <v>45543</v>
      </c>
      <c r="C170" s="1">
        <v>69</v>
      </c>
      <c r="D170" s="1" t="s">
        <v>19</v>
      </c>
      <c r="E170" s="1" t="s">
        <v>150</v>
      </c>
      <c r="F170" s="1" t="s">
        <v>31</v>
      </c>
      <c r="G170" s="1">
        <v>63</v>
      </c>
      <c r="H170" s="1" t="s">
        <v>126</v>
      </c>
      <c r="I170" s="1" t="s">
        <v>50</v>
      </c>
      <c r="J170" s="1" t="s">
        <v>109</v>
      </c>
      <c r="K170" s="1" t="s">
        <v>25</v>
      </c>
      <c r="L170" s="2">
        <v>4</v>
      </c>
      <c r="M170" s="1" t="s">
        <v>26</v>
      </c>
      <c r="N170" s="1" t="s">
        <v>58</v>
      </c>
      <c r="O170" s="1" t="s">
        <v>28</v>
      </c>
      <c r="P170" s="1" t="s">
        <v>26</v>
      </c>
      <c r="Q170" s="1" t="s">
        <v>26</v>
      </c>
      <c r="R170" s="1" t="s">
        <v>186</v>
      </c>
      <c r="S170" s="1" t="s">
        <v>74</v>
      </c>
      <c r="T170" s="1" t="s">
        <v>46</v>
      </c>
    </row>
    <row r="171" spans="1:20" ht="13" x14ac:dyDescent="0.15">
      <c r="A171" s="1">
        <v>170</v>
      </c>
      <c r="B171" s="37">
        <v>45340</v>
      </c>
      <c r="C171" s="1">
        <v>19</v>
      </c>
      <c r="D171" s="1" t="s">
        <v>19</v>
      </c>
      <c r="E171" s="1" t="s">
        <v>112</v>
      </c>
      <c r="F171" s="1" t="s">
        <v>21</v>
      </c>
      <c r="G171" s="1">
        <v>70</v>
      </c>
      <c r="H171" s="1" t="s">
        <v>93</v>
      </c>
      <c r="I171" s="1" t="s">
        <v>23</v>
      </c>
      <c r="J171" s="1" t="s">
        <v>62</v>
      </c>
      <c r="K171" s="1" t="s">
        <v>34</v>
      </c>
      <c r="L171" s="2">
        <v>4.7</v>
      </c>
      <c r="M171" s="1" t="s">
        <v>26</v>
      </c>
      <c r="N171" s="1" t="s">
        <v>74</v>
      </c>
      <c r="O171" s="1" t="s">
        <v>55</v>
      </c>
      <c r="P171" s="1" t="s">
        <v>26</v>
      </c>
      <c r="Q171" s="1" t="s">
        <v>26</v>
      </c>
      <c r="R171" s="1" t="s">
        <v>185</v>
      </c>
      <c r="S171" s="1" t="s">
        <v>27</v>
      </c>
      <c r="T171" s="1" t="s">
        <v>51</v>
      </c>
    </row>
    <row r="172" spans="1:20" ht="13" x14ac:dyDescent="0.15">
      <c r="A172" s="1">
        <v>171</v>
      </c>
      <c r="B172" s="37">
        <v>45559</v>
      </c>
      <c r="C172" s="1">
        <v>66</v>
      </c>
      <c r="D172" s="1" t="s">
        <v>19</v>
      </c>
      <c r="E172" s="1" t="s">
        <v>20</v>
      </c>
      <c r="F172" s="1" t="s">
        <v>21</v>
      </c>
      <c r="G172" s="1">
        <v>33</v>
      </c>
      <c r="H172" s="1" t="s">
        <v>137</v>
      </c>
      <c r="I172" s="1" t="s">
        <v>23</v>
      </c>
      <c r="J172" s="1" t="s">
        <v>89</v>
      </c>
      <c r="K172" s="1" t="s">
        <v>25</v>
      </c>
      <c r="L172" s="2">
        <v>2.9</v>
      </c>
      <c r="M172" s="1" t="s">
        <v>26</v>
      </c>
      <c r="N172" s="1" t="s">
        <v>74</v>
      </c>
      <c r="O172" s="1" t="s">
        <v>44</v>
      </c>
      <c r="P172" s="1" t="s">
        <v>26</v>
      </c>
      <c r="Q172" s="1" t="s">
        <v>26</v>
      </c>
      <c r="R172" s="1" t="s">
        <v>186</v>
      </c>
      <c r="S172" s="1" t="s">
        <v>35</v>
      </c>
      <c r="T172" s="1" t="s">
        <v>38</v>
      </c>
    </row>
    <row r="173" spans="1:20" ht="13" x14ac:dyDescent="0.15">
      <c r="A173" s="1">
        <v>172</v>
      </c>
      <c r="B173" s="37">
        <v>45393</v>
      </c>
      <c r="C173" s="1">
        <v>36</v>
      </c>
      <c r="D173" s="1" t="s">
        <v>19</v>
      </c>
      <c r="E173" s="1" t="s">
        <v>115</v>
      </c>
      <c r="F173" s="1" t="s">
        <v>21</v>
      </c>
      <c r="G173" s="1">
        <v>60</v>
      </c>
      <c r="H173" s="1" t="s">
        <v>113</v>
      </c>
      <c r="I173" s="1" t="s">
        <v>23</v>
      </c>
      <c r="J173" s="1" t="s">
        <v>104</v>
      </c>
      <c r="K173" s="1" t="s">
        <v>54</v>
      </c>
      <c r="L173" s="2">
        <v>3.9</v>
      </c>
      <c r="M173" s="1" t="s">
        <v>26</v>
      </c>
      <c r="N173" s="1" t="s">
        <v>74</v>
      </c>
      <c r="O173" s="1" t="s">
        <v>55</v>
      </c>
      <c r="P173" s="1" t="s">
        <v>26</v>
      </c>
      <c r="Q173" s="1" t="s">
        <v>26</v>
      </c>
      <c r="R173" s="1" t="s">
        <v>186</v>
      </c>
      <c r="S173" s="1" t="s">
        <v>27</v>
      </c>
      <c r="T173" s="1" t="s">
        <v>29</v>
      </c>
    </row>
    <row r="174" spans="1:20" ht="13" x14ac:dyDescent="0.15">
      <c r="A174" s="1">
        <v>173</v>
      </c>
      <c r="B174" s="37">
        <v>45378</v>
      </c>
      <c r="C174" s="1">
        <v>21</v>
      </c>
      <c r="D174" s="1" t="s">
        <v>19</v>
      </c>
      <c r="E174" s="1" t="s">
        <v>114</v>
      </c>
      <c r="F174" s="1" t="s">
        <v>31</v>
      </c>
      <c r="G174" s="1">
        <v>20</v>
      </c>
      <c r="H174" s="1" t="s">
        <v>144</v>
      </c>
      <c r="I174" s="1" t="s">
        <v>23</v>
      </c>
      <c r="J174" s="1" t="s">
        <v>83</v>
      </c>
      <c r="K174" s="1" t="s">
        <v>43</v>
      </c>
      <c r="L174" s="2">
        <v>3.4</v>
      </c>
      <c r="M174" s="1" t="s">
        <v>26</v>
      </c>
      <c r="N174" s="1" t="s">
        <v>37</v>
      </c>
      <c r="O174" s="1" t="s">
        <v>80</v>
      </c>
      <c r="P174" s="1" t="s">
        <v>26</v>
      </c>
      <c r="Q174" s="1" t="s">
        <v>26</v>
      </c>
      <c r="R174" s="1" t="s">
        <v>187</v>
      </c>
      <c r="S174" s="1" t="s">
        <v>37</v>
      </c>
      <c r="T174" s="1" t="s">
        <v>46</v>
      </c>
    </row>
    <row r="175" spans="1:20" ht="13" x14ac:dyDescent="0.15">
      <c r="A175" s="1">
        <v>174</v>
      </c>
      <c r="B175" s="37">
        <v>45322</v>
      </c>
      <c r="C175" s="1">
        <v>53</v>
      </c>
      <c r="D175" s="1" t="s">
        <v>19</v>
      </c>
      <c r="E175" s="1" t="s">
        <v>20</v>
      </c>
      <c r="F175" s="1" t="s">
        <v>21</v>
      </c>
      <c r="G175" s="1">
        <v>20</v>
      </c>
      <c r="H175" s="1" t="s">
        <v>94</v>
      </c>
      <c r="I175" s="1" t="s">
        <v>50</v>
      </c>
      <c r="J175" s="1" t="s">
        <v>139</v>
      </c>
      <c r="K175" s="1" t="s">
        <v>54</v>
      </c>
      <c r="L175" s="2">
        <v>2.7</v>
      </c>
      <c r="M175" s="1" t="s">
        <v>26</v>
      </c>
      <c r="N175" s="1" t="s">
        <v>45</v>
      </c>
      <c r="O175" s="1" t="s">
        <v>44</v>
      </c>
      <c r="P175" s="1" t="s">
        <v>26</v>
      </c>
      <c r="Q175" s="1" t="s">
        <v>26</v>
      </c>
      <c r="R175" s="1" t="s">
        <v>190</v>
      </c>
      <c r="S175" s="1" t="s">
        <v>27</v>
      </c>
      <c r="T175" s="1" t="s">
        <v>70</v>
      </c>
    </row>
    <row r="176" spans="1:20" ht="13" x14ac:dyDescent="0.15">
      <c r="A176" s="1">
        <v>175</v>
      </c>
      <c r="B176" s="37">
        <v>45319</v>
      </c>
      <c r="C176" s="1">
        <v>54</v>
      </c>
      <c r="D176" s="1" t="s">
        <v>19</v>
      </c>
      <c r="E176" s="1" t="s">
        <v>65</v>
      </c>
      <c r="F176" s="1" t="s">
        <v>31</v>
      </c>
      <c r="G176" s="1">
        <v>24</v>
      </c>
      <c r="H176" s="1" t="s">
        <v>98</v>
      </c>
      <c r="I176" s="1" t="s">
        <v>67</v>
      </c>
      <c r="J176" s="1" t="s">
        <v>108</v>
      </c>
      <c r="K176" s="1" t="s">
        <v>25</v>
      </c>
      <c r="L176" s="2">
        <v>4</v>
      </c>
      <c r="M176" s="1" t="s">
        <v>26</v>
      </c>
      <c r="N176" s="1" t="s">
        <v>58</v>
      </c>
      <c r="O176" s="1" t="s">
        <v>80</v>
      </c>
      <c r="P176" s="1" t="s">
        <v>26</v>
      </c>
      <c r="Q176" s="1" t="s">
        <v>26</v>
      </c>
      <c r="R176" s="1" t="s">
        <v>190</v>
      </c>
      <c r="S176" s="1" t="s">
        <v>58</v>
      </c>
      <c r="T176" s="1" t="s">
        <v>75</v>
      </c>
    </row>
    <row r="177" spans="1:20" ht="13" x14ac:dyDescent="0.15">
      <c r="A177" s="1">
        <v>176</v>
      </c>
      <c r="B177" s="37">
        <v>45380</v>
      </c>
      <c r="C177" s="1">
        <v>32</v>
      </c>
      <c r="D177" s="1" t="s">
        <v>19</v>
      </c>
      <c r="E177" s="1" t="s">
        <v>90</v>
      </c>
      <c r="F177" s="1" t="s">
        <v>48</v>
      </c>
      <c r="G177" s="1">
        <v>32</v>
      </c>
      <c r="H177" s="1" t="s">
        <v>149</v>
      </c>
      <c r="I177" s="1" t="s">
        <v>67</v>
      </c>
      <c r="J177" s="1" t="s">
        <v>127</v>
      </c>
      <c r="K177" s="1" t="s">
        <v>54</v>
      </c>
      <c r="L177" s="2">
        <v>2.9</v>
      </c>
      <c r="M177" s="1" t="s">
        <v>26</v>
      </c>
      <c r="N177" s="1" t="s">
        <v>27</v>
      </c>
      <c r="O177" s="1" t="s">
        <v>28</v>
      </c>
      <c r="P177" s="1" t="s">
        <v>26</v>
      </c>
      <c r="Q177" s="1" t="s">
        <v>26</v>
      </c>
      <c r="R177" s="1" t="s">
        <v>186</v>
      </c>
      <c r="S177" s="1" t="s">
        <v>45</v>
      </c>
      <c r="T177" s="1" t="s">
        <v>46</v>
      </c>
    </row>
    <row r="178" spans="1:20" ht="13" x14ac:dyDescent="0.15">
      <c r="A178" s="1">
        <v>177</v>
      </c>
      <c r="B178" s="37">
        <v>45477</v>
      </c>
      <c r="C178" s="1">
        <v>20</v>
      </c>
      <c r="D178" s="1" t="s">
        <v>19</v>
      </c>
      <c r="E178" s="1" t="s">
        <v>87</v>
      </c>
      <c r="F178" s="1" t="s">
        <v>48</v>
      </c>
      <c r="G178" s="1">
        <v>68</v>
      </c>
      <c r="H178" s="1" t="s">
        <v>78</v>
      </c>
      <c r="I178" s="1" t="s">
        <v>23</v>
      </c>
      <c r="J178" s="1" t="s">
        <v>108</v>
      </c>
      <c r="K178" s="1" t="s">
        <v>43</v>
      </c>
      <c r="L178" s="2">
        <v>3.6</v>
      </c>
      <c r="M178" s="1" t="s">
        <v>26</v>
      </c>
      <c r="N178" s="1" t="s">
        <v>58</v>
      </c>
      <c r="O178" s="1" t="s">
        <v>80</v>
      </c>
      <c r="P178" s="1" t="s">
        <v>26</v>
      </c>
      <c r="Q178" s="1" t="s">
        <v>26</v>
      </c>
      <c r="R178" s="1" t="s">
        <v>185</v>
      </c>
      <c r="S178" s="1" t="s">
        <v>37</v>
      </c>
      <c r="T178" s="1" t="s">
        <v>46</v>
      </c>
    </row>
    <row r="179" spans="1:20" ht="13" x14ac:dyDescent="0.15">
      <c r="A179" s="1">
        <v>178</v>
      </c>
      <c r="B179" s="37">
        <v>45530</v>
      </c>
      <c r="C179" s="1">
        <v>50</v>
      </c>
      <c r="D179" s="1" t="s">
        <v>19</v>
      </c>
      <c r="E179" s="1" t="s">
        <v>39</v>
      </c>
      <c r="F179" s="1" t="s">
        <v>40</v>
      </c>
      <c r="G179" s="1">
        <v>79</v>
      </c>
      <c r="H179" s="1" t="s">
        <v>32</v>
      </c>
      <c r="I179" s="1" t="s">
        <v>23</v>
      </c>
      <c r="J179" s="1" t="s">
        <v>108</v>
      </c>
      <c r="K179" s="1" t="s">
        <v>34</v>
      </c>
      <c r="L179" s="2">
        <v>5</v>
      </c>
      <c r="M179" s="1" t="s">
        <v>26</v>
      </c>
      <c r="N179" s="1" t="s">
        <v>35</v>
      </c>
      <c r="O179" s="1" t="s">
        <v>80</v>
      </c>
      <c r="P179" s="1" t="s">
        <v>26</v>
      </c>
      <c r="Q179" s="1" t="s">
        <v>26</v>
      </c>
      <c r="R179" s="1" t="s">
        <v>186</v>
      </c>
      <c r="S179" s="1" t="s">
        <v>58</v>
      </c>
      <c r="T179" s="1" t="s">
        <v>38</v>
      </c>
    </row>
    <row r="180" spans="1:20" ht="13" x14ac:dyDescent="0.15">
      <c r="A180" s="1">
        <v>179</v>
      </c>
      <c r="B180" s="37">
        <v>45416</v>
      </c>
      <c r="C180" s="1">
        <v>57</v>
      </c>
      <c r="D180" s="1" t="s">
        <v>19</v>
      </c>
      <c r="E180" s="1" t="s">
        <v>30</v>
      </c>
      <c r="F180" s="1" t="s">
        <v>31</v>
      </c>
      <c r="G180" s="1">
        <v>68</v>
      </c>
      <c r="H180" s="1" t="s">
        <v>107</v>
      </c>
      <c r="I180" s="1" t="s">
        <v>61</v>
      </c>
      <c r="J180" s="1" t="s">
        <v>53</v>
      </c>
      <c r="K180" s="1" t="s">
        <v>34</v>
      </c>
      <c r="L180" s="2">
        <v>4.0999999999999996</v>
      </c>
      <c r="M180" s="1" t="s">
        <v>26</v>
      </c>
      <c r="N180" s="1" t="s">
        <v>37</v>
      </c>
      <c r="O180" s="1" t="s">
        <v>69</v>
      </c>
      <c r="P180" s="1" t="s">
        <v>26</v>
      </c>
      <c r="Q180" s="1" t="s">
        <v>26</v>
      </c>
      <c r="R180" s="1" t="s">
        <v>187</v>
      </c>
      <c r="S180" s="1" t="s">
        <v>58</v>
      </c>
      <c r="T180" s="1" t="s">
        <v>38</v>
      </c>
    </row>
    <row r="181" spans="1:20" ht="13" x14ac:dyDescent="0.15">
      <c r="A181" s="1">
        <v>180</v>
      </c>
      <c r="B181" s="37">
        <v>45301</v>
      </c>
      <c r="C181" s="1">
        <v>24</v>
      </c>
      <c r="D181" s="1" t="s">
        <v>19</v>
      </c>
      <c r="E181" s="1" t="s">
        <v>117</v>
      </c>
      <c r="F181" s="1" t="s">
        <v>48</v>
      </c>
      <c r="G181" s="1">
        <v>98</v>
      </c>
      <c r="H181" s="1" t="s">
        <v>84</v>
      </c>
      <c r="I181" s="1" t="s">
        <v>67</v>
      </c>
      <c r="J181" s="1" t="s">
        <v>132</v>
      </c>
      <c r="K181" s="1" t="s">
        <v>34</v>
      </c>
      <c r="L181" s="2">
        <v>2.8</v>
      </c>
      <c r="M181" s="1" t="s">
        <v>26</v>
      </c>
      <c r="N181" s="1" t="s">
        <v>35</v>
      </c>
      <c r="O181" s="1" t="s">
        <v>44</v>
      </c>
      <c r="P181" s="1" t="s">
        <v>26</v>
      </c>
      <c r="Q181" s="1" t="s">
        <v>26</v>
      </c>
      <c r="R181" s="1" t="s">
        <v>190</v>
      </c>
      <c r="S181" s="1" t="s">
        <v>45</v>
      </c>
      <c r="T181" s="1" t="s">
        <v>51</v>
      </c>
    </row>
    <row r="182" spans="1:20" ht="13" x14ac:dyDescent="0.15">
      <c r="A182" s="1">
        <v>181</v>
      </c>
      <c r="B182" s="37">
        <v>45328</v>
      </c>
      <c r="C182" s="1">
        <v>63</v>
      </c>
      <c r="D182" s="1" t="s">
        <v>19</v>
      </c>
      <c r="E182" s="1" t="s">
        <v>52</v>
      </c>
      <c r="F182" s="1" t="s">
        <v>31</v>
      </c>
      <c r="G182" s="1">
        <v>83</v>
      </c>
      <c r="H182" s="1" t="s">
        <v>76</v>
      </c>
      <c r="I182" s="1" t="s">
        <v>23</v>
      </c>
      <c r="J182" s="1" t="s">
        <v>121</v>
      </c>
      <c r="K182" s="1" t="s">
        <v>43</v>
      </c>
      <c r="L182" s="2">
        <v>4.4000000000000004</v>
      </c>
      <c r="M182" s="1" t="s">
        <v>26</v>
      </c>
      <c r="N182" s="1" t="s">
        <v>37</v>
      </c>
      <c r="O182" s="1" t="s">
        <v>44</v>
      </c>
      <c r="P182" s="1" t="s">
        <v>26</v>
      </c>
      <c r="Q182" s="1" t="s">
        <v>26</v>
      </c>
      <c r="R182" s="1" t="s">
        <v>185</v>
      </c>
      <c r="S182" s="1" t="s">
        <v>27</v>
      </c>
      <c r="T182" s="1" t="s">
        <v>51</v>
      </c>
    </row>
    <row r="183" spans="1:20" ht="13" x14ac:dyDescent="0.15">
      <c r="A183" s="1">
        <v>182</v>
      </c>
      <c r="B183" s="37">
        <v>45425</v>
      </c>
      <c r="C183" s="1">
        <v>41</v>
      </c>
      <c r="D183" s="1" t="s">
        <v>19</v>
      </c>
      <c r="E183" s="1" t="s">
        <v>52</v>
      </c>
      <c r="F183" s="1" t="s">
        <v>31</v>
      </c>
      <c r="G183" s="1">
        <v>55</v>
      </c>
      <c r="H183" s="1" t="s">
        <v>124</v>
      </c>
      <c r="I183" s="1" t="s">
        <v>23</v>
      </c>
      <c r="J183" s="1" t="s">
        <v>109</v>
      </c>
      <c r="K183" s="1" t="s">
        <v>25</v>
      </c>
      <c r="L183" s="2">
        <v>4.9000000000000004</v>
      </c>
      <c r="M183" s="1" t="s">
        <v>26</v>
      </c>
      <c r="N183" s="1" t="s">
        <v>37</v>
      </c>
      <c r="O183" s="1" t="s">
        <v>80</v>
      </c>
      <c r="P183" s="1" t="s">
        <v>26</v>
      </c>
      <c r="Q183" s="1" t="s">
        <v>26</v>
      </c>
      <c r="R183" s="1" t="s">
        <v>187</v>
      </c>
      <c r="S183" s="1" t="s">
        <v>58</v>
      </c>
      <c r="T183" s="1" t="s">
        <v>75</v>
      </c>
    </row>
    <row r="184" spans="1:20" ht="13" x14ac:dyDescent="0.15">
      <c r="A184" s="1">
        <v>183</v>
      </c>
      <c r="B184" s="37">
        <v>45505</v>
      </c>
      <c r="C184" s="1">
        <v>43</v>
      </c>
      <c r="D184" s="1" t="s">
        <v>19</v>
      </c>
      <c r="E184" s="1" t="s">
        <v>71</v>
      </c>
      <c r="F184" s="1" t="s">
        <v>40</v>
      </c>
      <c r="G184" s="1">
        <v>89</v>
      </c>
      <c r="H184" s="1" t="s">
        <v>84</v>
      </c>
      <c r="I184" s="1" t="s">
        <v>23</v>
      </c>
      <c r="J184" s="1" t="s">
        <v>33</v>
      </c>
      <c r="K184" s="1" t="s">
        <v>25</v>
      </c>
      <c r="L184" s="2">
        <v>3.3</v>
      </c>
      <c r="M184" s="1" t="s">
        <v>26</v>
      </c>
      <c r="N184" s="1" t="s">
        <v>27</v>
      </c>
      <c r="O184" s="1" t="s">
        <v>36</v>
      </c>
      <c r="P184" s="1" t="s">
        <v>26</v>
      </c>
      <c r="Q184" s="1" t="s">
        <v>26</v>
      </c>
      <c r="R184" s="1" t="s">
        <v>186</v>
      </c>
      <c r="S184" s="1" t="s">
        <v>45</v>
      </c>
      <c r="T184" s="1" t="s">
        <v>51</v>
      </c>
    </row>
    <row r="185" spans="1:20" ht="13" x14ac:dyDescent="0.15">
      <c r="A185" s="1">
        <v>184</v>
      </c>
      <c r="B185" s="37">
        <v>45397</v>
      </c>
      <c r="C185" s="1">
        <v>38</v>
      </c>
      <c r="D185" s="1" t="s">
        <v>19</v>
      </c>
      <c r="E185" s="1" t="s">
        <v>71</v>
      </c>
      <c r="F185" s="1" t="s">
        <v>40</v>
      </c>
      <c r="G185" s="1">
        <v>30</v>
      </c>
      <c r="H185" s="1" t="s">
        <v>107</v>
      </c>
      <c r="I185" s="1" t="s">
        <v>67</v>
      </c>
      <c r="J185" s="1" t="s">
        <v>57</v>
      </c>
      <c r="K185" s="1" t="s">
        <v>43</v>
      </c>
      <c r="L185" s="2">
        <v>4.7</v>
      </c>
      <c r="M185" s="1" t="s">
        <v>26</v>
      </c>
      <c r="N185" s="1" t="s">
        <v>27</v>
      </c>
      <c r="O185" s="1" t="s">
        <v>44</v>
      </c>
      <c r="P185" s="1" t="s">
        <v>26</v>
      </c>
      <c r="Q185" s="1" t="s">
        <v>26</v>
      </c>
      <c r="R185" s="1" t="s">
        <v>187</v>
      </c>
      <c r="S185" s="1" t="s">
        <v>37</v>
      </c>
      <c r="T185" s="1" t="s">
        <v>29</v>
      </c>
    </row>
    <row r="186" spans="1:20" ht="13" x14ac:dyDescent="0.15">
      <c r="A186" s="1">
        <v>185</v>
      </c>
      <c r="B186" s="37">
        <v>45550</v>
      </c>
      <c r="C186" s="1">
        <v>28</v>
      </c>
      <c r="D186" s="1" t="s">
        <v>19</v>
      </c>
      <c r="E186" s="1" t="s">
        <v>52</v>
      </c>
      <c r="F186" s="1" t="s">
        <v>31</v>
      </c>
      <c r="G186" s="1">
        <v>60</v>
      </c>
      <c r="H186" s="1" t="s">
        <v>102</v>
      </c>
      <c r="I186" s="1" t="s">
        <v>23</v>
      </c>
      <c r="J186" s="1" t="s">
        <v>109</v>
      </c>
      <c r="K186" s="1" t="s">
        <v>43</v>
      </c>
      <c r="L186" s="2">
        <v>2.9</v>
      </c>
      <c r="M186" s="1" t="s">
        <v>26</v>
      </c>
      <c r="N186" s="1" t="s">
        <v>35</v>
      </c>
      <c r="O186" s="1" t="s">
        <v>80</v>
      </c>
      <c r="P186" s="1" t="s">
        <v>26</v>
      </c>
      <c r="Q186" s="1" t="s">
        <v>26</v>
      </c>
      <c r="R186" s="1" t="s">
        <v>186</v>
      </c>
      <c r="S186" s="1" t="s">
        <v>45</v>
      </c>
      <c r="T186" s="1" t="s">
        <v>51</v>
      </c>
    </row>
    <row r="187" spans="1:20" ht="13" x14ac:dyDescent="0.15">
      <c r="A187" s="1">
        <v>186</v>
      </c>
      <c r="B187" s="37">
        <v>45383</v>
      </c>
      <c r="C187" s="1">
        <v>60</v>
      </c>
      <c r="D187" s="1" t="s">
        <v>19</v>
      </c>
      <c r="E187" s="1" t="s">
        <v>150</v>
      </c>
      <c r="F187" s="1" t="s">
        <v>31</v>
      </c>
      <c r="G187" s="1">
        <v>62</v>
      </c>
      <c r="H187" s="1" t="s">
        <v>119</v>
      </c>
      <c r="I187" s="1" t="s">
        <v>50</v>
      </c>
      <c r="J187" s="1" t="s">
        <v>125</v>
      </c>
      <c r="K187" s="1" t="s">
        <v>54</v>
      </c>
      <c r="L187" s="2">
        <v>2.7</v>
      </c>
      <c r="M187" s="1" t="s">
        <v>26</v>
      </c>
      <c r="N187" s="1" t="s">
        <v>27</v>
      </c>
      <c r="O187" s="1" t="s">
        <v>44</v>
      </c>
      <c r="P187" s="1" t="s">
        <v>26</v>
      </c>
      <c r="Q187" s="1" t="s">
        <v>26</v>
      </c>
      <c r="R187" s="1" t="s">
        <v>185</v>
      </c>
      <c r="S187" s="1" t="s">
        <v>27</v>
      </c>
      <c r="T187" s="1" t="s">
        <v>75</v>
      </c>
    </row>
    <row r="188" spans="1:20" ht="13" x14ac:dyDescent="0.15">
      <c r="A188" s="1">
        <v>187</v>
      </c>
      <c r="B188" s="37">
        <v>45377</v>
      </c>
      <c r="C188" s="1">
        <v>23</v>
      </c>
      <c r="D188" s="1" t="s">
        <v>19</v>
      </c>
      <c r="E188" s="1" t="s">
        <v>71</v>
      </c>
      <c r="F188" s="1" t="s">
        <v>40</v>
      </c>
      <c r="G188" s="1">
        <v>29</v>
      </c>
      <c r="H188" s="1" t="s">
        <v>116</v>
      </c>
      <c r="I188" s="1" t="s">
        <v>23</v>
      </c>
      <c r="J188" s="1" t="s">
        <v>68</v>
      </c>
      <c r="K188" s="1" t="s">
        <v>54</v>
      </c>
      <c r="L188" s="2">
        <v>4</v>
      </c>
      <c r="M188" s="1" t="s">
        <v>26</v>
      </c>
      <c r="N188" s="1" t="s">
        <v>35</v>
      </c>
      <c r="O188" s="1" t="s">
        <v>55</v>
      </c>
      <c r="P188" s="1" t="s">
        <v>26</v>
      </c>
      <c r="Q188" s="1" t="s">
        <v>26</v>
      </c>
      <c r="R188" s="1" t="s">
        <v>186</v>
      </c>
      <c r="S188" s="1" t="s">
        <v>58</v>
      </c>
      <c r="T188" s="1" t="s">
        <v>51</v>
      </c>
    </row>
    <row r="189" spans="1:20" ht="13" x14ac:dyDescent="0.15">
      <c r="A189" s="1">
        <v>188</v>
      </c>
      <c r="B189" s="37">
        <v>45472</v>
      </c>
      <c r="C189" s="1">
        <v>63</v>
      </c>
      <c r="D189" s="1" t="s">
        <v>19</v>
      </c>
      <c r="E189" s="1" t="s">
        <v>90</v>
      </c>
      <c r="F189" s="1" t="s">
        <v>48</v>
      </c>
      <c r="G189" s="1">
        <v>82</v>
      </c>
      <c r="H189" s="1" t="s">
        <v>49</v>
      </c>
      <c r="I189" s="1" t="s">
        <v>23</v>
      </c>
      <c r="J189" s="1" t="s">
        <v>127</v>
      </c>
      <c r="K189" s="1" t="s">
        <v>54</v>
      </c>
      <c r="L189" s="2">
        <v>4.7</v>
      </c>
      <c r="M189" s="1" t="s">
        <v>26</v>
      </c>
      <c r="N189" s="1" t="s">
        <v>74</v>
      </c>
      <c r="O189" s="1" t="s">
        <v>44</v>
      </c>
      <c r="P189" s="1" t="s">
        <v>26</v>
      </c>
      <c r="Q189" s="1" t="s">
        <v>26</v>
      </c>
      <c r="R189" s="1" t="s">
        <v>186</v>
      </c>
      <c r="S189" s="1" t="s">
        <v>35</v>
      </c>
      <c r="T189" s="1" t="s">
        <v>70</v>
      </c>
    </row>
    <row r="190" spans="1:20" ht="13" x14ac:dyDescent="0.15">
      <c r="A190" s="1">
        <v>189</v>
      </c>
      <c r="B190" s="37">
        <v>45605</v>
      </c>
      <c r="C190" s="1">
        <v>19</v>
      </c>
      <c r="D190" s="1" t="s">
        <v>19</v>
      </c>
      <c r="E190" s="1" t="s">
        <v>117</v>
      </c>
      <c r="F190" s="1" t="s">
        <v>48</v>
      </c>
      <c r="G190" s="1">
        <v>38</v>
      </c>
      <c r="H190" s="1" t="s">
        <v>66</v>
      </c>
      <c r="I190" s="1" t="s">
        <v>61</v>
      </c>
      <c r="J190" s="1" t="s">
        <v>125</v>
      </c>
      <c r="K190" s="1" t="s">
        <v>43</v>
      </c>
      <c r="L190" s="2">
        <v>3.3</v>
      </c>
      <c r="M190" s="1" t="s">
        <v>26</v>
      </c>
      <c r="N190" s="1" t="s">
        <v>37</v>
      </c>
      <c r="O190" s="1" t="s">
        <v>36</v>
      </c>
      <c r="P190" s="1" t="s">
        <v>26</v>
      </c>
      <c r="Q190" s="1" t="s">
        <v>26</v>
      </c>
      <c r="R190" s="1" t="s">
        <v>187</v>
      </c>
      <c r="S190" s="1" t="s">
        <v>74</v>
      </c>
      <c r="T190" s="1" t="s">
        <v>38</v>
      </c>
    </row>
    <row r="191" spans="1:20" ht="13" x14ac:dyDescent="0.15">
      <c r="A191" s="1">
        <v>190</v>
      </c>
      <c r="B191" s="37">
        <v>45307</v>
      </c>
      <c r="C191" s="1">
        <v>25</v>
      </c>
      <c r="D191" s="1" t="s">
        <v>19</v>
      </c>
      <c r="E191" s="1" t="s">
        <v>87</v>
      </c>
      <c r="F191" s="1" t="s">
        <v>48</v>
      </c>
      <c r="G191" s="1">
        <v>59</v>
      </c>
      <c r="H191" s="1" t="s">
        <v>151</v>
      </c>
      <c r="I191" s="1" t="s">
        <v>50</v>
      </c>
      <c r="J191" s="1" t="s">
        <v>109</v>
      </c>
      <c r="K191" s="1" t="s">
        <v>54</v>
      </c>
      <c r="L191" s="2">
        <v>4.7</v>
      </c>
      <c r="M191" s="1" t="s">
        <v>26</v>
      </c>
      <c r="N191" s="1" t="s">
        <v>37</v>
      </c>
      <c r="O191" s="1" t="s">
        <v>69</v>
      </c>
      <c r="P191" s="1" t="s">
        <v>26</v>
      </c>
      <c r="Q191" s="1" t="s">
        <v>26</v>
      </c>
      <c r="R191" s="1" t="s">
        <v>190</v>
      </c>
      <c r="S191" s="1" t="s">
        <v>45</v>
      </c>
      <c r="T191" s="1" t="s">
        <v>70</v>
      </c>
    </row>
    <row r="192" spans="1:20" ht="13" x14ac:dyDescent="0.15">
      <c r="A192" s="1">
        <v>191</v>
      </c>
      <c r="B192" s="37">
        <v>45445</v>
      </c>
      <c r="C192" s="1">
        <v>25</v>
      </c>
      <c r="D192" s="1" t="s">
        <v>19</v>
      </c>
      <c r="E192" s="1" t="s">
        <v>120</v>
      </c>
      <c r="F192" s="1" t="s">
        <v>31</v>
      </c>
      <c r="G192" s="1">
        <v>68</v>
      </c>
      <c r="H192" s="1" t="s">
        <v>88</v>
      </c>
      <c r="I192" s="1" t="s">
        <v>61</v>
      </c>
      <c r="J192" s="1" t="s">
        <v>86</v>
      </c>
      <c r="K192" s="1" t="s">
        <v>25</v>
      </c>
      <c r="L192" s="2">
        <v>4.8</v>
      </c>
      <c r="M192" s="1" t="s">
        <v>26</v>
      </c>
      <c r="N192" s="1" t="s">
        <v>74</v>
      </c>
      <c r="O192" s="1" t="s">
        <v>55</v>
      </c>
      <c r="P192" s="1" t="s">
        <v>26</v>
      </c>
      <c r="Q192" s="1" t="s">
        <v>26</v>
      </c>
      <c r="R192" s="1" t="s">
        <v>190</v>
      </c>
      <c r="S192" s="1" t="s">
        <v>74</v>
      </c>
      <c r="T192" s="1" t="s">
        <v>29</v>
      </c>
    </row>
    <row r="193" spans="1:20" ht="13" x14ac:dyDescent="0.15">
      <c r="A193" s="1">
        <v>192</v>
      </c>
      <c r="B193" s="37">
        <v>45492</v>
      </c>
      <c r="C193" s="1">
        <v>35</v>
      </c>
      <c r="D193" s="1" t="s">
        <v>19</v>
      </c>
      <c r="E193" s="1" t="s">
        <v>47</v>
      </c>
      <c r="F193" s="1" t="s">
        <v>48</v>
      </c>
      <c r="G193" s="1">
        <v>95</v>
      </c>
      <c r="H193" s="1" t="s">
        <v>78</v>
      </c>
      <c r="I193" s="1" t="s">
        <v>23</v>
      </c>
      <c r="J193" s="1" t="s">
        <v>83</v>
      </c>
      <c r="K193" s="1" t="s">
        <v>25</v>
      </c>
      <c r="L193" s="2">
        <v>4</v>
      </c>
      <c r="M193" s="1" t="s">
        <v>26</v>
      </c>
      <c r="N193" s="1" t="s">
        <v>45</v>
      </c>
      <c r="O193" s="1" t="s">
        <v>80</v>
      </c>
      <c r="P193" s="1" t="s">
        <v>26</v>
      </c>
      <c r="Q193" s="1" t="s">
        <v>26</v>
      </c>
      <c r="R193" s="1" t="s">
        <v>186</v>
      </c>
      <c r="S193" s="1" t="s">
        <v>35</v>
      </c>
      <c r="T193" s="1" t="s">
        <v>59</v>
      </c>
    </row>
    <row r="194" spans="1:20" ht="13" x14ac:dyDescent="0.15">
      <c r="A194" s="1">
        <v>193</v>
      </c>
      <c r="B194" s="37">
        <v>45595</v>
      </c>
      <c r="C194" s="1">
        <v>41</v>
      </c>
      <c r="D194" s="1" t="s">
        <v>19</v>
      </c>
      <c r="E194" s="1" t="s">
        <v>65</v>
      </c>
      <c r="F194" s="1" t="s">
        <v>31</v>
      </c>
      <c r="G194" s="1">
        <v>21</v>
      </c>
      <c r="H194" s="1" t="s">
        <v>91</v>
      </c>
      <c r="I194" s="1" t="s">
        <v>50</v>
      </c>
      <c r="J194" s="1" t="s">
        <v>131</v>
      </c>
      <c r="K194" s="1" t="s">
        <v>34</v>
      </c>
      <c r="L194" s="2">
        <v>3.5</v>
      </c>
      <c r="M194" s="1" t="s">
        <v>26</v>
      </c>
      <c r="N194" s="1" t="s">
        <v>45</v>
      </c>
      <c r="O194" s="1" t="s">
        <v>80</v>
      </c>
      <c r="P194" s="1" t="s">
        <v>26</v>
      </c>
      <c r="Q194" s="1" t="s">
        <v>26</v>
      </c>
      <c r="R194" s="1" t="s">
        <v>185</v>
      </c>
      <c r="S194" s="1" t="s">
        <v>45</v>
      </c>
      <c r="T194" s="1" t="s">
        <v>59</v>
      </c>
    </row>
    <row r="195" spans="1:20" ht="13" x14ac:dyDescent="0.15">
      <c r="A195" s="1">
        <v>194</v>
      </c>
      <c r="B195" s="37">
        <v>45502</v>
      </c>
      <c r="C195" s="1">
        <v>44</v>
      </c>
      <c r="D195" s="1" t="s">
        <v>19</v>
      </c>
      <c r="E195" s="1" t="s">
        <v>142</v>
      </c>
      <c r="F195" s="1" t="s">
        <v>48</v>
      </c>
      <c r="G195" s="1">
        <v>42</v>
      </c>
      <c r="H195" s="1" t="s">
        <v>136</v>
      </c>
      <c r="I195" s="1" t="s">
        <v>67</v>
      </c>
      <c r="J195" s="1" t="s">
        <v>53</v>
      </c>
      <c r="K195" s="1" t="s">
        <v>34</v>
      </c>
      <c r="L195" s="2">
        <v>2.8</v>
      </c>
      <c r="M195" s="1" t="s">
        <v>26</v>
      </c>
      <c r="N195" s="1" t="s">
        <v>74</v>
      </c>
      <c r="O195" s="1" t="s">
        <v>55</v>
      </c>
      <c r="P195" s="1" t="s">
        <v>26</v>
      </c>
      <c r="Q195" s="1" t="s">
        <v>26</v>
      </c>
      <c r="R195" s="1" t="s">
        <v>186</v>
      </c>
      <c r="S195" s="1" t="s">
        <v>37</v>
      </c>
      <c r="T195" s="1" t="s">
        <v>70</v>
      </c>
    </row>
    <row r="196" spans="1:20" ht="13" x14ac:dyDescent="0.15">
      <c r="A196" s="1">
        <v>195</v>
      </c>
      <c r="B196" s="37">
        <v>45454</v>
      </c>
      <c r="C196" s="1">
        <v>61</v>
      </c>
      <c r="D196" s="1" t="s">
        <v>19</v>
      </c>
      <c r="E196" s="1" t="s">
        <v>87</v>
      </c>
      <c r="F196" s="1" t="s">
        <v>48</v>
      </c>
      <c r="G196" s="1">
        <v>63</v>
      </c>
      <c r="H196" s="1" t="s">
        <v>78</v>
      </c>
      <c r="I196" s="1" t="s">
        <v>61</v>
      </c>
      <c r="J196" s="1" t="s">
        <v>68</v>
      </c>
      <c r="K196" s="1" t="s">
        <v>54</v>
      </c>
      <c r="L196" s="2">
        <v>4.5999999999999996</v>
      </c>
      <c r="M196" s="1" t="s">
        <v>26</v>
      </c>
      <c r="N196" s="1" t="s">
        <v>74</v>
      </c>
      <c r="O196" s="1" t="s">
        <v>36</v>
      </c>
      <c r="P196" s="1" t="s">
        <v>26</v>
      </c>
      <c r="Q196" s="1" t="s">
        <v>26</v>
      </c>
      <c r="R196" s="1" t="s">
        <v>187</v>
      </c>
      <c r="S196" s="1" t="s">
        <v>35</v>
      </c>
      <c r="T196" s="1" t="s">
        <v>38</v>
      </c>
    </row>
    <row r="197" spans="1:20" ht="13" x14ac:dyDescent="0.15">
      <c r="A197" s="1">
        <v>196</v>
      </c>
      <c r="B197" s="37">
        <v>45542</v>
      </c>
      <c r="C197" s="1">
        <v>55</v>
      </c>
      <c r="D197" s="1" t="s">
        <v>19</v>
      </c>
      <c r="E197" s="1" t="s">
        <v>135</v>
      </c>
      <c r="F197" s="1" t="s">
        <v>21</v>
      </c>
      <c r="G197" s="1">
        <v>41</v>
      </c>
      <c r="H197" s="1" t="s">
        <v>107</v>
      </c>
      <c r="I197" s="1" t="s">
        <v>23</v>
      </c>
      <c r="J197" s="1" t="s">
        <v>127</v>
      </c>
      <c r="K197" s="1" t="s">
        <v>43</v>
      </c>
      <c r="L197" s="2">
        <v>3.8</v>
      </c>
      <c r="M197" s="1" t="s">
        <v>26</v>
      </c>
      <c r="N197" s="1" t="s">
        <v>27</v>
      </c>
      <c r="O197" s="1" t="s">
        <v>55</v>
      </c>
      <c r="P197" s="1" t="s">
        <v>26</v>
      </c>
      <c r="Q197" s="1" t="s">
        <v>26</v>
      </c>
      <c r="R197" s="1" t="s">
        <v>190</v>
      </c>
      <c r="S197" s="1" t="s">
        <v>35</v>
      </c>
      <c r="T197" s="1" t="s">
        <v>29</v>
      </c>
    </row>
    <row r="198" spans="1:20" ht="13" x14ac:dyDescent="0.15">
      <c r="A198" s="1">
        <v>197</v>
      </c>
      <c r="B198" s="37">
        <v>45396</v>
      </c>
      <c r="C198" s="1">
        <v>25</v>
      </c>
      <c r="D198" s="1" t="s">
        <v>19</v>
      </c>
      <c r="E198" s="1" t="s">
        <v>52</v>
      </c>
      <c r="F198" s="1" t="s">
        <v>31</v>
      </c>
      <c r="G198" s="1">
        <v>90</v>
      </c>
      <c r="H198" s="1" t="s">
        <v>149</v>
      </c>
      <c r="I198" s="1" t="s">
        <v>61</v>
      </c>
      <c r="J198" s="1" t="s">
        <v>121</v>
      </c>
      <c r="K198" s="1" t="s">
        <v>54</v>
      </c>
      <c r="L198" s="2">
        <v>4.5</v>
      </c>
      <c r="M198" s="1" t="s">
        <v>26</v>
      </c>
      <c r="N198" s="1" t="s">
        <v>27</v>
      </c>
      <c r="O198" s="1" t="s">
        <v>36</v>
      </c>
      <c r="P198" s="1" t="s">
        <v>26</v>
      </c>
      <c r="Q198" s="1" t="s">
        <v>26</v>
      </c>
      <c r="R198" s="1" t="s">
        <v>186</v>
      </c>
      <c r="S198" s="1" t="s">
        <v>37</v>
      </c>
      <c r="T198" s="1" t="s">
        <v>38</v>
      </c>
    </row>
    <row r="199" spans="1:20" ht="13" x14ac:dyDescent="0.15">
      <c r="A199" s="1">
        <v>198</v>
      </c>
      <c r="B199" s="37">
        <v>45476</v>
      </c>
      <c r="C199" s="1">
        <v>37</v>
      </c>
      <c r="D199" s="1" t="s">
        <v>19</v>
      </c>
      <c r="E199" s="1" t="s">
        <v>110</v>
      </c>
      <c r="F199" s="1" t="s">
        <v>31</v>
      </c>
      <c r="G199" s="1">
        <v>90</v>
      </c>
      <c r="H199" s="1" t="s">
        <v>143</v>
      </c>
      <c r="I199" s="1" t="s">
        <v>23</v>
      </c>
      <c r="J199" s="1" t="s">
        <v>96</v>
      </c>
      <c r="K199" s="1" t="s">
        <v>54</v>
      </c>
      <c r="L199" s="2">
        <v>2.6</v>
      </c>
      <c r="M199" s="1" t="s">
        <v>26</v>
      </c>
      <c r="N199" s="1" t="s">
        <v>74</v>
      </c>
      <c r="O199" s="1" t="s">
        <v>44</v>
      </c>
      <c r="P199" s="1" t="s">
        <v>26</v>
      </c>
      <c r="Q199" s="1" t="s">
        <v>26</v>
      </c>
      <c r="R199" s="1" t="s">
        <v>187</v>
      </c>
      <c r="S199" s="1" t="s">
        <v>74</v>
      </c>
      <c r="T199" s="1" t="s">
        <v>51</v>
      </c>
    </row>
    <row r="200" spans="1:20" ht="13" x14ac:dyDescent="0.15">
      <c r="A200" s="1">
        <v>199</v>
      </c>
      <c r="B200" s="37">
        <v>45300</v>
      </c>
      <c r="C200" s="1">
        <v>26</v>
      </c>
      <c r="D200" s="1" t="s">
        <v>19</v>
      </c>
      <c r="E200" s="1" t="s">
        <v>71</v>
      </c>
      <c r="F200" s="1" t="s">
        <v>40</v>
      </c>
      <c r="G200" s="1">
        <v>70</v>
      </c>
      <c r="H200" s="1" t="s">
        <v>138</v>
      </c>
      <c r="I200" s="1" t="s">
        <v>23</v>
      </c>
      <c r="J200" s="1" t="s">
        <v>132</v>
      </c>
      <c r="K200" s="1" t="s">
        <v>34</v>
      </c>
      <c r="L200" s="2">
        <v>4.4000000000000004</v>
      </c>
      <c r="M200" s="1" t="s">
        <v>26</v>
      </c>
      <c r="N200" s="1" t="s">
        <v>45</v>
      </c>
      <c r="O200" s="1" t="s">
        <v>69</v>
      </c>
      <c r="P200" s="1" t="s">
        <v>26</v>
      </c>
      <c r="Q200" s="1" t="s">
        <v>26</v>
      </c>
      <c r="R200" s="1" t="s">
        <v>190</v>
      </c>
      <c r="S200" s="1" t="s">
        <v>35</v>
      </c>
      <c r="T200" s="1" t="s">
        <v>46</v>
      </c>
    </row>
    <row r="201" spans="1:20" ht="13" x14ac:dyDescent="0.15">
      <c r="A201" s="1">
        <v>200</v>
      </c>
      <c r="B201" s="37">
        <v>45643</v>
      </c>
      <c r="C201" s="1">
        <v>63</v>
      </c>
      <c r="D201" s="1" t="s">
        <v>19</v>
      </c>
      <c r="E201" s="1" t="s">
        <v>120</v>
      </c>
      <c r="F201" s="1" t="s">
        <v>31</v>
      </c>
      <c r="G201" s="1">
        <v>22</v>
      </c>
      <c r="H201" s="1" t="s">
        <v>98</v>
      </c>
      <c r="I201" s="1" t="s">
        <v>67</v>
      </c>
      <c r="J201" s="1" t="s">
        <v>125</v>
      </c>
      <c r="K201" s="1" t="s">
        <v>54</v>
      </c>
      <c r="L201" s="2">
        <v>3.3</v>
      </c>
      <c r="M201" s="1" t="s">
        <v>26</v>
      </c>
      <c r="N201" s="1" t="s">
        <v>45</v>
      </c>
      <c r="O201" s="1" t="s">
        <v>28</v>
      </c>
      <c r="P201" s="1" t="s">
        <v>26</v>
      </c>
      <c r="Q201" s="1" t="s">
        <v>26</v>
      </c>
      <c r="R201" s="1" t="s">
        <v>190</v>
      </c>
      <c r="S201" s="1" t="s">
        <v>45</v>
      </c>
      <c r="T201" s="1" t="s">
        <v>51</v>
      </c>
    </row>
    <row r="202" spans="1:20" ht="13" x14ac:dyDescent="0.15">
      <c r="A202" s="1">
        <v>201</v>
      </c>
      <c r="B202" s="37">
        <v>45364</v>
      </c>
      <c r="C202" s="1">
        <v>43</v>
      </c>
      <c r="D202" s="1" t="s">
        <v>19</v>
      </c>
      <c r="E202" s="1" t="s">
        <v>81</v>
      </c>
      <c r="F202" s="1" t="s">
        <v>31</v>
      </c>
      <c r="G202" s="1">
        <v>57</v>
      </c>
      <c r="H202" s="1" t="s">
        <v>92</v>
      </c>
      <c r="I202" s="1" t="s">
        <v>67</v>
      </c>
      <c r="J202" s="1" t="s">
        <v>73</v>
      </c>
      <c r="K202" s="1" t="s">
        <v>54</v>
      </c>
      <c r="L202" s="2">
        <v>4.4000000000000004</v>
      </c>
      <c r="M202" s="1" t="s">
        <v>26</v>
      </c>
      <c r="N202" s="1" t="s">
        <v>35</v>
      </c>
      <c r="O202" s="1" t="s">
        <v>28</v>
      </c>
      <c r="P202" s="1" t="s">
        <v>26</v>
      </c>
      <c r="Q202" s="1" t="s">
        <v>26</v>
      </c>
      <c r="R202" s="1" t="s">
        <v>186</v>
      </c>
      <c r="S202" s="1" t="s">
        <v>35</v>
      </c>
      <c r="T202" s="1" t="s">
        <v>59</v>
      </c>
    </row>
    <row r="203" spans="1:20" ht="13" x14ac:dyDescent="0.15">
      <c r="A203" s="1">
        <v>202</v>
      </c>
      <c r="B203" s="37">
        <v>45645</v>
      </c>
      <c r="C203" s="1">
        <v>27</v>
      </c>
      <c r="D203" s="1" t="s">
        <v>19</v>
      </c>
      <c r="E203" s="1" t="s">
        <v>114</v>
      </c>
      <c r="F203" s="1" t="s">
        <v>31</v>
      </c>
      <c r="G203" s="1">
        <v>32</v>
      </c>
      <c r="H203" s="1" t="s">
        <v>118</v>
      </c>
      <c r="I203" s="1" t="s">
        <v>50</v>
      </c>
      <c r="J203" s="1" t="s">
        <v>139</v>
      </c>
      <c r="K203" s="1" t="s">
        <v>54</v>
      </c>
      <c r="L203" s="2">
        <v>4.3</v>
      </c>
      <c r="M203" s="1" t="s">
        <v>26</v>
      </c>
      <c r="N203" s="1" t="s">
        <v>27</v>
      </c>
      <c r="O203" s="1" t="s">
        <v>69</v>
      </c>
      <c r="P203" s="1" t="s">
        <v>26</v>
      </c>
      <c r="Q203" s="1" t="s">
        <v>26</v>
      </c>
      <c r="R203" s="1" t="s">
        <v>187</v>
      </c>
      <c r="S203" s="1" t="s">
        <v>37</v>
      </c>
      <c r="T203" s="1" t="s">
        <v>51</v>
      </c>
    </row>
    <row r="204" spans="1:20" ht="13" x14ac:dyDescent="0.15">
      <c r="A204" s="1">
        <v>203</v>
      </c>
      <c r="B204" s="37">
        <v>45513</v>
      </c>
      <c r="C204" s="1">
        <v>35</v>
      </c>
      <c r="D204" s="1" t="s">
        <v>19</v>
      </c>
      <c r="E204" s="1" t="s">
        <v>129</v>
      </c>
      <c r="F204" s="1" t="s">
        <v>48</v>
      </c>
      <c r="G204" s="1">
        <v>53</v>
      </c>
      <c r="H204" s="1" t="s">
        <v>116</v>
      </c>
      <c r="I204" s="1" t="s">
        <v>67</v>
      </c>
      <c r="J204" s="1" t="s">
        <v>83</v>
      </c>
      <c r="K204" s="1" t="s">
        <v>34</v>
      </c>
      <c r="L204" s="2">
        <v>3.5</v>
      </c>
      <c r="M204" s="1" t="s">
        <v>26</v>
      </c>
      <c r="N204" s="1" t="s">
        <v>37</v>
      </c>
      <c r="O204" s="1" t="s">
        <v>44</v>
      </c>
      <c r="P204" s="1" t="s">
        <v>26</v>
      </c>
      <c r="Q204" s="1" t="s">
        <v>26</v>
      </c>
      <c r="R204" s="1" t="s">
        <v>190</v>
      </c>
      <c r="S204" s="1" t="s">
        <v>27</v>
      </c>
      <c r="T204" s="1" t="s">
        <v>70</v>
      </c>
    </row>
    <row r="205" spans="1:20" ht="13" x14ac:dyDescent="0.15">
      <c r="A205" s="1">
        <v>204</v>
      </c>
      <c r="B205" s="37">
        <v>45391</v>
      </c>
      <c r="C205" s="1">
        <v>41</v>
      </c>
      <c r="D205" s="1" t="s">
        <v>19</v>
      </c>
      <c r="E205" s="1" t="s">
        <v>47</v>
      </c>
      <c r="F205" s="1" t="s">
        <v>48</v>
      </c>
      <c r="G205" s="1">
        <v>56</v>
      </c>
      <c r="H205" s="1" t="s">
        <v>137</v>
      </c>
      <c r="I205" s="1" t="s">
        <v>67</v>
      </c>
      <c r="J205" s="1" t="s">
        <v>134</v>
      </c>
      <c r="K205" s="1" t="s">
        <v>54</v>
      </c>
      <c r="L205" s="2">
        <v>3.2</v>
      </c>
      <c r="M205" s="1" t="s">
        <v>26</v>
      </c>
      <c r="N205" s="1" t="s">
        <v>45</v>
      </c>
      <c r="O205" s="1" t="s">
        <v>44</v>
      </c>
      <c r="P205" s="1" t="s">
        <v>26</v>
      </c>
      <c r="Q205" s="1" t="s">
        <v>26</v>
      </c>
      <c r="R205" s="1" t="s">
        <v>185</v>
      </c>
      <c r="S205" s="1" t="s">
        <v>27</v>
      </c>
      <c r="T205" s="1" t="s">
        <v>59</v>
      </c>
    </row>
    <row r="206" spans="1:20" ht="13" x14ac:dyDescent="0.15">
      <c r="A206" s="1">
        <v>205</v>
      </c>
      <c r="B206" s="37">
        <v>45527</v>
      </c>
      <c r="C206" s="1">
        <v>65</v>
      </c>
      <c r="D206" s="1" t="s">
        <v>19</v>
      </c>
      <c r="E206" s="1" t="s">
        <v>30</v>
      </c>
      <c r="F206" s="1" t="s">
        <v>31</v>
      </c>
      <c r="G206" s="1">
        <v>69</v>
      </c>
      <c r="H206" s="1" t="s">
        <v>100</v>
      </c>
      <c r="I206" s="1" t="s">
        <v>50</v>
      </c>
      <c r="J206" s="1" t="s">
        <v>79</v>
      </c>
      <c r="K206" s="1" t="s">
        <v>43</v>
      </c>
      <c r="L206" s="2">
        <v>3.1</v>
      </c>
      <c r="M206" s="1" t="s">
        <v>26</v>
      </c>
      <c r="N206" s="1" t="s">
        <v>45</v>
      </c>
      <c r="O206" s="1" t="s">
        <v>44</v>
      </c>
      <c r="P206" s="1" t="s">
        <v>26</v>
      </c>
      <c r="Q206" s="1" t="s">
        <v>26</v>
      </c>
      <c r="R206" s="1" t="s">
        <v>187</v>
      </c>
      <c r="S206" s="1" t="s">
        <v>74</v>
      </c>
      <c r="T206" s="1" t="s">
        <v>59</v>
      </c>
    </row>
    <row r="207" spans="1:20" ht="13" x14ac:dyDescent="0.15">
      <c r="A207" s="1">
        <v>206</v>
      </c>
      <c r="B207" s="37">
        <v>45436</v>
      </c>
      <c r="C207" s="1">
        <v>61</v>
      </c>
      <c r="D207" s="1" t="s">
        <v>19</v>
      </c>
      <c r="E207" s="1" t="s">
        <v>47</v>
      </c>
      <c r="F207" s="1" t="s">
        <v>48</v>
      </c>
      <c r="G207" s="1">
        <v>48</v>
      </c>
      <c r="H207" s="1" t="s">
        <v>32</v>
      </c>
      <c r="I207" s="1" t="s">
        <v>23</v>
      </c>
      <c r="J207" s="1" t="s">
        <v>89</v>
      </c>
      <c r="K207" s="1" t="s">
        <v>34</v>
      </c>
      <c r="L207" s="2">
        <v>3.6</v>
      </c>
      <c r="M207" s="1" t="s">
        <v>26</v>
      </c>
      <c r="N207" s="1" t="s">
        <v>45</v>
      </c>
      <c r="O207" s="1" t="s">
        <v>80</v>
      </c>
      <c r="P207" s="1" t="s">
        <v>26</v>
      </c>
      <c r="Q207" s="1" t="s">
        <v>26</v>
      </c>
      <c r="R207" s="1" t="s">
        <v>186</v>
      </c>
      <c r="S207" s="1" t="s">
        <v>37</v>
      </c>
      <c r="T207" s="1" t="s">
        <v>51</v>
      </c>
    </row>
    <row r="208" spans="1:20" ht="13" x14ac:dyDescent="0.15">
      <c r="A208" s="1">
        <v>207</v>
      </c>
      <c r="B208" s="37">
        <v>45403</v>
      </c>
      <c r="C208" s="1">
        <v>67</v>
      </c>
      <c r="D208" s="1" t="s">
        <v>19</v>
      </c>
      <c r="E208" s="1" t="s">
        <v>135</v>
      </c>
      <c r="F208" s="1" t="s">
        <v>21</v>
      </c>
      <c r="G208" s="1">
        <v>66</v>
      </c>
      <c r="H208" s="1" t="s">
        <v>84</v>
      </c>
      <c r="I208" s="1" t="s">
        <v>50</v>
      </c>
      <c r="J208" s="1" t="s">
        <v>131</v>
      </c>
      <c r="K208" s="1" t="s">
        <v>25</v>
      </c>
      <c r="L208" s="2">
        <v>4.0999999999999996</v>
      </c>
      <c r="M208" s="1" t="s">
        <v>26</v>
      </c>
      <c r="N208" s="1" t="s">
        <v>35</v>
      </c>
      <c r="O208" s="1" t="s">
        <v>28</v>
      </c>
      <c r="P208" s="1" t="s">
        <v>26</v>
      </c>
      <c r="Q208" s="1" t="s">
        <v>26</v>
      </c>
      <c r="R208" s="1" t="s">
        <v>187</v>
      </c>
      <c r="S208" s="1" t="s">
        <v>35</v>
      </c>
      <c r="T208" s="1" t="s">
        <v>51</v>
      </c>
    </row>
    <row r="209" spans="1:20" ht="13" x14ac:dyDescent="0.15">
      <c r="A209" s="1">
        <v>208</v>
      </c>
      <c r="B209" s="37">
        <v>45402</v>
      </c>
      <c r="C209" s="1">
        <v>40</v>
      </c>
      <c r="D209" s="1" t="s">
        <v>19</v>
      </c>
      <c r="E209" s="1" t="s">
        <v>20</v>
      </c>
      <c r="F209" s="1" t="s">
        <v>21</v>
      </c>
      <c r="G209" s="1">
        <v>45</v>
      </c>
      <c r="H209" s="1" t="s">
        <v>151</v>
      </c>
      <c r="I209" s="1" t="s">
        <v>23</v>
      </c>
      <c r="J209" s="1" t="s">
        <v>86</v>
      </c>
      <c r="K209" s="1" t="s">
        <v>43</v>
      </c>
      <c r="L209" s="2">
        <v>2.5</v>
      </c>
      <c r="M209" s="1" t="s">
        <v>26</v>
      </c>
      <c r="N209" s="1" t="s">
        <v>35</v>
      </c>
      <c r="O209" s="1" t="s">
        <v>36</v>
      </c>
      <c r="P209" s="1" t="s">
        <v>26</v>
      </c>
      <c r="Q209" s="1" t="s">
        <v>26</v>
      </c>
      <c r="R209" s="1" t="s">
        <v>186</v>
      </c>
      <c r="S209" s="1" t="s">
        <v>58</v>
      </c>
      <c r="T209" s="1" t="s">
        <v>75</v>
      </c>
    </row>
    <row r="210" spans="1:20" ht="13" x14ac:dyDescent="0.15">
      <c r="A210" s="1">
        <v>209</v>
      </c>
      <c r="B210" s="37">
        <v>45542</v>
      </c>
      <c r="C210" s="1">
        <v>66</v>
      </c>
      <c r="D210" s="1" t="s">
        <v>19</v>
      </c>
      <c r="E210" s="1" t="s">
        <v>112</v>
      </c>
      <c r="F210" s="1" t="s">
        <v>21</v>
      </c>
      <c r="G210" s="1">
        <v>71</v>
      </c>
      <c r="H210" s="1" t="s">
        <v>82</v>
      </c>
      <c r="I210" s="1" t="s">
        <v>67</v>
      </c>
      <c r="J210" s="1" t="s">
        <v>109</v>
      </c>
      <c r="K210" s="1" t="s">
        <v>54</v>
      </c>
      <c r="L210" s="2">
        <v>4.5999999999999996</v>
      </c>
      <c r="M210" s="1" t="s">
        <v>26</v>
      </c>
      <c r="N210" s="1" t="s">
        <v>74</v>
      </c>
      <c r="O210" s="1" t="s">
        <v>80</v>
      </c>
      <c r="P210" s="1" t="s">
        <v>26</v>
      </c>
      <c r="Q210" s="1" t="s">
        <v>26</v>
      </c>
      <c r="R210" s="1" t="s">
        <v>185</v>
      </c>
      <c r="S210" s="1" t="s">
        <v>74</v>
      </c>
      <c r="T210" s="1" t="s">
        <v>59</v>
      </c>
    </row>
    <row r="211" spans="1:20" ht="13" x14ac:dyDescent="0.15">
      <c r="A211" s="1">
        <v>210</v>
      </c>
      <c r="B211" s="37">
        <v>45434</v>
      </c>
      <c r="C211" s="1">
        <v>45</v>
      </c>
      <c r="D211" s="1" t="s">
        <v>19</v>
      </c>
      <c r="E211" s="1" t="s">
        <v>142</v>
      </c>
      <c r="F211" s="1" t="s">
        <v>48</v>
      </c>
      <c r="G211" s="1">
        <v>46</v>
      </c>
      <c r="H211" s="1" t="s">
        <v>124</v>
      </c>
      <c r="I211" s="1" t="s">
        <v>23</v>
      </c>
      <c r="J211" s="1" t="s">
        <v>111</v>
      </c>
      <c r="K211" s="1" t="s">
        <v>34</v>
      </c>
      <c r="L211" s="2">
        <v>3.9</v>
      </c>
      <c r="M211" s="1" t="s">
        <v>26</v>
      </c>
      <c r="N211" s="1" t="s">
        <v>58</v>
      </c>
      <c r="O211" s="1" t="s">
        <v>55</v>
      </c>
      <c r="P211" s="1" t="s">
        <v>26</v>
      </c>
      <c r="Q211" s="1" t="s">
        <v>26</v>
      </c>
      <c r="R211" s="1" t="s">
        <v>186</v>
      </c>
      <c r="S211" s="1" t="s">
        <v>35</v>
      </c>
      <c r="T211" s="1" t="s">
        <v>46</v>
      </c>
    </row>
    <row r="212" spans="1:20" ht="13" x14ac:dyDescent="0.15">
      <c r="A212" s="1">
        <v>211</v>
      </c>
      <c r="B212" s="37">
        <v>45570</v>
      </c>
      <c r="C212" s="1">
        <v>64</v>
      </c>
      <c r="D212" s="1" t="s">
        <v>19</v>
      </c>
      <c r="E212" s="1" t="s">
        <v>97</v>
      </c>
      <c r="F212" s="1" t="s">
        <v>48</v>
      </c>
      <c r="G212" s="1">
        <v>95</v>
      </c>
      <c r="H212" s="1" t="s">
        <v>84</v>
      </c>
      <c r="I212" s="1" t="s">
        <v>61</v>
      </c>
      <c r="J212" s="1" t="s">
        <v>86</v>
      </c>
      <c r="K212" s="1" t="s">
        <v>25</v>
      </c>
      <c r="L212" s="2">
        <v>2.6</v>
      </c>
      <c r="M212" s="1" t="s">
        <v>26</v>
      </c>
      <c r="N212" s="1" t="s">
        <v>27</v>
      </c>
      <c r="O212" s="1" t="s">
        <v>44</v>
      </c>
      <c r="P212" s="1" t="s">
        <v>26</v>
      </c>
      <c r="Q212" s="1" t="s">
        <v>26</v>
      </c>
      <c r="R212" s="1" t="s">
        <v>186</v>
      </c>
      <c r="S212" s="1" t="s">
        <v>45</v>
      </c>
      <c r="T212" s="1" t="s">
        <v>29</v>
      </c>
    </row>
    <row r="213" spans="1:20" ht="13" x14ac:dyDescent="0.15">
      <c r="A213" s="1">
        <v>212</v>
      </c>
      <c r="B213" s="37">
        <v>45593</v>
      </c>
      <c r="C213" s="1">
        <v>18</v>
      </c>
      <c r="D213" s="1" t="s">
        <v>19</v>
      </c>
      <c r="E213" s="1" t="s">
        <v>146</v>
      </c>
      <c r="F213" s="1" t="s">
        <v>31</v>
      </c>
      <c r="G213" s="1">
        <v>22</v>
      </c>
      <c r="H213" s="1" t="s">
        <v>84</v>
      </c>
      <c r="I213" s="1" t="s">
        <v>67</v>
      </c>
      <c r="J213" s="1" t="s">
        <v>104</v>
      </c>
      <c r="K213" s="1" t="s">
        <v>34</v>
      </c>
      <c r="L213" s="2">
        <v>3.6</v>
      </c>
      <c r="M213" s="1" t="s">
        <v>26</v>
      </c>
      <c r="N213" s="1" t="s">
        <v>37</v>
      </c>
      <c r="O213" s="1" t="s">
        <v>36</v>
      </c>
      <c r="P213" s="1" t="s">
        <v>26</v>
      </c>
      <c r="Q213" s="1" t="s">
        <v>26</v>
      </c>
      <c r="R213" s="1" t="s">
        <v>187</v>
      </c>
      <c r="S213" s="1" t="s">
        <v>35</v>
      </c>
      <c r="T213" s="1" t="s">
        <v>51</v>
      </c>
    </row>
    <row r="214" spans="1:20" ht="13" x14ac:dyDescent="0.15">
      <c r="A214" s="1">
        <v>213</v>
      </c>
      <c r="B214" s="37">
        <v>45656</v>
      </c>
      <c r="C214" s="1">
        <v>60</v>
      </c>
      <c r="D214" s="1" t="s">
        <v>19</v>
      </c>
      <c r="E214" s="1" t="s">
        <v>65</v>
      </c>
      <c r="F214" s="1" t="s">
        <v>31</v>
      </c>
      <c r="G214" s="1">
        <v>94</v>
      </c>
      <c r="H214" s="1" t="s">
        <v>136</v>
      </c>
      <c r="I214" s="1" t="s">
        <v>23</v>
      </c>
      <c r="J214" s="1" t="s">
        <v>139</v>
      </c>
      <c r="K214" s="1" t="s">
        <v>25</v>
      </c>
      <c r="L214" s="2">
        <v>4.5999999999999996</v>
      </c>
      <c r="M214" s="1" t="s">
        <v>26</v>
      </c>
      <c r="N214" s="1" t="s">
        <v>58</v>
      </c>
      <c r="O214" s="1" t="s">
        <v>44</v>
      </c>
      <c r="P214" s="1" t="s">
        <v>26</v>
      </c>
      <c r="Q214" s="1" t="s">
        <v>26</v>
      </c>
      <c r="R214" s="1" t="s">
        <v>190</v>
      </c>
      <c r="S214" s="1" t="s">
        <v>37</v>
      </c>
      <c r="T214" s="1" t="s">
        <v>75</v>
      </c>
    </row>
    <row r="215" spans="1:20" ht="13" x14ac:dyDescent="0.15">
      <c r="A215" s="1">
        <v>214</v>
      </c>
      <c r="B215" s="37">
        <v>45557</v>
      </c>
      <c r="C215" s="1">
        <v>34</v>
      </c>
      <c r="D215" s="1" t="s">
        <v>19</v>
      </c>
      <c r="E215" s="1" t="s">
        <v>112</v>
      </c>
      <c r="F215" s="1" t="s">
        <v>21</v>
      </c>
      <c r="G215" s="1">
        <v>26</v>
      </c>
      <c r="H215" s="1" t="s">
        <v>141</v>
      </c>
      <c r="I215" s="1" t="s">
        <v>23</v>
      </c>
      <c r="J215" s="1" t="s">
        <v>125</v>
      </c>
      <c r="K215" s="1" t="s">
        <v>25</v>
      </c>
      <c r="L215" s="2">
        <v>3.6</v>
      </c>
      <c r="M215" s="1" t="s">
        <v>26</v>
      </c>
      <c r="N215" s="1" t="s">
        <v>45</v>
      </c>
      <c r="O215" s="1" t="s">
        <v>36</v>
      </c>
      <c r="P215" s="1" t="s">
        <v>26</v>
      </c>
      <c r="Q215" s="1" t="s">
        <v>26</v>
      </c>
      <c r="R215" s="1" t="s">
        <v>190</v>
      </c>
      <c r="S215" s="1" t="s">
        <v>37</v>
      </c>
      <c r="T215" s="1" t="s">
        <v>38</v>
      </c>
    </row>
    <row r="216" spans="1:20" ht="13" x14ac:dyDescent="0.15">
      <c r="A216" s="1">
        <v>215</v>
      </c>
      <c r="B216" s="37">
        <v>45570</v>
      </c>
      <c r="C216" s="1">
        <v>63</v>
      </c>
      <c r="D216" s="1" t="s">
        <v>19</v>
      </c>
      <c r="E216" s="1" t="s">
        <v>77</v>
      </c>
      <c r="F216" s="1" t="s">
        <v>31</v>
      </c>
      <c r="G216" s="1">
        <v>65</v>
      </c>
      <c r="H216" s="1" t="s">
        <v>56</v>
      </c>
      <c r="I216" s="1" t="s">
        <v>67</v>
      </c>
      <c r="J216" s="1" t="s">
        <v>101</v>
      </c>
      <c r="K216" s="1" t="s">
        <v>43</v>
      </c>
      <c r="L216" s="2">
        <v>4.5</v>
      </c>
      <c r="M216" s="1" t="s">
        <v>26</v>
      </c>
      <c r="N216" s="1" t="s">
        <v>35</v>
      </c>
      <c r="O216" s="1" t="s">
        <v>28</v>
      </c>
      <c r="P216" s="1" t="s">
        <v>26</v>
      </c>
      <c r="Q216" s="1" t="s">
        <v>26</v>
      </c>
      <c r="R216" s="1" t="s">
        <v>186</v>
      </c>
      <c r="S216" s="1" t="s">
        <v>27</v>
      </c>
      <c r="T216" s="1" t="s">
        <v>46</v>
      </c>
    </row>
    <row r="217" spans="1:20" ht="13" x14ac:dyDescent="0.15">
      <c r="A217" s="1">
        <v>216</v>
      </c>
      <c r="B217" s="37">
        <v>45510</v>
      </c>
      <c r="C217" s="1">
        <v>31</v>
      </c>
      <c r="D217" s="1" t="s">
        <v>19</v>
      </c>
      <c r="E217" s="1" t="s">
        <v>146</v>
      </c>
      <c r="F217" s="1" t="s">
        <v>31</v>
      </c>
      <c r="G217" s="1">
        <v>72</v>
      </c>
      <c r="H217" s="1" t="s">
        <v>49</v>
      </c>
      <c r="I217" s="1" t="s">
        <v>23</v>
      </c>
      <c r="J217" s="1" t="s">
        <v>109</v>
      </c>
      <c r="K217" s="1" t="s">
        <v>43</v>
      </c>
      <c r="L217" s="2">
        <v>3.2</v>
      </c>
      <c r="M217" s="1" t="s">
        <v>26</v>
      </c>
      <c r="N217" s="1" t="s">
        <v>35</v>
      </c>
      <c r="O217" s="1" t="s">
        <v>69</v>
      </c>
      <c r="P217" s="1" t="s">
        <v>26</v>
      </c>
      <c r="Q217" s="1" t="s">
        <v>26</v>
      </c>
      <c r="R217" s="1" t="s">
        <v>185</v>
      </c>
      <c r="S217" s="1" t="s">
        <v>74</v>
      </c>
      <c r="T217" s="1" t="s">
        <v>59</v>
      </c>
    </row>
    <row r="218" spans="1:20" ht="13" x14ac:dyDescent="0.15">
      <c r="A218" s="1">
        <v>217</v>
      </c>
      <c r="B218" s="37">
        <v>45426</v>
      </c>
      <c r="C218" s="1">
        <v>34</v>
      </c>
      <c r="D218" s="1" t="s">
        <v>19</v>
      </c>
      <c r="E218" s="1" t="s">
        <v>115</v>
      </c>
      <c r="F218" s="1" t="s">
        <v>21</v>
      </c>
      <c r="G218" s="1">
        <v>45</v>
      </c>
      <c r="H218" s="1" t="s">
        <v>100</v>
      </c>
      <c r="I218" s="1" t="s">
        <v>23</v>
      </c>
      <c r="J218" s="1" t="s">
        <v>79</v>
      </c>
      <c r="K218" s="1" t="s">
        <v>25</v>
      </c>
      <c r="L218" s="2">
        <v>4.2</v>
      </c>
      <c r="M218" s="1" t="s">
        <v>26</v>
      </c>
      <c r="N218" s="1" t="s">
        <v>45</v>
      </c>
      <c r="O218" s="1" t="s">
        <v>28</v>
      </c>
      <c r="P218" s="1" t="s">
        <v>26</v>
      </c>
      <c r="Q218" s="1" t="s">
        <v>26</v>
      </c>
      <c r="R218" s="1" t="s">
        <v>186</v>
      </c>
      <c r="S218" s="1" t="s">
        <v>45</v>
      </c>
      <c r="T218" s="1" t="s">
        <v>29</v>
      </c>
    </row>
    <row r="219" spans="1:20" ht="13" x14ac:dyDescent="0.15">
      <c r="A219" s="1">
        <v>218</v>
      </c>
      <c r="B219" s="37">
        <v>45614</v>
      </c>
      <c r="C219" s="1">
        <v>42</v>
      </c>
      <c r="D219" s="1" t="s">
        <v>19</v>
      </c>
      <c r="E219" s="1" t="s">
        <v>150</v>
      </c>
      <c r="F219" s="1" t="s">
        <v>31</v>
      </c>
      <c r="G219" s="1">
        <v>78</v>
      </c>
      <c r="H219" s="1" t="s">
        <v>99</v>
      </c>
      <c r="I219" s="1" t="s">
        <v>61</v>
      </c>
      <c r="J219" s="1" t="s">
        <v>57</v>
      </c>
      <c r="K219" s="1" t="s">
        <v>34</v>
      </c>
      <c r="L219" s="2">
        <v>4</v>
      </c>
      <c r="M219" s="1" t="s">
        <v>26</v>
      </c>
      <c r="N219" s="1" t="s">
        <v>35</v>
      </c>
      <c r="O219" s="1" t="s">
        <v>80</v>
      </c>
      <c r="P219" s="1" t="s">
        <v>26</v>
      </c>
      <c r="Q219" s="1" t="s">
        <v>26</v>
      </c>
      <c r="R219" s="1" t="s">
        <v>187</v>
      </c>
      <c r="S219" s="1" t="s">
        <v>58</v>
      </c>
      <c r="T219" s="1" t="s">
        <v>75</v>
      </c>
    </row>
    <row r="220" spans="1:20" ht="13" x14ac:dyDescent="0.15">
      <c r="A220" s="1">
        <v>219</v>
      </c>
      <c r="B220" s="37">
        <v>45616</v>
      </c>
      <c r="C220" s="1">
        <v>42</v>
      </c>
      <c r="D220" s="1" t="s">
        <v>19</v>
      </c>
      <c r="E220" s="1" t="s">
        <v>39</v>
      </c>
      <c r="F220" s="1" t="s">
        <v>40</v>
      </c>
      <c r="G220" s="1">
        <v>82</v>
      </c>
      <c r="H220" s="1" t="s">
        <v>94</v>
      </c>
      <c r="I220" s="1" t="s">
        <v>23</v>
      </c>
      <c r="J220" s="1" t="s">
        <v>79</v>
      </c>
      <c r="K220" s="1" t="s">
        <v>34</v>
      </c>
      <c r="L220" s="2">
        <v>4</v>
      </c>
      <c r="M220" s="1" t="s">
        <v>26</v>
      </c>
      <c r="N220" s="1" t="s">
        <v>37</v>
      </c>
      <c r="O220" s="1" t="s">
        <v>80</v>
      </c>
      <c r="P220" s="1" t="s">
        <v>26</v>
      </c>
      <c r="Q220" s="1" t="s">
        <v>26</v>
      </c>
      <c r="R220" s="1" t="s">
        <v>190</v>
      </c>
      <c r="S220" s="1" t="s">
        <v>35</v>
      </c>
      <c r="T220" s="1" t="s">
        <v>29</v>
      </c>
    </row>
    <row r="221" spans="1:20" ht="13" x14ac:dyDescent="0.15">
      <c r="A221" s="1">
        <v>220</v>
      </c>
      <c r="B221" s="37">
        <v>45512</v>
      </c>
      <c r="C221" s="1">
        <v>29</v>
      </c>
      <c r="D221" s="1" t="s">
        <v>19</v>
      </c>
      <c r="E221" s="1" t="s">
        <v>150</v>
      </c>
      <c r="F221" s="1" t="s">
        <v>31</v>
      </c>
      <c r="G221" s="1">
        <v>39</v>
      </c>
      <c r="H221" s="1" t="s">
        <v>88</v>
      </c>
      <c r="I221" s="1" t="s">
        <v>23</v>
      </c>
      <c r="J221" s="1" t="s">
        <v>79</v>
      </c>
      <c r="K221" s="1" t="s">
        <v>25</v>
      </c>
      <c r="L221" s="2">
        <v>3.8</v>
      </c>
      <c r="M221" s="1" t="s">
        <v>26</v>
      </c>
      <c r="N221" s="1" t="s">
        <v>37</v>
      </c>
      <c r="O221" s="1" t="s">
        <v>80</v>
      </c>
      <c r="P221" s="1" t="s">
        <v>26</v>
      </c>
      <c r="Q221" s="1" t="s">
        <v>26</v>
      </c>
      <c r="R221" s="1" t="s">
        <v>185</v>
      </c>
      <c r="S221" s="1" t="s">
        <v>27</v>
      </c>
      <c r="T221" s="1" t="s">
        <v>59</v>
      </c>
    </row>
    <row r="222" spans="1:20" ht="13" x14ac:dyDescent="0.15">
      <c r="A222" s="1">
        <v>221</v>
      </c>
      <c r="B222" s="37">
        <v>45414</v>
      </c>
      <c r="C222" s="1">
        <v>41</v>
      </c>
      <c r="D222" s="1" t="s">
        <v>19</v>
      </c>
      <c r="E222" s="1" t="s">
        <v>65</v>
      </c>
      <c r="F222" s="1" t="s">
        <v>31</v>
      </c>
      <c r="G222" s="1">
        <v>30</v>
      </c>
      <c r="H222" s="1" t="s">
        <v>102</v>
      </c>
      <c r="I222" s="1" t="s">
        <v>67</v>
      </c>
      <c r="J222" s="1" t="s">
        <v>62</v>
      </c>
      <c r="K222" s="1" t="s">
        <v>54</v>
      </c>
      <c r="L222" s="2">
        <v>3.7</v>
      </c>
      <c r="M222" s="1" t="s">
        <v>26</v>
      </c>
      <c r="N222" s="1" t="s">
        <v>45</v>
      </c>
      <c r="O222" s="1" t="s">
        <v>28</v>
      </c>
      <c r="P222" s="1" t="s">
        <v>26</v>
      </c>
      <c r="Q222" s="1" t="s">
        <v>26</v>
      </c>
      <c r="R222" s="1" t="s">
        <v>186</v>
      </c>
      <c r="S222" s="1" t="s">
        <v>35</v>
      </c>
      <c r="T222" s="1" t="s">
        <v>70</v>
      </c>
    </row>
    <row r="223" spans="1:20" ht="13" x14ac:dyDescent="0.15">
      <c r="A223" s="1">
        <v>222</v>
      </c>
      <c r="B223" s="37">
        <v>45451</v>
      </c>
      <c r="C223" s="1">
        <v>56</v>
      </c>
      <c r="D223" s="1" t="s">
        <v>19</v>
      </c>
      <c r="E223" s="1" t="s">
        <v>146</v>
      </c>
      <c r="F223" s="1" t="s">
        <v>31</v>
      </c>
      <c r="G223" s="1">
        <v>56</v>
      </c>
      <c r="H223" s="1" t="s">
        <v>85</v>
      </c>
      <c r="I223" s="1" t="s">
        <v>67</v>
      </c>
      <c r="J223" s="1" t="s">
        <v>131</v>
      </c>
      <c r="K223" s="1" t="s">
        <v>54</v>
      </c>
      <c r="L223" s="2">
        <v>2.7</v>
      </c>
      <c r="M223" s="1" t="s">
        <v>26</v>
      </c>
      <c r="N223" s="1" t="s">
        <v>58</v>
      </c>
      <c r="O223" s="1" t="s">
        <v>55</v>
      </c>
      <c r="P223" s="1" t="s">
        <v>26</v>
      </c>
      <c r="Q223" s="1" t="s">
        <v>26</v>
      </c>
      <c r="R223" s="1" t="s">
        <v>186</v>
      </c>
      <c r="S223" s="1" t="s">
        <v>27</v>
      </c>
      <c r="T223" s="1" t="s">
        <v>38</v>
      </c>
    </row>
    <row r="224" spans="1:20" ht="13" x14ac:dyDescent="0.15">
      <c r="A224" s="1">
        <v>223</v>
      </c>
      <c r="B224" s="37">
        <v>45641</v>
      </c>
      <c r="C224" s="1">
        <v>46</v>
      </c>
      <c r="D224" s="1" t="s">
        <v>19</v>
      </c>
      <c r="E224" s="1" t="s">
        <v>112</v>
      </c>
      <c r="F224" s="1" t="s">
        <v>21</v>
      </c>
      <c r="G224" s="1">
        <v>96</v>
      </c>
      <c r="H224" s="1" t="s">
        <v>145</v>
      </c>
      <c r="I224" s="1" t="s">
        <v>67</v>
      </c>
      <c r="J224" s="1" t="s">
        <v>96</v>
      </c>
      <c r="K224" s="1" t="s">
        <v>34</v>
      </c>
      <c r="L224" s="2">
        <v>4.5999999999999996</v>
      </c>
      <c r="M224" s="1" t="s">
        <v>26</v>
      </c>
      <c r="N224" s="1" t="s">
        <v>27</v>
      </c>
      <c r="O224" s="1" t="s">
        <v>28</v>
      </c>
      <c r="P224" s="1" t="s">
        <v>26</v>
      </c>
      <c r="Q224" s="1" t="s">
        <v>26</v>
      </c>
      <c r="R224" s="1" t="s">
        <v>187</v>
      </c>
      <c r="S224" s="1" t="s">
        <v>37</v>
      </c>
      <c r="T224" s="1" t="s">
        <v>59</v>
      </c>
    </row>
    <row r="225" spans="1:20" ht="13" x14ac:dyDescent="0.15">
      <c r="A225" s="1">
        <v>224</v>
      </c>
      <c r="B225" s="37">
        <v>45319</v>
      </c>
      <c r="C225" s="1">
        <v>61</v>
      </c>
      <c r="D225" s="1" t="s">
        <v>19</v>
      </c>
      <c r="E225" s="1" t="s">
        <v>81</v>
      </c>
      <c r="F225" s="1" t="s">
        <v>31</v>
      </c>
      <c r="G225" s="1">
        <v>94</v>
      </c>
      <c r="H225" s="1" t="s">
        <v>126</v>
      </c>
      <c r="I225" s="1" t="s">
        <v>23</v>
      </c>
      <c r="J225" s="1" t="s">
        <v>62</v>
      </c>
      <c r="K225" s="1" t="s">
        <v>25</v>
      </c>
      <c r="L225" s="2">
        <v>3</v>
      </c>
      <c r="M225" s="1" t="s">
        <v>26</v>
      </c>
      <c r="N225" s="1" t="s">
        <v>45</v>
      </c>
      <c r="O225" s="1" t="s">
        <v>69</v>
      </c>
      <c r="P225" s="1" t="s">
        <v>26</v>
      </c>
      <c r="Q225" s="1" t="s">
        <v>26</v>
      </c>
      <c r="R225" s="1" t="s">
        <v>190</v>
      </c>
      <c r="S225" s="1" t="s">
        <v>37</v>
      </c>
      <c r="T225" s="1" t="s">
        <v>38</v>
      </c>
    </row>
    <row r="226" spans="1:20" ht="13" x14ac:dyDescent="0.15">
      <c r="A226" s="1">
        <v>225</v>
      </c>
      <c r="B226" s="37">
        <v>45292</v>
      </c>
      <c r="C226" s="1">
        <v>66</v>
      </c>
      <c r="D226" s="1" t="s">
        <v>19</v>
      </c>
      <c r="E226" s="1" t="s">
        <v>117</v>
      </c>
      <c r="F226" s="1" t="s">
        <v>48</v>
      </c>
      <c r="G226" s="1">
        <v>63</v>
      </c>
      <c r="H226" s="1" t="s">
        <v>119</v>
      </c>
      <c r="I226" s="1" t="s">
        <v>23</v>
      </c>
      <c r="J226" s="1" t="s">
        <v>86</v>
      </c>
      <c r="K226" s="1" t="s">
        <v>54</v>
      </c>
      <c r="L226" s="2">
        <v>4.3</v>
      </c>
      <c r="M226" s="1" t="s">
        <v>26</v>
      </c>
      <c r="N226" s="1" t="s">
        <v>35</v>
      </c>
      <c r="O226" s="1" t="s">
        <v>44</v>
      </c>
      <c r="P226" s="1" t="s">
        <v>26</v>
      </c>
      <c r="Q226" s="1" t="s">
        <v>26</v>
      </c>
      <c r="R226" s="1" t="s">
        <v>190</v>
      </c>
      <c r="S226" s="1" t="s">
        <v>37</v>
      </c>
      <c r="T226" s="1" t="s">
        <v>59</v>
      </c>
    </row>
    <row r="227" spans="1:20" ht="13" x14ac:dyDescent="0.15">
      <c r="A227" s="1">
        <v>226</v>
      </c>
      <c r="B227" s="37">
        <v>45575</v>
      </c>
      <c r="C227" s="1">
        <v>33</v>
      </c>
      <c r="D227" s="1" t="s">
        <v>19</v>
      </c>
      <c r="E227" s="1" t="s">
        <v>39</v>
      </c>
      <c r="F227" s="1" t="s">
        <v>40</v>
      </c>
      <c r="G227" s="1">
        <v>29</v>
      </c>
      <c r="H227" s="1" t="s">
        <v>91</v>
      </c>
      <c r="I227" s="1" t="s">
        <v>23</v>
      </c>
      <c r="J227" s="1" t="s">
        <v>33</v>
      </c>
      <c r="K227" s="1" t="s">
        <v>25</v>
      </c>
      <c r="L227" s="2">
        <v>4.3</v>
      </c>
      <c r="M227" s="1" t="s">
        <v>26</v>
      </c>
      <c r="N227" s="1" t="s">
        <v>74</v>
      </c>
      <c r="O227" s="1" t="s">
        <v>44</v>
      </c>
      <c r="P227" s="1" t="s">
        <v>26</v>
      </c>
      <c r="Q227" s="1" t="s">
        <v>26</v>
      </c>
      <c r="R227" s="1" t="s">
        <v>186</v>
      </c>
      <c r="S227" s="1" t="s">
        <v>58</v>
      </c>
      <c r="T227" s="1" t="s">
        <v>75</v>
      </c>
    </row>
    <row r="228" spans="1:20" ht="13" x14ac:dyDescent="0.15">
      <c r="A228" s="1">
        <v>227</v>
      </c>
      <c r="B228" s="37">
        <v>45343</v>
      </c>
      <c r="C228" s="1">
        <v>59</v>
      </c>
      <c r="D228" s="1" t="s">
        <v>19</v>
      </c>
      <c r="E228" s="1" t="s">
        <v>20</v>
      </c>
      <c r="F228" s="1" t="s">
        <v>21</v>
      </c>
      <c r="G228" s="1">
        <v>48</v>
      </c>
      <c r="H228" s="1" t="s">
        <v>116</v>
      </c>
      <c r="I228" s="1" t="s">
        <v>67</v>
      </c>
      <c r="J228" s="1" t="s">
        <v>101</v>
      </c>
      <c r="K228" s="1" t="s">
        <v>43</v>
      </c>
      <c r="L228" s="2">
        <v>4.4000000000000004</v>
      </c>
      <c r="M228" s="1" t="s">
        <v>26</v>
      </c>
      <c r="N228" s="1" t="s">
        <v>27</v>
      </c>
      <c r="O228" s="1" t="s">
        <v>44</v>
      </c>
      <c r="P228" s="1" t="s">
        <v>26</v>
      </c>
      <c r="Q228" s="1" t="s">
        <v>26</v>
      </c>
      <c r="R228" s="1" t="s">
        <v>186</v>
      </c>
      <c r="S228" s="1" t="s">
        <v>45</v>
      </c>
      <c r="T228" s="1" t="s">
        <v>51</v>
      </c>
    </row>
    <row r="229" spans="1:20" ht="13" x14ac:dyDescent="0.15">
      <c r="A229" s="1">
        <v>228</v>
      </c>
      <c r="B229" s="37">
        <v>45459</v>
      </c>
      <c r="C229" s="1">
        <v>49</v>
      </c>
      <c r="D229" s="1" t="s">
        <v>19</v>
      </c>
      <c r="E229" s="1" t="s">
        <v>135</v>
      </c>
      <c r="F229" s="1" t="s">
        <v>21</v>
      </c>
      <c r="G229" s="1">
        <v>72</v>
      </c>
      <c r="H229" s="1" t="s">
        <v>91</v>
      </c>
      <c r="I229" s="1" t="s">
        <v>23</v>
      </c>
      <c r="J229" s="1" t="s">
        <v>111</v>
      </c>
      <c r="K229" s="1" t="s">
        <v>25</v>
      </c>
      <c r="L229" s="2">
        <v>3.7</v>
      </c>
      <c r="M229" s="1" t="s">
        <v>26</v>
      </c>
      <c r="N229" s="1" t="s">
        <v>74</v>
      </c>
      <c r="O229" s="1" t="s">
        <v>44</v>
      </c>
      <c r="P229" s="1" t="s">
        <v>26</v>
      </c>
      <c r="Q229" s="1" t="s">
        <v>26</v>
      </c>
      <c r="R229" s="1" t="s">
        <v>187</v>
      </c>
      <c r="S229" s="1" t="s">
        <v>35</v>
      </c>
      <c r="T229" s="1" t="s">
        <v>38</v>
      </c>
    </row>
    <row r="230" spans="1:20" ht="13" x14ac:dyDescent="0.15">
      <c r="A230" s="1">
        <v>229</v>
      </c>
      <c r="B230" s="37">
        <v>45415</v>
      </c>
      <c r="C230" s="1">
        <v>55</v>
      </c>
      <c r="D230" s="1" t="s">
        <v>19</v>
      </c>
      <c r="E230" s="1" t="s">
        <v>30</v>
      </c>
      <c r="F230" s="1" t="s">
        <v>31</v>
      </c>
      <c r="G230" s="1">
        <v>33</v>
      </c>
      <c r="H230" s="1" t="s">
        <v>88</v>
      </c>
      <c r="I230" s="1" t="s">
        <v>23</v>
      </c>
      <c r="J230" s="1" t="s">
        <v>42</v>
      </c>
      <c r="K230" s="1" t="s">
        <v>54</v>
      </c>
      <c r="L230" s="2">
        <v>3.5</v>
      </c>
      <c r="M230" s="1" t="s">
        <v>26</v>
      </c>
      <c r="N230" s="1" t="s">
        <v>35</v>
      </c>
      <c r="O230" s="1" t="s">
        <v>44</v>
      </c>
      <c r="P230" s="1" t="s">
        <v>26</v>
      </c>
      <c r="Q230" s="1" t="s">
        <v>26</v>
      </c>
      <c r="R230" s="1" t="s">
        <v>190</v>
      </c>
      <c r="S230" s="1" t="s">
        <v>35</v>
      </c>
      <c r="T230" s="1" t="s">
        <v>46</v>
      </c>
    </row>
    <row r="231" spans="1:20" ht="13" x14ac:dyDescent="0.15">
      <c r="A231" s="1">
        <v>230</v>
      </c>
      <c r="B231" s="37">
        <v>45625</v>
      </c>
      <c r="C231" s="1">
        <v>43</v>
      </c>
      <c r="D231" s="1" t="s">
        <v>19</v>
      </c>
      <c r="E231" s="1" t="s">
        <v>120</v>
      </c>
      <c r="F231" s="1" t="s">
        <v>31</v>
      </c>
      <c r="G231" s="1">
        <v>60</v>
      </c>
      <c r="H231" s="1" t="s">
        <v>116</v>
      </c>
      <c r="I231" s="1" t="s">
        <v>67</v>
      </c>
      <c r="J231" s="1" t="s">
        <v>83</v>
      </c>
      <c r="K231" s="1" t="s">
        <v>34</v>
      </c>
      <c r="L231" s="2">
        <v>3</v>
      </c>
      <c r="M231" s="1" t="s">
        <v>26</v>
      </c>
      <c r="N231" s="1" t="s">
        <v>37</v>
      </c>
      <c r="O231" s="1" t="s">
        <v>55</v>
      </c>
      <c r="P231" s="1" t="s">
        <v>26</v>
      </c>
      <c r="Q231" s="1" t="s">
        <v>26</v>
      </c>
      <c r="R231" s="1" t="s">
        <v>185</v>
      </c>
      <c r="S231" s="1" t="s">
        <v>35</v>
      </c>
      <c r="T231" s="1" t="s">
        <v>59</v>
      </c>
    </row>
    <row r="232" spans="1:20" ht="13" x14ac:dyDescent="0.15">
      <c r="A232" s="1">
        <v>231</v>
      </c>
      <c r="B232" s="37">
        <v>45301</v>
      </c>
      <c r="C232" s="1">
        <v>49</v>
      </c>
      <c r="D232" s="1" t="s">
        <v>19</v>
      </c>
      <c r="E232" s="1" t="s">
        <v>115</v>
      </c>
      <c r="F232" s="1" t="s">
        <v>21</v>
      </c>
      <c r="G232" s="1">
        <v>41</v>
      </c>
      <c r="H232" s="1" t="s">
        <v>140</v>
      </c>
      <c r="I232" s="1" t="s">
        <v>23</v>
      </c>
      <c r="J232" s="1" t="s">
        <v>83</v>
      </c>
      <c r="K232" s="1" t="s">
        <v>54</v>
      </c>
      <c r="L232" s="2">
        <v>3.9</v>
      </c>
      <c r="M232" s="1" t="s">
        <v>26</v>
      </c>
      <c r="N232" s="1" t="s">
        <v>27</v>
      </c>
      <c r="O232" s="1" t="s">
        <v>55</v>
      </c>
      <c r="P232" s="1" t="s">
        <v>26</v>
      </c>
      <c r="Q232" s="1" t="s">
        <v>26</v>
      </c>
      <c r="R232" s="1" t="s">
        <v>187</v>
      </c>
      <c r="S232" s="1" t="s">
        <v>27</v>
      </c>
      <c r="T232" s="1" t="s">
        <v>46</v>
      </c>
    </row>
    <row r="233" spans="1:20" ht="13" x14ac:dyDescent="0.15">
      <c r="A233" s="1">
        <v>232</v>
      </c>
      <c r="B233" s="37">
        <v>45465</v>
      </c>
      <c r="C233" s="1">
        <v>47</v>
      </c>
      <c r="D233" s="1" t="s">
        <v>19</v>
      </c>
      <c r="E233" s="1" t="s">
        <v>63</v>
      </c>
      <c r="F233" s="1" t="s">
        <v>48</v>
      </c>
      <c r="G233" s="1">
        <v>42</v>
      </c>
      <c r="H233" s="1" t="s">
        <v>103</v>
      </c>
      <c r="I233" s="1" t="s">
        <v>23</v>
      </c>
      <c r="J233" s="1" t="s">
        <v>131</v>
      </c>
      <c r="K233" s="1" t="s">
        <v>25</v>
      </c>
      <c r="L233" s="2">
        <v>2.6</v>
      </c>
      <c r="M233" s="1" t="s">
        <v>26</v>
      </c>
      <c r="N233" s="1" t="s">
        <v>74</v>
      </c>
      <c r="O233" s="1" t="s">
        <v>28</v>
      </c>
      <c r="P233" s="1" t="s">
        <v>26</v>
      </c>
      <c r="Q233" s="1" t="s">
        <v>26</v>
      </c>
      <c r="R233" s="1" t="s">
        <v>186</v>
      </c>
      <c r="S233" s="1" t="s">
        <v>35</v>
      </c>
      <c r="T233" s="1" t="s">
        <v>38</v>
      </c>
    </row>
    <row r="234" spans="1:20" ht="13" x14ac:dyDescent="0.15">
      <c r="A234" s="1">
        <v>233</v>
      </c>
      <c r="B234" s="37">
        <v>45329</v>
      </c>
      <c r="C234" s="1">
        <v>64</v>
      </c>
      <c r="D234" s="1" t="s">
        <v>19</v>
      </c>
      <c r="E234" s="1" t="s">
        <v>63</v>
      </c>
      <c r="F234" s="1" t="s">
        <v>48</v>
      </c>
      <c r="G234" s="1">
        <v>65</v>
      </c>
      <c r="H234" s="1" t="s">
        <v>106</v>
      </c>
      <c r="I234" s="1" t="s">
        <v>23</v>
      </c>
      <c r="J234" s="1" t="s">
        <v>89</v>
      </c>
      <c r="K234" s="1" t="s">
        <v>43</v>
      </c>
      <c r="L234" s="2">
        <v>4.9000000000000004</v>
      </c>
      <c r="M234" s="1" t="s">
        <v>26</v>
      </c>
      <c r="N234" s="1" t="s">
        <v>45</v>
      </c>
      <c r="O234" s="1" t="s">
        <v>28</v>
      </c>
      <c r="P234" s="1" t="s">
        <v>26</v>
      </c>
      <c r="Q234" s="1" t="s">
        <v>26</v>
      </c>
      <c r="R234" s="1" t="s">
        <v>187</v>
      </c>
      <c r="S234" s="1" t="s">
        <v>45</v>
      </c>
      <c r="T234" s="1" t="s">
        <v>59</v>
      </c>
    </row>
    <row r="235" spans="1:20" ht="13" x14ac:dyDescent="0.15">
      <c r="A235" s="1">
        <v>234</v>
      </c>
      <c r="B235" s="37">
        <v>45522</v>
      </c>
      <c r="C235" s="1">
        <v>41</v>
      </c>
      <c r="D235" s="1" t="s">
        <v>19</v>
      </c>
      <c r="E235" s="1" t="s">
        <v>65</v>
      </c>
      <c r="F235" s="1" t="s">
        <v>31</v>
      </c>
      <c r="G235" s="1">
        <v>99</v>
      </c>
      <c r="H235" s="1" t="s">
        <v>113</v>
      </c>
      <c r="I235" s="1" t="s">
        <v>67</v>
      </c>
      <c r="J235" s="1" t="s">
        <v>101</v>
      </c>
      <c r="K235" s="1" t="s">
        <v>34</v>
      </c>
      <c r="L235" s="2">
        <v>4.4000000000000004</v>
      </c>
      <c r="M235" s="1" t="s">
        <v>26</v>
      </c>
      <c r="N235" s="1" t="s">
        <v>58</v>
      </c>
      <c r="O235" s="1" t="s">
        <v>36</v>
      </c>
      <c r="P235" s="1" t="s">
        <v>26</v>
      </c>
      <c r="Q235" s="1" t="s">
        <v>26</v>
      </c>
      <c r="R235" s="1" t="s">
        <v>186</v>
      </c>
      <c r="S235" s="1" t="s">
        <v>35</v>
      </c>
      <c r="T235" s="1" t="s">
        <v>59</v>
      </c>
    </row>
    <row r="236" spans="1:20" ht="13" x14ac:dyDescent="0.15">
      <c r="A236" s="1">
        <v>235</v>
      </c>
      <c r="B236" s="37">
        <v>45503</v>
      </c>
      <c r="C236" s="1">
        <v>19</v>
      </c>
      <c r="D236" s="1" t="s">
        <v>19</v>
      </c>
      <c r="E236" s="1" t="s">
        <v>120</v>
      </c>
      <c r="F236" s="1" t="s">
        <v>31</v>
      </c>
      <c r="G236" s="1">
        <v>54</v>
      </c>
      <c r="H236" s="1" t="s">
        <v>136</v>
      </c>
      <c r="I236" s="1" t="s">
        <v>50</v>
      </c>
      <c r="J236" s="1" t="s">
        <v>68</v>
      </c>
      <c r="K236" s="1" t="s">
        <v>54</v>
      </c>
      <c r="L236" s="2">
        <v>3.6</v>
      </c>
      <c r="M236" s="1" t="s">
        <v>26</v>
      </c>
      <c r="N236" s="1" t="s">
        <v>27</v>
      </c>
      <c r="O236" s="1" t="s">
        <v>44</v>
      </c>
      <c r="P236" s="1" t="s">
        <v>26</v>
      </c>
      <c r="Q236" s="1" t="s">
        <v>26</v>
      </c>
      <c r="R236" s="1" t="s">
        <v>185</v>
      </c>
      <c r="S236" s="1" t="s">
        <v>74</v>
      </c>
      <c r="T236" s="1" t="s">
        <v>70</v>
      </c>
    </row>
    <row r="237" spans="1:20" ht="13" x14ac:dyDescent="0.15">
      <c r="A237" s="1">
        <v>236</v>
      </c>
      <c r="B237" s="37">
        <v>45651</v>
      </c>
      <c r="C237" s="1">
        <v>49</v>
      </c>
      <c r="D237" s="1" t="s">
        <v>19</v>
      </c>
      <c r="E237" s="1" t="s">
        <v>87</v>
      </c>
      <c r="F237" s="1" t="s">
        <v>48</v>
      </c>
      <c r="G237" s="1">
        <v>77</v>
      </c>
      <c r="H237" s="1" t="s">
        <v>130</v>
      </c>
      <c r="I237" s="1" t="s">
        <v>50</v>
      </c>
      <c r="J237" s="1" t="s">
        <v>42</v>
      </c>
      <c r="K237" s="1" t="s">
        <v>25</v>
      </c>
      <c r="L237" s="2">
        <v>3.6</v>
      </c>
      <c r="M237" s="1" t="s">
        <v>26</v>
      </c>
      <c r="N237" s="1" t="s">
        <v>45</v>
      </c>
      <c r="O237" s="1" t="s">
        <v>44</v>
      </c>
      <c r="P237" s="1" t="s">
        <v>26</v>
      </c>
      <c r="Q237" s="1" t="s">
        <v>26</v>
      </c>
      <c r="R237" s="1" t="s">
        <v>186</v>
      </c>
      <c r="S237" s="1" t="s">
        <v>37</v>
      </c>
      <c r="T237" s="1" t="s">
        <v>75</v>
      </c>
    </row>
    <row r="238" spans="1:20" ht="13" x14ac:dyDescent="0.15">
      <c r="A238" s="1">
        <v>237</v>
      </c>
      <c r="B238" s="37">
        <v>45475</v>
      </c>
      <c r="C238" s="1">
        <v>59</v>
      </c>
      <c r="D238" s="1" t="s">
        <v>19</v>
      </c>
      <c r="E238" s="1" t="s">
        <v>142</v>
      </c>
      <c r="F238" s="1" t="s">
        <v>48</v>
      </c>
      <c r="G238" s="1">
        <v>84</v>
      </c>
      <c r="H238" s="1" t="s">
        <v>99</v>
      </c>
      <c r="I238" s="1" t="s">
        <v>50</v>
      </c>
      <c r="J238" s="1" t="s">
        <v>108</v>
      </c>
      <c r="K238" s="1" t="s">
        <v>34</v>
      </c>
      <c r="L238" s="2">
        <v>2.8</v>
      </c>
      <c r="M238" s="1" t="s">
        <v>26</v>
      </c>
      <c r="N238" s="1" t="s">
        <v>45</v>
      </c>
      <c r="O238" s="1" t="s">
        <v>36</v>
      </c>
      <c r="P238" s="1" t="s">
        <v>26</v>
      </c>
      <c r="Q238" s="1" t="s">
        <v>26</v>
      </c>
      <c r="R238" s="1" t="s">
        <v>186</v>
      </c>
      <c r="S238" s="1" t="s">
        <v>45</v>
      </c>
      <c r="T238" s="1" t="s">
        <v>29</v>
      </c>
    </row>
    <row r="239" spans="1:20" ht="13" x14ac:dyDescent="0.15">
      <c r="A239" s="1">
        <v>238</v>
      </c>
      <c r="B239" s="37">
        <v>45365</v>
      </c>
      <c r="C239" s="1">
        <v>52</v>
      </c>
      <c r="D239" s="1" t="s">
        <v>19</v>
      </c>
      <c r="E239" s="1" t="s">
        <v>117</v>
      </c>
      <c r="F239" s="1" t="s">
        <v>48</v>
      </c>
      <c r="G239" s="1">
        <v>51</v>
      </c>
      <c r="H239" s="1" t="s">
        <v>141</v>
      </c>
      <c r="I239" s="1" t="s">
        <v>50</v>
      </c>
      <c r="J239" s="1" t="s">
        <v>101</v>
      </c>
      <c r="K239" s="1" t="s">
        <v>25</v>
      </c>
      <c r="L239" s="2">
        <v>4.3</v>
      </c>
      <c r="M239" s="1" t="s">
        <v>26</v>
      </c>
      <c r="N239" s="1" t="s">
        <v>58</v>
      </c>
      <c r="O239" s="1" t="s">
        <v>80</v>
      </c>
      <c r="P239" s="1" t="s">
        <v>26</v>
      </c>
      <c r="Q239" s="1" t="s">
        <v>26</v>
      </c>
      <c r="R239" s="1" t="s">
        <v>187</v>
      </c>
      <c r="S239" s="1" t="s">
        <v>58</v>
      </c>
      <c r="T239" s="1" t="s">
        <v>70</v>
      </c>
    </row>
    <row r="240" spans="1:20" ht="13" x14ac:dyDescent="0.15">
      <c r="A240" s="1">
        <v>239</v>
      </c>
      <c r="B240" s="37">
        <v>45652</v>
      </c>
      <c r="C240" s="1">
        <v>31</v>
      </c>
      <c r="D240" s="1" t="s">
        <v>19</v>
      </c>
      <c r="E240" s="1" t="s">
        <v>120</v>
      </c>
      <c r="F240" s="1" t="s">
        <v>31</v>
      </c>
      <c r="G240" s="1">
        <v>64</v>
      </c>
      <c r="H240" s="1" t="s">
        <v>124</v>
      </c>
      <c r="I240" s="1" t="s">
        <v>67</v>
      </c>
      <c r="J240" s="1" t="s">
        <v>33</v>
      </c>
      <c r="K240" s="1" t="s">
        <v>54</v>
      </c>
      <c r="L240" s="2">
        <v>2.7</v>
      </c>
      <c r="M240" s="1" t="s">
        <v>26</v>
      </c>
      <c r="N240" s="1" t="s">
        <v>45</v>
      </c>
      <c r="O240" s="1" t="s">
        <v>36</v>
      </c>
      <c r="P240" s="1" t="s">
        <v>26</v>
      </c>
      <c r="Q240" s="1" t="s">
        <v>26</v>
      </c>
      <c r="R240" s="1" t="s">
        <v>190</v>
      </c>
      <c r="S240" s="1" t="s">
        <v>35</v>
      </c>
      <c r="T240" s="1" t="s">
        <v>70</v>
      </c>
    </row>
    <row r="241" spans="1:20" ht="13" x14ac:dyDescent="0.15">
      <c r="A241" s="1">
        <v>240</v>
      </c>
      <c r="B241" s="37">
        <v>45561</v>
      </c>
      <c r="C241" s="1">
        <v>69</v>
      </c>
      <c r="D241" s="1" t="s">
        <v>19</v>
      </c>
      <c r="E241" s="1" t="s">
        <v>129</v>
      </c>
      <c r="F241" s="1" t="s">
        <v>48</v>
      </c>
      <c r="G241" s="1">
        <v>29</v>
      </c>
      <c r="H241" s="1" t="s">
        <v>149</v>
      </c>
      <c r="I241" s="1" t="s">
        <v>23</v>
      </c>
      <c r="J241" s="1" t="s">
        <v>96</v>
      </c>
      <c r="K241" s="1" t="s">
        <v>25</v>
      </c>
      <c r="L241" s="2">
        <v>4.7</v>
      </c>
      <c r="M241" s="1" t="s">
        <v>26</v>
      </c>
      <c r="N241" s="1" t="s">
        <v>58</v>
      </c>
      <c r="O241" s="1" t="s">
        <v>44</v>
      </c>
      <c r="P241" s="1" t="s">
        <v>26</v>
      </c>
      <c r="Q241" s="1" t="s">
        <v>26</v>
      </c>
      <c r="R241" s="1" t="s">
        <v>190</v>
      </c>
      <c r="S241" s="1" t="s">
        <v>37</v>
      </c>
      <c r="T241" s="1" t="s">
        <v>46</v>
      </c>
    </row>
    <row r="242" spans="1:20" ht="13" x14ac:dyDescent="0.15">
      <c r="A242" s="1">
        <v>241</v>
      </c>
      <c r="B242" s="37">
        <v>45634</v>
      </c>
      <c r="C242" s="1">
        <v>29</v>
      </c>
      <c r="D242" s="1" t="s">
        <v>19</v>
      </c>
      <c r="E242" s="1" t="s">
        <v>30</v>
      </c>
      <c r="F242" s="1" t="s">
        <v>31</v>
      </c>
      <c r="G242" s="1">
        <v>91</v>
      </c>
      <c r="H242" s="1" t="s">
        <v>84</v>
      </c>
      <c r="I242" s="1" t="s">
        <v>23</v>
      </c>
      <c r="J242" s="1" t="s">
        <v>33</v>
      </c>
      <c r="K242" s="1" t="s">
        <v>25</v>
      </c>
      <c r="L242" s="2">
        <v>3.4</v>
      </c>
      <c r="M242" s="1" t="s">
        <v>26</v>
      </c>
      <c r="N242" s="1" t="s">
        <v>27</v>
      </c>
      <c r="O242" s="1" t="s">
        <v>44</v>
      </c>
      <c r="P242" s="1" t="s">
        <v>26</v>
      </c>
      <c r="Q242" s="1" t="s">
        <v>26</v>
      </c>
      <c r="R242" s="1" t="s">
        <v>186</v>
      </c>
      <c r="S242" s="1" t="s">
        <v>45</v>
      </c>
      <c r="T242" s="1" t="s">
        <v>29</v>
      </c>
    </row>
    <row r="243" spans="1:20" ht="13" x14ac:dyDescent="0.15">
      <c r="A243" s="1">
        <v>242</v>
      </c>
      <c r="B243" s="37">
        <v>45418</v>
      </c>
      <c r="C243" s="1">
        <v>54</v>
      </c>
      <c r="D243" s="1" t="s">
        <v>19</v>
      </c>
      <c r="E243" s="1" t="s">
        <v>90</v>
      </c>
      <c r="F243" s="1" t="s">
        <v>48</v>
      </c>
      <c r="G243" s="1">
        <v>98</v>
      </c>
      <c r="H243" s="1" t="s">
        <v>66</v>
      </c>
      <c r="I243" s="1" t="s">
        <v>67</v>
      </c>
      <c r="J243" s="1" t="s">
        <v>33</v>
      </c>
      <c r="K243" s="1" t="s">
        <v>34</v>
      </c>
      <c r="L243" s="2">
        <v>3.3</v>
      </c>
      <c r="M243" s="1" t="s">
        <v>26</v>
      </c>
      <c r="N243" s="1" t="s">
        <v>37</v>
      </c>
      <c r="O243" s="1" t="s">
        <v>36</v>
      </c>
      <c r="P243" s="1" t="s">
        <v>26</v>
      </c>
      <c r="Q243" s="1" t="s">
        <v>26</v>
      </c>
      <c r="R243" s="1" t="s">
        <v>185</v>
      </c>
      <c r="S243" s="1" t="s">
        <v>74</v>
      </c>
      <c r="T243" s="1" t="s">
        <v>38</v>
      </c>
    </row>
    <row r="244" spans="1:20" ht="13" x14ac:dyDescent="0.15">
      <c r="A244" s="1">
        <v>243</v>
      </c>
      <c r="B244" s="37">
        <v>45546</v>
      </c>
      <c r="C244" s="1">
        <v>69</v>
      </c>
      <c r="D244" s="1" t="s">
        <v>19</v>
      </c>
      <c r="E244" s="1" t="s">
        <v>77</v>
      </c>
      <c r="F244" s="1" t="s">
        <v>31</v>
      </c>
      <c r="G244" s="1">
        <v>99</v>
      </c>
      <c r="H244" s="1" t="s">
        <v>88</v>
      </c>
      <c r="I244" s="1" t="s">
        <v>67</v>
      </c>
      <c r="J244" s="1" t="s">
        <v>132</v>
      </c>
      <c r="K244" s="1" t="s">
        <v>25</v>
      </c>
      <c r="L244" s="2">
        <v>2.9</v>
      </c>
      <c r="M244" s="1" t="s">
        <v>26</v>
      </c>
      <c r="N244" s="1" t="s">
        <v>58</v>
      </c>
      <c r="O244" s="1" t="s">
        <v>36</v>
      </c>
      <c r="P244" s="1" t="s">
        <v>26</v>
      </c>
      <c r="Q244" s="1" t="s">
        <v>26</v>
      </c>
      <c r="R244" s="1" t="s">
        <v>186</v>
      </c>
      <c r="S244" s="1" t="s">
        <v>27</v>
      </c>
      <c r="T244" s="1" t="s">
        <v>59</v>
      </c>
    </row>
    <row r="245" spans="1:20" ht="13" x14ac:dyDescent="0.15">
      <c r="A245" s="1">
        <v>244</v>
      </c>
      <c r="B245" s="37">
        <v>45467</v>
      </c>
      <c r="C245" s="1">
        <v>62</v>
      </c>
      <c r="D245" s="1" t="s">
        <v>19</v>
      </c>
      <c r="E245" s="1" t="s">
        <v>105</v>
      </c>
      <c r="F245" s="1" t="s">
        <v>31</v>
      </c>
      <c r="G245" s="1">
        <v>24</v>
      </c>
      <c r="H245" s="1" t="s">
        <v>133</v>
      </c>
      <c r="I245" s="1" t="s">
        <v>67</v>
      </c>
      <c r="J245" s="1" t="s">
        <v>139</v>
      </c>
      <c r="K245" s="1" t="s">
        <v>43</v>
      </c>
      <c r="L245" s="2">
        <v>3.2</v>
      </c>
      <c r="M245" s="1" t="s">
        <v>26</v>
      </c>
      <c r="N245" s="1" t="s">
        <v>45</v>
      </c>
      <c r="O245" s="1" t="s">
        <v>55</v>
      </c>
      <c r="P245" s="1" t="s">
        <v>26</v>
      </c>
      <c r="Q245" s="1" t="s">
        <v>26</v>
      </c>
      <c r="R245" s="1" t="s">
        <v>187</v>
      </c>
      <c r="S245" s="1" t="s">
        <v>35</v>
      </c>
      <c r="T245" s="1" t="s">
        <v>51</v>
      </c>
    </row>
    <row r="246" spans="1:20" ht="13" x14ac:dyDescent="0.15">
      <c r="A246" s="1">
        <v>245</v>
      </c>
      <c r="B246" s="37">
        <v>45401</v>
      </c>
      <c r="C246" s="1">
        <v>39</v>
      </c>
      <c r="D246" s="1" t="s">
        <v>19</v>
      </c>
      <c r="E246" s="1" t="s">
        <v>63</v>
      </c>
      <c r="F246" s="1" t="s">
        <v>48</v>
      </c>
      <c r="G246" s="1">
        <v>35</v>
      </c>
      <c r="H246" s="1" t="s">
        <v>84</v>
      </c>
      <c r="I246" s="1" t="s">
        <v>67</v>
      </c>
      <c r="J246" s="1" t="s">
        <v>57</v>
      </c>
      <c r="K246" s="1" t="s">
        <v>43</v>
      </c>
      <c r="L246" s="2">
        <v>4.5</v>
      </c>
      <c r="M246" s="1" t="s">
        <v>26</v>
      </c>
      <c r="N246" s="1" t="s">
        <v>74</v>
      </c>
      <c r="O246" s="1" t="s">
        <v>80</v>
      </c>
      <c r="P246" s="1" t="s">
        <v>26</v>
      </c>
      <c r="Q246" s="1" t="s">
        <v>26</v>
      </c>
      <c r="R246" s="1" t="s">
        <v>190</v>
      </c>
      <c r="S246" s="1" t="s">
        <v>27</v>
      </c>
      <c r="T246" s="1" t="s">
        <v>59</v>
      </c>
    </row>
    <row r="247" spans="1:20" ht="13" x14ac:dyDescent="0.15">
      <c r="A247" s="1">
        <v>246</v>
      </c>
      <c r="B247" s="37">
        <v>45476</v>
      </c>
      <c r="C247" s="1">
        <v>26</v>
      </c>
      <c r="D247" s="1" t="s">
        <v>19</v>
      </c>
      <c r="E247" s="1" t="s">
        <v>65</v>
      </c>
      <c r="F247" s="1" t="s">
        <v>31</v>
      </c>
      <c r="G247" s="1">
        <v>91</v>
      </c>
      <c r="H247" s="1" t="s">
        <v>99</v>
      </c>
      <c r="I247" s="1" t="s">
        <v>23</v>
      </c>
      <c r="J247" s="1" t="s">
        <v>83</v>
      </c>
      <c r="K247" s="1" t="s">
        <v>43</v>
      </c>
      <c r="L247" s="2">
        <v>3.2</v>
      </c>
      <c r="M247" s="1" t="s">
        <v>26</v>
      </c>
      <c r="N247" s="1" t="s">
        <v>37</v>
      </c>
      <c r="O247" s="1" t="s">
        <v>44</v>
      </c>
      <c r="P247" s="1" t="s">
        <v>26</v>
      </c>
      <c r="Q247" s="1" t="s">
        <v>26</v>
      </c>
      <c r="R247" s="1" t="s">
        <v>185</v>
      </c>
      <c r="S247" s="1" t="s">
        <v>27</v>
      </c>
      <c r="T247" s="1" t="s">
        <v>51</v>
      </c>
    </row>
    <row r="248" spans="1:20" ht="13" x14ac:dyDescent="0.15">
      <c r="A248" s="1">
        <v>247</v>
      </c>
      <c r="B248" s="37">
        <v>45430</v>
      </c>
      <c r="C248" s="1">
        <v>54</v>
      </c>
      <c r="D248" s="1" t="s">
        <v>19</v>
      </c>
      <c r="E248" s="1" t="s">
        <v>142</v>
      </c>
      <c r="F248" s="1" t="s">
        <v>48</v>
      </c>
      <c r="G248" s="1">
        <v>97</v>
      </c>
      <c r="H248" s="1" t="s">
        <v>133</v>
      </c>
      <c r="I248" s="1" t="s">
        <v>50</v>
      </c>
      <c r="J248" s="1" t="s">
        <v>33</v>
      </c>
      <c r="K248" s="1" t="s">
        <v>25</v>
      </c>
      <c r="L248" s="2">
        <v>4.8</v>
      </c>
      <c r="M248" s="1" t="s">
        <v>26</v>
      </c>
      <c r="N248" s="1" t="s">
        <v>35</v>
      </c>
      <c r="O248" s="1" t="s">
        <v>44</v>
      </c>
      <c r="P248" s="1" t="s">
        <v>26</v>
      </c>
      <c r="Q248" s="1" t="s">
        <v>26</v>
      </c>
      <c r="R248" s="1" t="s">
        <v>187</v>
      </c>
      <c r="S248" s="1" t="s">
        <v>37</v>
      </c>
      <c r="T248" s="1" t="s">
        <v>51</v>
      </c>
    </row>
    <row r="249" spans="1:20" ht="13" x14ac:dyDescent="0.15">
      <c r="A249" s="1">
        <v>248</v>
      </c>
      <c r="B249" s="37">
        <v>45571</v>
      </c>
      <c r="C249" s="1">
        <v>33</v>
      </c>
      <c r="D249" s="1" t="s">
        <v>19</v>
      </c>
      <c r="E249" s="1" t="s">
        <v>146</v>
      </c>
      <c r="F249" s="1" t="s">
        <v>31</v>
      </c>
      <c r="G249" s="1">
        <v>36</v>
      </c>
      <c r="H249" s="1" t="s">
        <v>32</v>
      </c>
      <c r="I249" s="1" t="s">
        <v>23</v>
      </c>
      <c r="J249" s="1" t="s">
        <v>108</v>
      </c>
      <c r="K249" s="1" t="s">
        <v>54</v>
      </c>
      <c r="L249" s="2">
        <v>3.4</v>
      </c>
      <c r="M249" s="1" t="s">
        <v>26</v>
      </c>
      <c r="N249" s="1" t="s">
        <v>37</v>
      </c>
      <c r="O249" s="1" t="s">
        <v>55</v>
      </c>
      <c r="P249" s="1" t="s">
        <v>26</v>
      </c>
      <c r="Q249" s="1" t="s">
        <v>26</v>
      </c>
      <c r="R249" s="1" t="s">
        <v>186</v>
      </c>
      <c r="S249" s="1" t="s">
        <v>45</v>
      </c>
      <c r="T249" s="1" t="s">
        <v>70</v>
      </c>
    </row>
    <row r="250" spans="1:20" ht="13" x14ac:dyDescent="0.15">
      <c r="A250" s="1">
        <v>249</v>
      </c>
      <c r="B250" s="37">
        <v>45405</v>
      </c>
      <c r="C250" s="1">
        <v>29</v>
      </c>
      <c r="D250" s="1" t="s">
        <v>19</v>
      </c>
      <c r="E250" s="1" t="s">
        <v>30</v>
      </c>
      <c r="F250" s="1" t="s">
        <v>31</v>
      </c>
      <c r="G250" s="1">
        <v>99</v>
      </c>
      <c r="H250" s="1" t="s">
        <v>98</v>
      </c>
      <c r="I250" s="1" t="s">
        <v>61</v>
      </c>
      <c r="J250" s="1" t="s">
        <v>83</v>
      </c>
      <c r="K250" s="1" t="s">
        <v>25</v>
      </c>
      <c r="L250" s="2">
        <v>2.9</v>
      </c>
      <c r="M250" s="1" t="s">
        <v>26</v>
      </c>
      <c r="N250" s="1" t="s">
        <v>45</v>
      </c>
      <c r="O250" s="1" t="s">
        <v>80</v>
      </c>
      <c r="P250" s="1" t="s">
        <v>26</v>
      </c>
      <c r="Q250" s="1" t="s">
        <v>26</v>
      </c>
      <c r="R250" s="1" t="s">
        <v>187</v>
      </c>
      <c r="S250" s="1" t="s">
        <v>35</v>
      </c>
      <c r="T250" s="1" t="s">
        <v>38</v>
      </c>
    </row>
    <row r="251" spans="1:20" ht="13" x14ac:dyDescent="0.15">
      <c r="A251" s="1">
        <v>250</v>
      </c>
      <c r="B251" s="37">
        <v>45314</v>
      </c>
      <c r="C251" s="1">
        <v>57</v>
      </c>
      <c r="D251" s="1" t="s">
        <v>19</v>
      </c>
      <c r="E251" s="1" t="s">
        <v>120</v>
      </c>
      <c r="F251" s="1" t="s">
        <v>31</v>
      </c>
      <c r="G251" s="1">
        <v>67</v>
      </c>
      <c r="H251" s="1" t="s">
        <v>64</v>
      </c>
      <c r="I251" s="1" t="s">
        <v>67</v>
      </c>
      <c r="J251" s="1" t="s">
        <v>33</v>
      </c>
      <c r="K251" s="1" t="s">
        <v>54</v>
      </c>
      <c r="L251" s="2">
        <v>3.1</v>
      </c>
      <c r="M251" s="1" t="s">
        <v>26</v>
      </c>
      <c r="N251" s="1" t="s">
        <v>35</v>
      </c>
      <c r="O251" s="1" t="s">
        <v>28</v>
      </c>
      <c r="P251" s="1" t="s">
        <v>26</v>
      </c>
      <c r="Q251" s="1" t="s">
        <v>26</v>
      </c>
      <c r="R251" s="1" t="s">
        <v>186</v>
      </c>
      <c r="S251" s="1" t="s">
        <v>74</v>
      </c>
      <c r="T251" s="1" t="s">
        <v>38</v>
      </c>
    </row>
    <row r="252" spans="1:20" ht="13" x14ac:dyDescent="0.15">
      <c r="A252" s="1">
        <v>251</v>
      </c>
      <c r="B252" s="37">
        <v>45487</v>
      </c>
      <c r="C252" s="1">
        <v>34</v>
      </c>
      <c r="D252" s="1" t="s">
        <v>19</v>
      </c>
      <c r="E252" s="1" t="s">
        <v>77</v>
      </c>
      <c r="F252" s="1" t="s">
        <v>31</v>
      </c>
      <c r="G252" s="1">
        <v>90</v>
      </c>
      <c r="H252" s="1" t="s">
        <v>85</v>
      </c>
      <c r="I252" s="1" t="s">
        <v>23</v>
      </c>
      <c r="J252" s="1" t="s">
        <v>33</v>
      </c>
      <c r="K252" s="1" t="s">
        <v>34</v>
      </c>
      <c r="L252" s="2">
        <v>3.6</v>
      </c>
      <c r="M252" s="1" t="s">
        <v>26</v>
      </c>
      <c r="N252" s="1" t="s">
        <v>27</v>
      </c>
      <c r="O252" s="1" t="s">
        <v>44</v>
      </c>
      <c r="P252" s="1" t="s">
        <v>26</v>
      </c>
      <c r="Q252" s="1" t="s">
        <v>26</v>
      </c>
      <c r="R252" s="1" t="s">
        <v>185</v>
      </c>
      <c r="S252" s="1" t="s">
        <v>58</v>
      </c>
      <c r="T252" s="1" t="s">
        <v>59</v>
      </c>
    </row>
    <row r="253" spans="1:20" ht="13" x14ac:dyDescent="0.15">
      <c r="A253" s="1">
        <v>252</v>
      </c>
      <c r="B253" s="37">
        <v>45315</v>
      </c>
      <c r="C253" s="1">
        <v>56</v>
      </c>
      <c r="D253" s="1" t="s">
        <v>19</v>
      </c>
      <c r="E253" s="1" t="s">
        <v>135</v>
      </c>
      <c r="F253" s="1" t="s">
        <v>21</v>
      </c>
      <c r="G253" s="1">
        <v>98</v>
      </c>
      <c r="H253" s="1" t="s">
        <v>94</v>
      </c>
      <c r="I253" s="1" t="s">
        <v>50</v>
      </c>
      <c r="J253" s="1" t="s">
        <v>132</v>
      </c>
      <c r="K253" s="1" t="s">
        <v>25</v>
      </c>
      <c r="L253" s="2">
        <v>4</v>
      </c>
      <c r="M253" s="1" t="s">
        <v>26</v>
      </c>
      <c r="N253" s="1" t="s">
        <v>74</v>
      </c>
      <c r="O253" s="1" t="s">
        <v>36</v>
      </c>
      <c r="P253" s="1" t="s">
        <v>26</v>
      </c>
      <c r="Q253" s="1" t="s">
        <v>26</v>
      </c>
      <c r="R253" s="1" t="s">
        <v>186</v>
      </c>
      <c r="S253" s="1" t="s">
        <v>27</v>
      </c>
      <c r="T253" s="1" t="s">
        <v>59</v>
      </c>
    </row>
    <row r="254" spans="1:20" ht="13" x14ac:dyDescent="0.15">
      <c r="A254" s="1">
        <v>253</v>
      </c>
      <c r="B254" s="37">
        <v>45547</v>
      </c>
      <c r="C254" s="1">
        <v>27</v>
      </c>
      <c r="D254" s="1" t="s">
        <v>19</v>
      </c>
      <c r="E254" s="1" t="s">
        <v>142</v>
      </c>
      <c r="F254" s="1" t="s">
        <v>48</v>
      </c>
      <c r="G254" s="1">
        <v>42</v>
      </c>
      <c r="H254" s="1" t="s">
        <v>94</v>
      </c>
      <c r="I254" s="1" t="s">
        <v>23</v>
      </c>
      <c r="J254" s="1" t="s">
        <v>73</v>
      </c>
      <c r="K254" s="1" t="s">
        <v>25</v>
      </c>
      <c r="L254" s="2">
        <v>3.5</v>
      </c>
      <c r="M254" s="1" t="s">
        <v>26</v>
      </c>
      <c r="N254" s="1" t="s">
        <v>35</v>
      </c>
      <c r="O254" s="1" t="s">
        <v>28</v>
      </c>
      <c r="P254" s="1" t="s">
        <v>26</v>
      </c>
      <c r="Q254" s="1" t="s">
        <v>26</v>
      </c>
      <c r="R254" s="1" t="s">
        <v>186</v>
      </c>
      <c r="S254" s="1" t="s">
        <v>58</v>
      </c>
      <c r="T254" s="1" t="s">
        <v>38</v>
      </c>
    </row>
    <row r="255" spans="1:20" ht="13" x14ac:dyDescent="0.15">
      <c r="A255" s="1">
        <v>254</v>
      </c>
      <c r="B255" s="37">
        <v>45466</v>
      </c>
      <c r="C255" s="1">
        <v>24</v>
      </c>
      <c r="D255" s="1" t="s">
        <v>19</v>
      </c>
      <c r="E255" s="1" t="s">
        <v>90</v>
      </c>
      <c r="F255" s="1" t="s">
        <v>48</v>
      </c>
      <c r="G255" s="1">
        <v>45</v>
      </c>
      <c r="H255" s="1" t="s">
        <v>124</v>
      </c>
      <c r="I255" s="1" t="s">
        <v>67</v>
      </c>
      <c r="J255" s="1" t="s">
        <v>121</v>
      </c>
      <c r="K255" s="1" t="s">
        <v>43</v>
      </c>
      <c r="L255" s="2">
        <v>3.5</v>
      </c>
      <c r="M255" s="1" t="s">
        <v>26</v>
      </c>
      <c r="N255" s="1" t="s">
        <v>58</v>
      </c>
      <c r="O255" s="1" t="s">
        <v>36</v>
      </c>
      <c r="P255" s="1" t="s">
        <v>26</v>
      </c>
      <c r="Q255" s="1" t="s">
        <v>26</v>
      </c>
      <c r="R255" s="1" t="s">
        <v>187</v>
      </c>
      <c r="S255" s="1" t="s">
        <v>45</v>
      </c>
      <c r="T255" s="1" t="s">
        <v>51</v>
      </c>
    </row>
    <row r="256" spans="1:20" ht="13" x14ac:dyDescent="0.15">
      <c r="A256" s="1">
        <v>255</v>
      </c>
      <c r="B256" s="37">
        <v>45459</v>
      </c>
      <c r="C256" s="1">
        <v>62</v>
      </c>
      <c r="D256" s="1" t="s">
        <v>19</v>
      </c>
      <c r="E256" s="1" t="s">
        <v>63</v>
      </c>
      <c r="F256" s="1" t="s">
        <v>48</v>
      </c>
      <c r="G256" s="1">
        <v>47</v>
      </c>
      <c r="H256" s="1" t="s">
        <v>66</v>
      </c>
      <c r="I256" s="1" t="s">
        <v>23</v>
      </c>
      <c r="J256" s="1" t="s">
        <v>131</v>
      </c>
      <c r="K256" s="1" t="s">
        <v>54</v>
      </c>
      <c r="L256" s="2">
        <v>2.8</v>
      </c>
      <c r="M256" s="1" t="s">
        <v>26</v>
      </c>
      <c r="N256" s="1" t="s">
        <v>27</v>
      </c>
      <c r="O256" s="1" t="s">
        <v>44</v>
      </c>
      <c r="P256" s="1" t="s">
        <v>26</v>
      </c>
      <c r="Q256" s="1" t="s">
        <v>26</v>
      </c>
      <c r="R256" s="1" t="s">
        <v>190</v>
      </c>
      <c r="S256" s="1" t="s">
        <v>27</v>
      </c>
      <c r="T256" s="1" t="s">
        <v>29</v>
      </c>
    </row>
    <row r="257" spans="1:20" ht="13" x14ac:dyDescent="0.15">
      <c r="A257" s="1">
        <v>256</v>
      </c>
      <c r="B257" s="37">
        <v>45365</v>
      </c>
      <c r="C257" s="1">
        <v>50</v>
      </c>
      <c r="D257" s="1" t="s">
        <v>19</v>
      </c>
      <c r="E257" s="1" t="s">
        <v>52</v>
      </c>
      <c r="F257" s="1" t="s">
        <v>31</v>
      </c>
      <c r="G257" s="1">
        <v>84</v>
      </c>
      <c r="H257" s="1" t="s">
        <v>113</v>
      </c>
      <c r="I257" s="1" t="s">
        <v>23</v>
      </c>
      <c r="J257" s="1" t="s">
        <v>89</v>
      </c>
      <c r="K257" s="1" t="s">
        <v>43</v>
      </c>
      <c r="L257" s="2">
        <v>4.9000000000000004</v>
      </c>
      <c r="M257" s="1" t="s">
        <v>26</v>
      </c>
      <c r="N257" s="1" t="s">
        <v>45</v>
      </c>
      <c r="O257" s="1" t="s">
        <v>80</v>
      </c>
      <c r="P257" s="1" t="s">
        <v>26</v>
      </c>
      <c r="Q257" s="1" t="s">
        <v>26</v>
      </c>
      <c r="R257" s="1" t="s">
        <v>190</v>
      </c>
      <c r="S257" s="1" t="s">
        <v>27</v>
      </c>
      <c r="T257" s="1" t="s">
        <v>46</v>
      </c>
    </row>
    <row r="258" spans="1:20" ht="13" x14ac:dyDescent="0.15">
      <c r="A258" s="1">
        <v>257</v>
      </c>
      <c r="B258" s="37">
        <v>45335</v>
      </c>
      <c r="C258" s="1">
        <v>20</v>
      </c>
      <c r="D258" s="1" t="s">
        <v>19</v>
      </c>
      <c r="E258" s="1" t="s">
        <v>120</v>
      </c>
      <c r="F258" s="1" t="s">
        <v>31</v>
      </c>
      <c r="G258" s="1">
        <v>97</v>
      </c>
      <c r="H258" s="1" t="s">
        <v>145</v>
      </c>
      <c r="I258" s="1" t="s">
        <v>61</v>
      </c>
      <c r="J258" s="1" t="s">
        <v>62</v>
      </c>
      <c r="K258" s="1" t="s">
        <v>25</v>
      </c>
      <c r="L258" s="2">
        <v>2.7</v>
      </c>
      <c r="M258" s="1" t="s">
        <v>26</v>
      </c>
      <c r="N258" s="1" t="s">
        <v>35</v>
      </c>
      <c r="O258" s="1" t="s">
        <v>55</v>
      </c>
      <c r="P258" s="1" t="s">
        <v>26</v>
      </c>
      <c r="Q258" s="1" t="s">
        <v>26</v>
      </c>
      <c r="R258" s="1" t="s">
        <v>186</v>
      </c>
      <c r="S258" s="1" t="s">
        <v>74</v>
      </c>
      <c r="T258" s="1" t="s">
        <v>51</v>
      </c>
    </row>
    <row r="259" spans="1:20" ht="13" x14ac:dyDescent="0.15">
      <c r="A259" s="1">
        <v>258</v>
      </c>
      <c r="B259" s="37">
        <v>45557</v>
      </c>
      <c r="C259" s="1">
        <v>46</v>
      </c>
      <c r="D259" s="1" t="s">
        <v>19</v>
      </c>
      <c r="E259" s="1" t="s">
        <v>71</v>
      </c>
      <c r="F259" s="1" t="s">
        <v>40</v>
      </c>
      <c r="G259" s="1">
        <v>99</v>
      </c>
      <c r="H259" s="1" t="s">
        <v>56</v>
      </c>
      <c r="I259" s="1" t="s">
        <v>23</v>
      </c>
      <c r="J259" s="1" t="s">
        <v>33</v>
      </c>
      <c r="K259" s="1" t="s">
        <v>43</v>
      </c>
      <c r="L259" s="2">
        <v>4.5999999999999996</v>
      </c>
      <c r="M259" s="1" t="s">
        <v>26</v>
      </c>
      <c r="N259" s="1" t="s">
        <v>58</v>
      </c>
      <c r="O259" s="1" t="s">
        <v>44</v>
      </c>
      <c r="P259" s="1" t="s">
        <v>26</v>
      </c>
      <c r="Q259" s="1" t="s">
        <v>26</v>
      </c>
      <c r="R259" s="1" t="s">
        <v>185</v>
      </c>
      <c r="S259" s="1" t="s">
        <v>35</v>
      </c>
      <c r="T259" s="1" t="s">
        <v>29</v>
      </c>
    </row>
    <row r="260" spans="1:20" ht="13" x14ac:dyDescent="0.15">
      <c r="A260" s="1">
        <v>259</v>
      </c>
      <c r="B260" s="37">
        <v>45497</v>
      </c>
      <c r="C260" s="1">
        <v>51</v>
      </c>
      <c r="D260" s="1" t="s">
        <v>19</v>
      </c>
      <c r="E260" s="1" t="s">
        <v>112</v>
      </c>
      <c r="F260" s="1" t="s">
        <v>21</v>
      </c>
      <c r="G260" s="1">
        <v>90</v>
      </c>
      <c r="H260" s="1" t="s">
        <v>102</v>
      </c>
      <c r="I260" s="1" t="s">
        <v>23</v>
      </c>
      <c r="J260" s="1" t="s">
        <v>62</v>
      </c>
      <c r="K260" s="1" t="s">
        <v>25</v>
      </c>
      <c r="L260" s="2">
        <v>3.8</v>
      </c>
      <c r="M260" s="1" t="s">
        <v>26</v>
      </c>
      <c r="N260" s="1" t="s">
        <v>45</v>
      </c>
      <c r="O260" s="1" t="s">
        <v>28</v>
      </c>
      <c r="P260" s="1" t="s">
        <v>26</v>
      </c>
      <c r="Q260" s="1" t="s">
        <v>26</v>
      </c>
      <c r="R260" s="1" t="s">
        <v>186</v>
      </c>
      <c r="S260" s="1" t="s">
        <v>74</v>
      </c>
      <c r="T260" s="1" t="s">
        <v>51</v>
      </c>
    </row>
    <row r="261" spans="1:20" ht="13" x14ac:dyDescent="0.15">
      <c r="A261" s="1">
        <v>260</v>
      </c>
      <c r="B261" s="37">
        <v>45349</v>
      </c>
      <c r="C261" s="1">
        <v>33</v>
      </c>
      <c r="D261" s="1" t="s">
        <v>19</v>
      </c>
      <c r="E261" s="1" t="s">
        <v>97</v>
      </c>
      <c r="F261" s="1" t="s">
        <v>48</v>
      </c>
      <c r="G261" s="1">
        <v>79</v>
      </c>
      <c r="H261" s="1" t="s">
        <v>144</v>
      </c>
      <c r="I261" s="1" t="s">
        <v>23</v>
      </c>
      <c r="J261" s="1" t="s">
        <v>57</v>
      </c>
      <c r="K261" s="1" t="s">
        <v>54</v>
      </c>
      <c r="L261" s="2">
        <v>4.8</v>
      </c>
      <c r="M261" s="1" t="s">
        <v>26</v>
      </c>
      <c r="N261" s="1" t="s">
        <v>37</v>
      </c>
      <c r="O261" s="1" t="s">
        <v>80</v>
      </c>
      <c r="P261" s="1" t="s">
        <v>26</v>
      </c>
      <c r="Q261" s="1" t="s">
        <v>26</v>
      </c>
      <c r="R261" s="1" t="s">
        <v>187</v>
      </c>
      <c r="S261" s="1" t="s">
        <v>37</v>
      </c>
      <c r="T261" s="1" t="s">
        <v>75</v>
      </c>
    </row>
    <row r="262" spans="1:20" ht="13" x14ac:dyDescent="0.15">
      <c r="A262" s="1">
        <v>261</v>
      </c>
      <c r="B262" s="37">
        <v>45578</v>
      </c>
      <c r="C262" s="1">
        <v>21</v>
      </c>
      <c r="D262" s="1" t="s">
        <v>19</v>
      </c>
      <c r="E262" s="1" t="s">
        <v>52</v>
      </c>
      <c r="F262" s="1" t="s">
        <v>31</v>
      </c>
      <c r="G262" s="1">
        <v>83</v>
      </c>
      <c r="H262" s="1" t="s">
        <v>151</v>
      </c>
      <c r="I262" s="1" t="s">
        <v>50</v>
      </c>
      <c r="J262" s="1" t="s">
        <v>96</v>
      </c>
      <c r="K262" s="1" t="s">
        <v>54</v>
      </c>
      <c r="L262" s="2">
        <v>4.5</v>
      </c>
      <c r="M262" s="1" t="s">
        <v>26</v>
      </c>
      <c r="N262" s="1" t="s">
        <v>58</v>
      </c>
      <c r="O262" s="1" t="s">
        <v>28</v>
      </c>
      <c r="P262" s="1" t="s">
        <v>26</v>
      </c>
      <c r="Q262" s="1" t="s">
        <v>26</v>
      </c>
      <c r="R262" s="1" t="s">
        <v>190</v>
      </c>
      <c r="S262" s="1" t="s">
        <v>45</v>
      </c>
      <c r="T262" s="1" t="s">
        <v>38</v>
      </c>
    </row>
    <row r="263" spans="1:20" ht="13" x14ac:dyDescent="0.15">
      <c r="A263" s="1">
        <v>262</v>
      </c>
      <c r="B263" s="37">
        <v>45538</v>
      </c>
      <c r="C263" s="1">
        <v>50</v>
      </c>
      <c r="D263" s="1" t="s">
        <v>19</v>
      </c>
      <c r="E263" s="1" t="s">
        <v>65</v>
      </c>
      <c r="F263" s="1" t="s">
        <v>31</v>
      </c>
      <c r="G263" s="1">
        <v>70</v>
      </c>
      <c r="H263" s="1" t="s">
        <v>126</v>
      </c>
      <c r="I263" s="1" t="s">
        <v>61</v>
      </c>
      <c r="J263" s="1" t="s">
        <v>131</v>
      </c>
      <c r="K263" s="1" t="s">
        <v>25</v>
      </c>
      <c r="L263" s="2">
        <v>4.9000000000000004</v>
      </c>
      <c r="M263" s="1" t="s">
        <v>26</v>
      </c>
      <c r="N263" s="1" t="s">
        <v>58</v>
      </c>
      <c r="O263" s="1" t="s">
        <v>28</v>
      </c>
      <c r="P263" s="1" t="s">
        <v>26</v>
      </c>
      <c r="Q263" s="1" t="s">
        <v>26</v>
      </c>
      <c r="R263" s="1" t="s">
        <v>186</v>
      </c>
      <c r="S263" s="1" t="s">
        <v>37</v>
      </c>
      <c r="T263" s="1" t="s">
        <v>29</v>
      </c>
    </row>
    <row r="264" spans="1:20" ht="13" x14ac:dyDescent="0.15">
      <c r="A264" s="1">
        <v>263</v>
      </c>
      <c r="B264" s="37">
        <v>45418</v>
      </c>
      <c r="C264" s="1">
        <v>24</v>
      </c>
      <c r="D264" s="1" t="s">
        <v>19</v>
      </c>
      <c r="E264" s="1" t="s">
        <v>87</v>
      </c>
      <c r="F264" s="1" t="s">
        <v>48</v>
      </c>
      <c r="G264" s="1">
        <v>95</v>
      </c>
      <c r="H264" s="1" t="s">
        <v>41</v>
      </c>
      <c r="I264" s="1" t="s">
        <v>23</v>
      </c>
      <c r="J264" s="1" t="s">
        <v>57</v>
      </c>
      <c r="K264" s="1" t="s">
        <v>34</v>
      </c>
      <c r="L264" s="2">
        <v>4.5</v>
      </c>
      <c r="M264" s="1" t="s">
        <v>26</v>
      </c>
      <c r="N264" s="1" t="s">
        <v>74</v>
      </c>
      <c r="O264" s="1" t="s">
        <v>44</v>
      </c>
      <c r="P264" s="1" t="s">
        <v>26</v>
      </c>
      <c r="Q264" s="1" t="s">
        <v>26</v>
      </c>
      <c r="R264" s="1" t="s">
        <v>187</v>
      </c>
      <c r="S264" s="1" t="s">
        <v>35</v>
      </c>
      <c r="T264" s="1" t="s">
        <v>75</v>
      </c>
    </row>
    <row r="265" spans="1:20" ht="13" x14ac:dyDescent="0.15">
      <c r="A265" s="1">
        <v>264</v>
      </c>
      <c r="B265" s="37">
        <v>45545</v>
      </c>
      <c r="C265" s="1">
        <v>55</v>
      </c>
      <c r="D265" s="1" t="s">
        <v>19</v>
      </c>
      <c r="E265" s="1" t="s">
        <v>39</v>
      </c>
      <c r="F265" s="1" t="s">
        <v>40</v>
      </c>
      <c r="G265" s="1">
        <v>51</v>
      </c>
      <c r="H265" s="1" t="s">
        <v>82</v>
      </c>
      <c r="I265" s="1" t="s">
        <v>50</v>
      </c>
      <c r="J265" s="1" t="s">
        <v>96</v>
      </c>
      <c r="K265" s="1" t="s">
        <v>43</v>
      </c>
      <c r="L265" s="2">
        <v>4.9000000000000004</v>
      </c>
      <c r="M265" s="1" t="s">
        <v>26</v>
      </c>
      <c r="N265" s="1" t="s">
        <v>58</v>
      </c>
      <c r="O265" s="1" t="s">
        <v>80</v>
      </c>
      <c r="P265" s="1" t="s">
        <v>26</v>
      </c>
      <c r="Q265" s="1" t="s">
        <v>26</v>
      </c>
      <c r="R265" s="1" t="s">
        <v>190</v>
      </c>
      <c r="S265" s="1" t="s">
        <v>27</v>
      </c>
      <c r="T265" s="1" t="s">
        <v>29</v>
      </c>
    </row>
    <row r="266" spans="1:20" ht="13" x14ac:dyDescent="0.15">
      <c r="A266" s="1">
        <v>265</v>
      </c>
      <c r="B266" s="37">
        <v>45606</v>
      </c>
      <c r="C266" s="1">
        <v>49</v>
      </c>
      <c r="D266" s="1" t="s">
        <v>19</v>
      </c>
      <c r="E266" s="1" t="s">
        <v>63</v>
      </c>
      <c r="F266" s="1" t="s">
        <v>48</v>
      </c>
      <c r="G266" s="1">
        <v>95</v>
      </c>
      <c r="H266" s="1" t="s">
        <v>128</v>
      </c>
      <c r="I266" s="1" t="s">
        <v>67</v>
      </c>
      <c r="J266" s="1" t="s">
        <v>125</v>
      </c>
      <c r="K266" s="1" t="s">
        <v>43</v>
      </c>
      <c r="L266" s="2">
        <v>3</v>
      </c>
      <c r="M266" s="1" t="s">
        <v>26</v>
      </c>
      <c r="N266" s="1" t="s">
        <v>45</v>
      </c>
      <c r="O266" s="1" t="s">
        <v>44</v>
      </c>
      <c r="P266" s="1" t="s">
        <v>26</v>
      </c>
      <c r="Q266" s="1" t="s">
        <v>26</v>
      </c>
      <c r="R266" s="1" t="s">
        <v>190</v>
      </c>
      <c r="S266" s="1" t="s">
        <v>27</v>
      </c>
      <c r="T266" s="1" t="s">
        <v>51</v>
      </c>
    </row>
    <row r="267" spans="1:20" ht="13" x14ac:dyDescent="0.15">
      <c r="A267" s="1">
        <v>266</v>
      </c>
      <c r="B267" s="37">
        <v>45583</v>
      </c>
      <c r="C267" s="1">
        <v>55</v>
      </c>
      <c r="D267" s="1" t="s">
        <v>19</v>
      </c>
      <c r="E267" s="1" t="s">
        <v>135</v>
      </c>
      <c r="F267" s="1" t="s">
        <v>21</v>
      </c>
      <c r="G267" s="1">
        <v>36</v>
      </c>
      <c r="H267" s="1" t="s">
        <v>123</v>
      </c>
      <c r="I267" s="1" t="s">
        <v>23</v>
      </c>
      <c r="J267" s="1" t="s">
        <v>96</v>
      </c>
      <c r="K267" s="1" t="s">
        <v>34</v>
      </c>
      <c r="L267" s="2">
        <v>4</v>
      </c>
      <c r="M267" s="1" t="s">
        <v>26</v>
      </c>
      <c r="N267" s="1" t="s">
        <v>74</v>
      </c>
      <c r="O267" s="1" t="s">
        <v>36</v>
      </c>
      <c r="P267" s="1" t="s">
        <v>26</v>
      </c>
      <c r="Q267" s="1" t="s">
        <v>26</v>
      </c>
      <c r="R267" s="1" t="s">
        <v>186</v>
      </c>
      <c r="S267" s="1" t="s">
        <v>58</v>
      </c>
      <c r="T267" s="1" t="s">
        <v>38</v>
      </c>
    </row>
    <row r="268" spans="1:20" ht="13" x14ac:dyDescent="0.15">
      <c r="A268" s="1">
        <v>267</v>
      </c>
      <c r="B268" s="37">
        <v>45635</v>
      </c>
      <c r="C268" s="1">
        <v>19</v>
      </c>
      <c r="D268" s="1" t="s">
        <v>19</v>
      </c>
      <c r="E268" s="1" t="s">
        <v>52</v>
      </c>
      <c r="F268" s="1" t="s">
        <v>31</v>
      </c>
      <c r="G268" s="1">
        <v>52</v>
      </c>
      <c r="H268" s="1" t="s">
        <v>32</v>
      </c>
      <c r="I268" s="1" t="s">
        <v>50</v>
      </c>
      <c r="J268" s="1" t="s">
        <v>73</v>
      </c>
      <c r="K268" s="1" t="s">
        <v>25</v>
      </c>
      <c r="L268" s="2">
        <v>4.5999999999999996</v>
      </c>
      <c r="M268" s="1" t="s">
        <v>26</v>
      </c>
      <c r="N268" s="1" t="s">
        <v>58</v>
      </c>
      <c r="O268" s="1" t="s">
        <v>36</v>
      </c>
      <c r="P268" s="1" t="s">
        <v>26</v>
      </c>
      <c r="Q268" s="1" t="s">
        <v>26</v>
      </c>
      <c r="R268" s="1" t="s">
        <v>187</v>
      </c>
      <c r="S268" s="1" t="s">
        <v>74</v>
      </c>
      <c r="T268" s="1" t="s">
        <v>38</v>
      </c>
    </row>
    <row r="269" spans="1:20" ht="13" x14ac:dyDescent="0.15">
      <c r="A269" s="1">
        <v>268</v>
      </c>
      <c r="B269" s="37">
        <v>45546</v>
      </c>
      <c r="C269" s="1">
        <v>68</v>
      </c>
      <c r="D269" s="1" t="s">
        <v>19</v>
      </c>
      <c r="E269" s="1" t="s">
        <v>150</v>
      </c>
      <c r="F269" s="1" t="s">
        <v>31</v>
      </c>
      <c r="G269" s="1">
        <v>29</v>
      </c>
      <c r="H269" s="1" t="s">
        <v>94</v>
      </c>
      <c r="I269" s="1" t="s">
        <v>23</v>
      </c>
      <c r="J269" s="1" t="s">
        <v>108</v>
      </c>
      <c r="K269" s="1" t="s">
        <v>34</v>
      </c>
      <c r="L269" s="2">
        <v>4.2</v>
      </c>
      <c r="M269" s="1" t="s">
        <v>26</v>
      </c>
      <c r="N269" s="1" t="s">
        <v>45</v>
      </c>
      <c r="O269" s="1" t="s">
        <v>28</v>
      </c>
      <c r="P269" s="1" t="s">
        <v>26</v>
      </c>
      <c r="Q269" s="1" t="s">
        <v>26</v>
      </c>
      <c r="R269" s="1" t="s">
        <v>190</v>
      </c>
      <c r="S269" s="1" t="s">
        <v>74</v>
      </c>
      <c r="T269" s="1" t="s">
        <v>29</v>
      </c>
    </row>
    <row r="270" spans="1:20" ht="13" x14ac:dyDescent="0.15">
      <c r="A270" s="1">
        <v>269</v>
      </c>
      <c r="B270" s="37">
        <v>45433</v>
      </c>
      <c r="C270" s="1">
        <v>52</v>
      </c>
      <c r="D270" s="1" t="s">
        <v>19</v>
      </c>
      <c r="E270" s="1" t="s">
        <v>129</v>
      </c>
      <c r="F270" s="1" t="s">
        <v>48</v>
      </c>
      <c r="G270" s="1">
        <v>25</v>
      </c>
      <c r="H270" s="1" t="s">
        <v>22</v>
      </c>
      <c r="I270" s="1" t="s">
        <v>61</v>
      </c>
      <c r="J270" s="1" t="s">
        <v>68</v>
      </c>
      <c r="K270" s="1" t="s">
        <v>25</v>
      </c>
      <c r="L270" s="2">
        <v>3.4</v>
      </c>
      <c r="M270" s="1" t="s">
        <v>26</v>
      </c>
      <c r="N270" s="1" t="s">
        <v>74</v>
      </c>
      <c r="O270" s="1" t="s">
        <v>55</v>
      </c>
      <c r="P270" s="1" t="s">
        <v>26</v>
      </c>
      <c r="Q270" s="1" t="s">
        <v>26</v>
      </c>
      <c r="R270" s="1" t="s">
        <v>185</v>
      </c>
      <c r="S270" s="1" t="s">
        <v>35</v>
      </c>
      <c r="T270" s="1" t="s">
        <v>38</v>
      </c>
    </row>
    <row r="271" spans="1:20" ht="13" x14ac:dyDescent="0.15">
      <c r="A271" s="1">
        <v>270</v>
      </c>
      <c r="B271" s="37">
        <v>45495</v>
      </c>
      <c r="C271" s="1">
        <v>29</v>
      </c>
      <c r="D271" s="1" t="s">
        <v>19</v>
      </c>
      <c r="E271" s="1" t="s">
        <v>142</v>
      </c>
      <c r="F271" s="1" t="s">
        <v>48</v>
      </c>
      <c r="G271" s="1">
        <v>46</v>
      </c>
      <c r="H271" s="1" t="s">
        <v>151</v>
      </c>
      <c r="I271" s="1" t="s">
        <v>23</v>
      </c>
      <c r="J271" s="1" t="s">
        <v>132</v>
      </c>
      <c r="K271" s="1" t="s">
        <v>34</v>
      </c>
      <c r="L271" s="2">
        <v>4.8</v>
      </c>
      <c r="M271" s="1" t="s">
        <v>26</v>
      </c>
      <c r="N271" s="1" t="s">
        <v>27</v>
      </c>
      <c r="O271" s="1" t="s">
        <v>55</v>
      </c>
      <c r="P271" s="1" t="s">
        <v>26</v>
      </c>
      <c r="Q271" s="1" t="s">
        <v>26</v>
      </c>
      <c r="R271" s="1" t="s">
        <v>187</v>
      </c>
      <c r="S271" s="1" t="s">
        <v>45</v>
      </c>
      <c r="T271" s="1" t="s">
        <v>70</v>
      </c>
    </row>
    <row r="272" spans="1:20" ht="13" x14ac:dyDescent="0.15">
      <c r="A272" s="1">
        <v>271</v>
      </c>
      <c r="B272" s="37">
        <v>45546</v>
      </c>
      <c r="C272" s="1">
        <v>55</v>
      </c>
      <c r="D272" s="1" t="s">
        <v>19</v>
      </c>
      <c r="E272" s="1" t="s">
        <v>142</v>
      </c>
      <c r="F272" s="1" t="s">
        <v>48</v>
      </c>
      <c r="G272" s="1">
        <v>80</v>
      </c>
      <c r="H272" s="1" t="s">
        <v>94</v>
      </c>
      <c r="I272" s="1" t="s">
        <v>23</v>
      </c>
      <c r="J272" s="1" t="s">
        <v>24</v>
      </c>
      <c r="K272" s="1" t="s">
        <v>25</v>
      </c>
      <c r="L272" s="2">
        <v>4.9000000000000004</v>
      </c>
      <c r="M272" s="1" t="s">
        <v>26</v>
      </c>
      <c r="N272" s="1" t="s">
        <v>45</v>
      </c>
      <c r="O272" s="1" t="s">
        <v>28</v>
      </c>
      <c r="P272" s="1" t="s">
        <v>26</v>
      </c>
      <c r="Q272" s="1" t="s">
        <v>26</v>
      </c>
      <c r="R272" s="1" t="s">
        <v>186</v>
      </c>
      <c r="S272" s="1" t="s">
        <v>58</v>
      </c>
      <c r="T272" s="1" t="s">
        <v>29</v>
      </c>
    </row>
    <row r="273" spans="1:20" ht="13" x14ac:dyDescent="0.15">
      <c r="A273" s="1">
        <v>272</v>
      </c>
      <c r="B273" s="37">
        <v>45369</v>
      </c>
      <c r="C273" s="1">
        <v>45</v>
      </c>
      <c r="D273" s="1" t="s">
        <v>19</v>
      </c>
      <c r="E273" s="1" t="s">
        <v>150</v>
      </c>
      <c r="F273" s="1" t="s">
        <v>31</v>
      </c>
      <c r="G273" s="1">
        <v>53</v>
      </c>
      <c r="H273" s="1" t="s">
        <v>113</v>
      </c>
      <c r="I273" s="1" t="s">
        <v>23</v>
      </c>
      <c r="J273" s="1" t="s">
        <v>121</v>
      </c>
      <c r="K273" s="1" t="s">
        <v>34</v>
      </c>
      <c r="L273" s="2">
        <v>2.6</v>
      </c>
      <c r="M273" s="1" t="s">
        <v>26</v>
      </c>
      <c r="N273" s="1" t="s">
        <v>27</v>
      </c>
      <c r="O273" s="1" t="s">
        <v>36</v>
      </c>
      <c r="P273" s="1" t="s">
        <v>26</v>
      </c>
      <c r="Q273" s="1" t="s">
        <v>26</v>
      </c>
      <c r="R273" s="1" t="s">
        <v>187</v>
      </c>
      <c r="S273" s="1" t="s">
        <v>27</v>
      </c>
      <c r="T273" s="1" t="s">
        <v>75</v>
      </c>
    </row>
    <row r="274" spans="1:20" ht="13" x14ac:dyDescent="0.15">
      <c r="A274" s="1">
        <v>273</v>
      </c>
      <c r="B274" s="37">
        <v>45302</v>
      </c>
      <c r="C274" s="1">
        <v>18</v>
      </c>
      <c r="D274" s="1" t="s">
        <v>19</v>
      </c>
      <c r="E274" s="1" t="s">
        <v>120</v>
      </c>
      <c r="F274" s="1" t="s">
        <v>31</v>
      </c>
      <c r="G274" s="1">
        <v>96</v>
      </c>
      <c r="H274" s="1" t="s">
        <v>149</v>
      </c>
      <c r="I274" s="1" t="s">
        <v>67</v>
      </c>
      <c r="J274" s="1" t="s">
        <v>83</v>
      </c>
      <c r="K274" s="1" t="s">
        <v>43</v>
      </c>
      <c r="L274" s="2">
        <v>4.9000000000000004</v>
      </c>
      <c r="M274" s="1" t="s">
        <v>152</v>
      </c>
      <c r="N274" s="1" t="s">
        <v>35</v>
      </c>
      <c r="O274" s="1" t="s">
        <v>44</v>
      </c>
      <c r="P274" s="1" t="s">
        <v>26</v>
      </c>
      <c r="Q274" s="1" t="s">
        <v>26</v>
      </c>
      <c r="R274" s="1" t="s">
        <v>186</v>
      </c>
      <c r="S274" s="1" t="s">
        <v>27</v>
      </c>
      <c r="T274" s="1" t="s">
        <v>38</v>
      </c>
    </row>
    <row r="275" spans="1:20" ht="13" x14ac:dyDescent="0.15">
      <c r="A275" s="1">
        <v>274</v>
      </c>
      <c r="B275" s="37">
        <v>45485</v>
      </c>
      <c r="C275" s="1">
        <v>20</v>
      </c>
      <c r="D275" s="1" t="s">
        <v>19</v>
      </c>
      <c r="E275" s="1" t="s">
        <v>114</v>
      </c>
      <c r="F275" s="1" t="s">
        <v>31</v>
      </c>
      <c r="G275" s="1">
        <v>64</v>
      </c>
      <c r="H275" s="1" t="s">
        <v>147</v>
      </c>
      <c r="I275" s="1" t="s">
        <v>67</v>
      </c>
      <c r="J275" s="1" t="s">
        <v>57</v>
      </c>
      <c r="K275" s="1" t="s">
        <v>43</v>
      </c>
      <c r="L275" s="2">
        <v>2.9</v>
      </c>
      <c r="M275" s="1" t="s">
        <v>152</v>
      </c>
      <c r="N275" s="1" t="s">
        <v>35</v>
      </c>
      <c r="O275" s="1" t="s">
        <v>80</v>
      </c>
      <c r="P275" s="1" t="s">
        <v>26</v>
      </c>
      <c r="Q275" s="1" t="s">
        <v>26</v>
      </c>
      <c r="R275" s="1" t="s">
        <v>185</v>
      </c>
      <c r="S275" s="1" t="s">
        <v>45</v>
      </c>
      <c r="T275" s="1" t="s">
        <v>46</v>
      </c>
    </row>
    <row r="276" spans="1:20" ht="13" x14ac:dyDescent="0.15">
      <c r="A276" s="1">
        <v>275</v>
      </c>
      <c r="B276" s="37">
        <v>45504</v>
      </c>
      <c r="C276" s="1">
        <v>29</v>
      </c>
      <c r="D276" s="1" t="s">
        <v>19</v>
      </c>
      <c r="E276" s="1" t="s">
        <v>87</v>
      </c>
      <c r="F276" s="1" t="s">
        <v>48</v>
      </c>
      <c r="G276" s="1">
        <v>33</v>
      </c>
      <c r="H276" s="1" t="s">
        <v>124</v>
      </c>
      <c r="I276" s="1" t="s">
        <v>67</v>
      </c>
      <c r="J276" s="1" t="s">
        <v>79</v>
      </c>
      <c r="K276" s="1" t="s">
        <v>54</v>
      </c>
      <c r="L276" s="2">
        <v>3.1</v>
      </c>
      <c r="M276" s="1" t="s">
        <v>152</v>
      </c>
      <c r="N276" s="1" t="s">
        <v>58</v>
      </c>
      <c r="O276" s="1" t="s">
        <v>28</v>
      </c>
      <c r="P276" s="1" t="s">
        <v>26</v>
      </c>
      <c r="Q276" s="1" t="s">
        <v>26</v>
      </c>
      <c r="R276" s="1" t="s">
        <v>186</v>
      </c>
      <c r="S276" s="1" t="s">
        <v>74</v>
      </c>
      <c r="T276" s="1" t="s">
        <v>59</v>
      </c>
    </row>
    <row r="277" spans="1:20" ht="13" x14ac:dyDescent="0.15">
      <c r="A277" s="1">
        <v>276</v>
      </c>
      <c r="B277" s="37">
        <v>45486</v>
      </c>
      <c r="C277" s="1">
        <v>34</v>
      </c>
      <c r="D277" s="1" t="s">
        <v>19</v>
      </c>
      <c r="E277" s="1" t="s">
        <v>90</v>
      </c>
      <c r="F277" s="1" t="s">
        <v>48</v>
      </c>
      <c r="G277" s="1">
        <v>28</v>
      </c>
      <c r="H277" s="1" t="s">
        <v>118</v>
      </c>
      <c r="I277" s="1" t="s">
        <v>23</v>
      </c>
      <c r="J277" s="1" t="s">
        <v>79</v>
      </c>
      <c r="K277" s="1" t="s">
        <v>25</v>
      </c>
      <c r="L277" s="2">
        <v>3.5</v>
      </c>
      <c r="M277" s="1" t="s">
        <v>152</v>
      </c>
      <c r="N277" s="1" t="s">
        <v>35</v>
      </c>
      <c r="O277" s="1" t="s">
        <v>44</v>
      </c>
      <c r="P277" s="1" t="s">
        <v>26</v>
      </c>
      <c r="Q277" s="1" t="s">
        <v>26</v>
      </c>
      <c r="R277" s="1" t="s">
        <v>186</v>
      </c>
      <c r="S277" s="1" t="s">
        <v>58</v>
      </c>
      <c r="T277" s="1" t="s">
        <v>59</v>
      </c>
    </row>
    <row r="278" spans="1:20" ht="13" x14ac:dyDescent="0.15">
      <c r="A278" s="1">
        <v>277</v>
      </c>
      <c r="B278" s="37">
        <v>45656</v>
      </c>
      <c r="C278" s="1">
        <v>55</v>
      </c>
      <c r="D278" s="1" t="s">
        <v>19</v>
      </c>
      <c r="E278" s="1" t="s">
        <v>30</v>
      </c>
      <c r="F278" s="1" t="s">
        <v>31</v>
      </c>
      <c r="G278" s="1">
        <v>94</v>
      </c>
      <c r="H278" s="1" t="s">
        <v>118</v>
      </c>
      <c r="I278" s="1" t="s">
        <v>23</v>
      </c>
      <c r="J278" s="1" t="s">
        <v>108</v>
      </c>
      <c r="K278" s="1" t="s">
        <v>34</v>
      </c>
      <c r="L278" s="2">
        <v>2.5</v>
      </c>
      <c r="M278" s="1" t="s">
        <v>152</v>
      </c>
      <c r="N278" s="1" t="s">
        <v>74</v>
      </c>
      <c r="O278" s="1" t="s">
        <v>55</v>
      </c>
      <c r="P278" s="1" t="s">
        <v>26</v>
      </c>
      <c r="Q278" s="1" t="s">
        <v>26</v>
      </c>
      <c r="R278" s="1" t="s">
        <v>187</v>
      </c>
      <c r="S278" s="1" t="s">
        <v>58</v>
      </c>
      <c r="T278" s="1" t="s">
        <v>29</v>
      </c>
    </row>
    <row r="279" spans="1:20" ht="13" x14ac:dyDescent="0.15">
      <c r="A279" s="1">
        <v>278</v>
      </c>
      <c r="B279" s="37">
        <v>45559</v>
      </c>
      <c r="C279" s="1">
        <v>50</v>
      </c>
      <c r="D279" s="1" t="s">
        <v>19</v>
      </c>
      <c r="E279" s="1" t="s">
        <v>129</v>
      </c>
      <c r="F279" s="1" t="s">
        <v>48</v>
      </c>
      <c r="G279" s="1">
        <v>75</v>
      </c>
      <c r="H279" s="1" t="s">
        <v>64</v>
      </c>
      <c r="I279" s="1" t="s">
        <v>23</v>
      </c>
      <c r="J279" s="1" t="s">
        <v>132</v>
      </c>
      <c r="K279" s="1" t="s">
        <v>54</v>
      </c>
      <c r="L279" s="2">
        <v>3.3</v>
      </c>
      <c r="M279" s="1" t="s">
        <v>152</v>
      </c>
      <c r="N279" s="1" t="s">
        <v>45</v>
      </c>
      <c r="O279" s="1" t="s">
        <v>36</v>
      </c>
      <c r="P279" s="1" t="s">
        <v>26</v>
      </c>
      <c r="Q279" s="1" t="s">
        <v>26</v>
      </c>
      <c r="R279" s="1" t="s">
        <v>190</v>
      </c>
      <c r="S279" s="1" t="s">
        <v>35</v>
      </c>
      <c r="T279" s="1" t="s">
        <v>29</v>
      </c>
    </row>
    <row r="280" spans="1:20" ht="13" x14ac:dyDescent="0.15">
      <c r="A280" s="1">
        <v>279</v>
      </c>
      <c r="B280" s="37">
        <v>45334</v>
      </c>
      <c r="C280" s="1">
        <v>61</v>
      </c>
      <c r="D280" s="1" t="s">
        <v>19</v>
      </c>
      <c r="E280" s="1" t="s">
        <v>90</v>
      </c>
      <c r="F280" s="1" t="s">
        <v>48</v>
      </c>
      <c r="G280" s="1">
        <v>81</v>
      </c>
      <c r="H280" s="1" t="s">
        <v>122</v>
      </c>
      <c r="I280" s="1" t="s">
        <v>23</v>
      </c>
      <c r="J280" s="1" t="s">
        <v>134</v>
      </c>
      <c r="K280" s="1" t="s">
        <v>54</v>
      </c>
      <c r="L280" s="2">
        <v>2.6</v>
      </c>
      <c r="M280" s="1" t="s">
        <v>152</v>
      </c>
      <c r="N280" s="1" t="s">
        <v>37</v>
      </c>
      <c r="O280" s="1" t="s">
        <v>44</v>
      </c>
      <c r="P280" s="1" t="s">
        <v>26</v>
      </c>
      <c r="Q280" s="1" t="s">
        <v>26</v>
      </c>
      <c r="R280" s="1" t="s">
        <v>190</v>
      </c>
      <c r="S280" s="1" t="s">
        <v>58</v>
      </c>
      <c r="T280" s="1" t="s">
        <v>70</v>
      </c>
    </row>
    <row r="281" spans="1:20" ht="13" x14ac:dyDescent="0.15">
      <c r="A281" s="1">
        <v>280</v>
      </c>
      <c r="B281" s="37">
        <v>45394</v>
      </c>
      <c r="C281" s="1">
        <v>48</v>
      </c>
      <c r="D281" s="1" t="s">
        <v>19</v>
      </c>
      <c r="E281" s="1" t="s">
        <v>129</v>
      </c>
      <c r="F281" s="1" t="s">
        <v>48</v>
      </c>
      <c r="G281" s="1">
        <v>71</v>
      </c>
      <c r="H281" s="1" t="s">
        <v>144</v>
      </c>
      <c r="I281" s="1" t="s">
        <v>50</v>
      </c>
      <c r="J281" s="1" t="s">
        <v>62</v>
      </c>
      <c r="K281" s="1" t="s">
        <v>34</v>
      </c>
      <c r="L281" s="2">
        <v>2.6</v>
      </c>
      <c r="M281" s="1" t="s">
        <v>152</v>
      </c>
      <c r="N281" s="1" t="s">
        <v>27</v>
      </c>
      <c r="O281" s="1" t="s">
        <v>55</v>
      </c>
      <c r="P281" s="1" t="s">
        <v>26</v>
      </c>
      <c r="Q281" s="1" t="s">
        <v>26</v>
      </c>
      <c r="R281" s="1" t="s">
        <v>186</v>
      </c>
      <c r="S281" s="1" t="s">
        <v>74</v>
      </c>
      <c r="T281" s="1" t="s">
        <v>46</v>
      </c>
    </row>
    <row r="282" spans="1:20" ht="13" x14ac:dyDescent="0.15">
      <c r="A282" s="1">
        <v>281</v>
      </c>
      <c r="B282" s="37">
        <v>45317</v>
      </c>
      <c r="C282" s="1">
        <v>33</v>
      </c>
      <c r="D282" s="1" t="s">
        <v>19</v>
      </c>
      <c r="E282" s="1" t="s">
        <v>39</v>
      </c>
      <c r="F282" s="1" t="s">
        <v>40</v>
      </c>
      <c r="G282" s="1">
        <v>72</v>
      </c>
      <c r="H282" s="1" t="s">
        <v>78</v>
      </c>
      <c r="I282" s="1" t="s">
        <v>67</v>
      </c>
      <c r="J282" s="1" t="s">
        <v>131</v>
      </c>
      <c r="K282" s="1" t="s">
        <v>25</v>
      </c>
      <c r="L282" s="2">
        <v>2.9</v>
      </c>
      <c r="M282" s="1" t="s">
        <v>152</v>
      </c>
      <c r="N282" s="1" t="s">
        <v>74</v>
      </c>
      <c r="O282" s="1" t="s">
        <v>55</v>
      </c>
      <c r="P282" s="1" t="s">
        <v>26</v>
      </c>
      <c r="Q282" s="1" t="s">
        <v>26</v>
      </c>
      <c r="R282" s="1" t="s">
        <v>185</v>
      </c>
      <c r="S282" s="1" t="s">
        <v>45</v>
      </c>
      <c r="T282" s="1" t="s">
        <v>51</v>
      </c>
    </row>
    <row r="283" spans="1:20" ht="13" x14ac:dyDescent="0.15">
      <c r="A283" s="1">
        <v>282</v>
      </c>
      <c r="B283" s="37">
        <v>45595</v>
      </c>
      <c r="C283" s="1">
        <v>37</v>
      </c>
      <c r="D283" s="1" t="s">
        <v>19</v>
      </c>
      <c r="E283" s="1" t="s">
        <v>114</v>
      </c>
      <c r="F283" s="1" t="s">
        <v>31</v>
      </c>
      <c r="G283" s="1">
        <v>59</v>
      </c>
      <c r="H283" s="1" t="s">
        <v>99</v>
      </c>
      <c r="I283" s="1" t="s">
        <v>23</v>
      </c>
      <c r="J283" s="1" t="s">
        <v>73</v>
      </c>
      <c r="K283" s="1" t="s">
        <v>34</v>
      </c>
      <c r="L283" s="2">
        <v>4.4000000000000004</v>
      </c>
      <c r="M283" s="1" t="s">
        <v>152</v>
      </c>
      <c r="N283" s="1" t="s">
        <v>37</v>
      </c>
      <c r="O283" s="1" t="s">
        <v>44</v>
      </c>
      <c r="P283" s="1" t="s">
        <v>26</v>
      </c>
      <c r="Q283" s="1" t="s">
        <v>26</v>
      </c>
      <c r="R283" s="1" t="s">
        <v>186</v>
      </c>
      <c r="S283" s="1" t="s">
        <v>58</v>
      </c>
      <c r="T283" s="1" t="s">
        <v>46</v>
      </c>
    </row>
    <row r="284" spans="1:20" ht="13" x14ac:dyDescent="0.15">
      <c r="A284" s="1">
        <v>283</v>
      </c>
      <c r="B284" s="37">
        <v>45389</v>
      </c>
      <c r="C284" s="1">
        <v>18</v>
      </c>
      <c r="D284" s="1" t="s">
        <v>19</v>
      </c>
      <c r="E284" s="1" t="s">
        <v>39</v>
      </c>
      <c r="F284" s="1" t="s">
        <v>40</v>
      </c>
      <c r="G284" s="1">
        <v>33</v>
      </c>
      <c r="H284" s="1" t="s">
        <v>60</v>
      </c>
      <c r="I284" s="1" t="s">
        <v>50</v>
      </c>
      <c r="J284" s="1" t="s">
        <v>139</v>
      </c>
      <c r="K284" s="1" t="s">
        <v>54</v>
      </c>
      <c r="L284" s="2">
        <v>4.4000000000000004</v>
      </c>
      <c r="M284" s="1" t="s">
        <v>152</v>
      </c>
      <c r="N284" s="1" t="s">
        <v>74</v>
      </c>
      <c r="O284" s="1" t="s">
        <v>36</v>
      </c>
      <c r="P284" s="1" t="s">
        <v>26</v>
      </c>
      <c r="Q284" s="1" t="s">
        <v>26</v>
      </c>
      <c r="R284" s="1" t="s">
        <v>187</v>
      </c>
      <c r="S284" s="1" t="s">
        <v>74</v>
      </c>
      <c r="T284" s="1" t="s">
        <v>70</v>
      </c>
    </row>
    <row r="285" spans="1:20" ht="13" x14ac:dyDescent="0.15">
      <c r="A285" s="1">
        <v>284</v>
      </c>
      <c r="B285" s="37">
        <v>45491</v>
      </c>
      <c r="C285" s="1">
        <v>62</v>
      </c>
      <c r="D285" s="1" t="s">
        <v>19</v>
      </c>
      <c r="E285" s="1" t="s">
        <v>142</v>
      </c>
      <c r="F285" s="1" t="s">
        <v>48</v>
      </c>
      <c r="G285" s="1">
        <v>30</v>
      </c>
      <c r="H285" s="1" t="s">
        <v>147</v>
      </c>
      <c r="I285" s="1" t="s">
        <v>61</v>
      </c>
      <c r="J285" s="1" t="s">
        <v>68</v>
      </c>
      <c r="K285" s="1" t="s">
        <v>25</v>
      </c>
      <c r="L285" s="2">
        <v>4.5</v>
      </c>
      <c r="M285" s="1" t="s">
        <v>152</v>
      </c>
      <c r="N285" s="1" t="s">
        <v>37</v>
      </c>
      <c r="O285" s="1" t="s">
        <v>55</v>
      </c>
      <c r="P285" s="1" t="s">
        <v>26</v>
      </c>
      <c r="Q285" s="1" t="s">
        <v>26</v>
      </c>
      <c r="R285" s="1" t="s">
        <v>190</v>
      </c>
      <c r="S285" s="1" t="s">
        <v>58</v>
      </c>
      <c r="T285" s="1" t="s">
        <v>75</v>
      </c>
    </row>
    <row r="286" spans="1:20" ht="13" x14ac:dyDescent="0.15">
      <c r="A286" s="1">
        <v>285</v>
      </c>
      <c r="B286" s="37">
        <v>45601</v>
      </c>
      <c r="C286" s="1">
        <v>35</v>
      </c>
      <c r="D286" s="1" t="s">
        <v>19</v>
      </c>
      <c r="E286" s="1" t="s">
        <v>97</v>
      </c>
      <c r="F286" s="1" t="s">
        <v>48</v>
      </c>
      <c r="G286" s="1">
        <v>97</v>
      </c>
      <c r="H286" s="1" t="s">
        <v>119</v>
      </c>
      <c r="I286" s="1" t="s">
        <v>67</v>
      </c>
      <c r="J286" s="1" t="s">
        <v>104</v>
      </c>
      <c r="K286" s="1" t="s">
        <v>54</v>
      </c>
      <c r="L286" s="2">
        <v>3.3</v>
      </c>
      <c r="M286" s="1" t="s">
        <v>152</v>
      </c>
      <c r="N286" s="1" t="s">
        <v>58</v>
      </c>
      <c r="O286" s="1" t="s">
        <v>69</v>
      </c>
      <c r="P286" s="1" t="s">
        <v>26</v>
      </c>
      <c r="Q286" s="1" t="s">
        <v>26</v>
      </c>
      <c r="R286" s="1" t="s">
        <v>185</v>
      </c>
      <c r="S286" s="1" t="s">
        <v>37</v>
      </c>
      <c r="T286" s="1" t="s">
        <v>29</v>
      </c>
    </row>
    <row r="287" spans="1:20" ht="13" x14ac:dyDescent="0.15">
      <c r="A287" s="1">
        <v>286</v>
      </c>
      <c r="B287" s="37">
        <v>45455</v>
      </c>
      <c r="C287" s="1">
        <v>34</v>
      </c>
      <c r="D287" s="1" t="s">
        <v>19</v>
      </c>
      <c r="E287" s="1" t="s">
        <v>77</v>
      </c>
      <c r="F287" s="1" t="s">
        <v>31</v>
      </c>
      <c r="G287" s="1">
        <v>36</v>
      </c>
      <c r="H287" s="1" t="s">
        <v>149</v>
      </c>
      <c r="I287" s="1" t="s">
        <v>50</v>
      </c>
      <c r="J287" s="1" t="s">
        <v>101</v>
      </c>
      <c r="K287" s="1" t="s">
        <v>34</v>
      </c>
      <c r="L287" s="2">
        <v>4.0999999999999996</v>
      </c>
      <c r="M287" s="1" t="s">
        <v>152</v>
      </c>
      <c r="N287" s="1" t="s">
        <v>58</v>
      </c>
      <c r="O287" s="1" t="s">
        <v>28</v>
      </c>
      <c r="P287" s="1" t="s">
        <v>26</v>
      </c>
      <c r="Q287" s="1" t="s">
        <v>26</v>
      </c>
      <c r="R287" s="1" t="s">
        <v>186</v>
      </c>
      <c r="S287" s="1" t="s">
        <v>37</v>
      </c>
      <c r="T287" s="1" t="s">
        <v>38</v>
      </c>
    </row>
    <row r="288" spans="1:20" ht="13" x14ac:dyDescent="0.15">
      <c r="A288" s="1">
        <v>287</v>
      </c>
      <c r="B288" s="37">
        <v>45579</v>
      </c>
      <c r="C288" s="1">
        <v>60</v>
      </c>
      <c r="D288" s="1" t="s">
        <v>19</v>
      </c>
      <c r="E288" s="1" t="s">
        <v>115</v>
      </c>
      <c r="F288" s="1" t="s">
        <v>21</v>
      </c>
      <c r="G288" s="1">
        <v>48</v>
      </c>
      <c r="H288" s="1" t="s">
        <v>41</v>
      </c>
      <c r="I288" s="1" t="s">
        <v>50</v>
      </c>
      <c r="J288" s="1" t="s">
        <v>121</v>
      </c>
      <c r="K288" s="1" t="s">
        <v>43</v>
      </c>
      <c r="L288" s="2">
        <v>4.2</v>
      </c>
      <c r="M288" s="1" t="s">
        <v>152</v>
      </c>
      <c r="N288" s="1" t="s">
        <v>27</v>
      </c>
      <c r="O288" s="1" t="s">
        <v>80</v>
      </c>
      <c r="P288" s="1" t="s">
        <v>26</v>
      </c>
      <c r="Q288" s="1" t="s">
        <v>26</v>
      </c>
      <c r="R288" s="1" t="s">
        <v>186</v>
      </c>
      <c r="S288" s="1" t="s">
        <v>45</v>
      </c>
      <c r="T288" s="1" t="s">
        <v>59</v>
      </c>
    </row>
    <row r="289" spans="1:20" ht="13" x14ac:dyDescent="0.15">
      <c r="A289" s="1">
        <v>288</v>
      </c>
      <c r="B289" s="37">
        <v>45491</v>
      </c>
      <c r="C289" s="1">
        <v>57</v>
      </c>
      <c r="D289" s="1" t="s">
        <v>19</v>
      </c>
      <c r="E289" s="1" t="s">
        <v>39</v>
      </c>
      <c r="F289" s="1" t="s">
        <v>40</v>
      </c>
      <c r="G289" s="1">
        <v>46</v>
      </c>
      <c r="H289" s="1" t="s">
        <v>130</v>
      </c>
      <c r="I289" s="1" t="s">
        <v>50</v>
      </c>
      <c r="J289" s="1" t="s">
        <v>134</v>
      </c>
      <c r="K289" s="1" t="s">
        <v>34</v>
      </c>
      <c r="L289" s="2">
        <v>2.6</v>
      </c>
      <c r="M289" s="1" t="s">
        <v>152</v>
      </c>
      <c r="N289" s="1" t="s">
        <v>58</v>
      </c>
      <c r="O289" s="1" t="s">
        <v>55</v>
      </c>
      <c r="P289" s="1" t="s">
        <v>26</v>
      </c>
      <c r="Q289" s="1" t="s">
        <v>26</v>
      </c>
      <c r="R289" s="1" t="s">
        <v>187</v>
      </c>
      <c r="S289" s="1" t="s">
        <v>58</v>
      </c>
      <c r="T289" s="1" t="s">
        <v>75</v>
      </c>
    </row>
    <row r="290" spans="1:20" ht="13" x14ac:dyDescent="0.15">
      <c r="A290" s="1">
        <v>289</v>
      </c>
      <c r="B290" s="37">
        <v>45497</v>
      </c>
      <c r="C290" s="1">
        <v>58</v>
      </c>
      <c r="D290" s="1" t="s">
        <v>19</v>
      </c>
      <c r="E290" s="1" t="s">
        <v>47</v>
      </c>
      <c r="F290" s="1" t="s">
        <v>48</v>
      </c>
      <c r="G290" s="1">
        <v>27</v>
      </c>
      <c r="H290" s="1" t="s">
        <v>140</v>
      </c>
      <c r="I290" s="1" t="s">
        <v>23</v>
      </c>
      <c r="J290" s="1" t="s">
        <v>57</v>
      </c>
      <c r="K290" s="1" t="s">
        <v>54</v>
      </c>
      <c r="L290" s="2">
        <v>3.2</v>
      </c>
      <c r="M290" s="1" t="s">
        <v>152</v>
      </c>
      <c r="N290" s="1" t="s">
        <v>45</v>
      </c>
      <c r="O290" s="1" t="s">
        <v>69</v>
      </c>
      <c r="P290" s="1" t="s">
        <v>26</v>
      </c>
      <c r="Q290" s="1" t="s">
        <v>26</v>
      </c>
      <c r="R290" s="1" t="s">
        <v>190</v>
      </c>
      <c r="S290" s="1" t="s">
        <v>74</v>
      </c>
      <c r="T290" s="1" t="s">
        <v>29</v>
      </c>
    </row>
    <row r="291" spans="1:20" ht="13" x14ac:dyDescent="0.15">
      <c r="A291" s="1">
        <v>290</v>
      </c>
      <c r="B291" s="37">
        <v>45311</v>
      </c>
      <c r="C291" s="1">
        <v>19</v>
      </c>
      <c r="D291" s="1" t="s">
        <v>19</v>
      </c>
      <c r="E291" s="1" t="s">
        <v>114</v>
      </c>
      <c r="F291" s="1" t="s">
        <v>31</v>
      </c>
      <c r="G291" s="1">
        <v>73</v>
      </c>
      <c r="H291" s="1" t="s">
        <v>64</v>
      </c>
      <c r="I291" s="1" t="s">
        <v>23</v>
      </c>
      <c r="J291" s="1" t="s">
        <v>109</v>
      </c>
      <c r="K291" s="1" t="s">
        <v>34</v>
      </c>
      <c r="L291" s="2">
        <v>2.6</v>
      </c>
      <c r="M291" s="1" t="s">
        <v>152</v>
      </c>
      <c r="N291" s="1" t="s">
        <v>37</v>
      </c>
      <c r="O291" s="1" t="s">
        <v>28</v>
      </c>
      <c r="P291" s="1" t="s">
        <v>26</v>
      </c>
      <c r="Q291" s="1" t="s">
        <v>26</v>
      </c>
      <c r="R291" s="1" t="s">
        <v>190</v>
      </c>
      <c r="S291" s="1" t="s">
        <v>74</v>
      </c>
      <c r="T291" s="1" t="s">
        <v>46</v>
      </c>
    </row>
    <row r="292" spans="1:20" ht="13" x14ac:dyDescent="0.15">
      <c r="A292" s="1">
        <v>291</v>
      </c>
      <c r="B292" s="37">
        <v>45470</v>
      </c>
      <c r="C292" s="1">
        <v>30</v>
      </c>
      <c r="D292" s="1" t="s">
        <v>19</v>
      </c>
      <c r="E292" s="1" t="s">
        <v>117</v>
      </c>
      <c r="F292" s="1" t="s">
        <v>48</v>
      </c>
      <c r="G292" s="1">
        <v>76</v>
      </c>
      <c r="H292" s="1" t="s">
        <v>41</v>
      </c>
      <c r="I292" s="1" t="s">
        <v>61</v>
      </c>
      <c r="J292" s="1" t="s">
        <v>73</v>
      </c>
      <c r="K292" s="1" t="s">
        <v>34</v>
      </c>
      <c r="L292" s="2">
        <v>3</v>
      </c>
      <c r="M292" s="1" t="s">
        <v>152</v>
      </c>
      <c r="N292" s="1" t="s">
        <v>37</v>
      </c>
      <c r="O292" s="1" t="s">
        <v>36</v>
      </c>
      <c r="P292" s="1" t="s">
        <v>26</v>
      </c>
      <c r="Q292" s="1" t="s">
        <v>26</v>
      </c>
      <c r="R292" s="1" t="s">
        <v>186</v>
      </c>
      <c r="S292" s="1" t="s">
        <v>37</v>
      </c>
      <c r="T292" s="1" t="s">
        <v>46</v>
      </c>
    </row>
    <row r="293" spans="1:20" ht="13" x14ac:dyDescent="0.15">
      <c r="A293" s="1">
        <v>292</v>
      </c>
      <c r="B293" s="37">
        <v>45412</v>
      </c>
      <c r="C293" s="1">
        <v>27</v>
      </c>
      <c r="D293" s="1" t="s">
        <v>19</v>
      </c>
      <c r="E293" s="1" t="s">
        <v>120</v>
      </c>
      <c r="F293" s="1" t="s">
        <v>31</v>
      </c>
      <c r="G293" s="1">
        <v>25</v>
      </c>
      <c r="H293" s="1" t="s">
        <v>106</v>
      </c>
      <c r="I293" s="1" t="s">
        <v>23</v>
      </c>
      <c r="J293" s="1" t="s">
        <v>104</v>
      </c>
      <c r="K293" s="1" t="s">
        <v>34</v>
      </c>
      <c r="L293" s="2">
        <v>2.8</v>
      </c>
      <c r="M293" s="1" t="s">
        <v>152</v>
      </c>
      <c r="N293" s="1" t="s">
        <v>45</v>
      </c>
      <c r="O293" s="1" t="s">
        <v>55</v>
      </c>
      <c r="P293" s="1" t="s">
        <v>26</v>
      </c>
      <c r="Q293" s="1" t="s">
        <v>26</v>
      </c>
      <c r="R293" s="1" t="s">
        <v>186</v>
      </c>
      <c r="S293" s="1" t="s">
        <v>37</v>
      </c>
      <c r="T293" s="1" t="s">
        <v>46</v>
      </c>
    </row>
    <row r="294" spans="1:20" ht="13" x14ac:dyDescent="0.15">
      <c r="A294" s="1">
        <v>293</v>
      </c>
      <c r="B294" s="37">
        <v>45469</v>
      </c>
      <c r="C294" s="1">
        <v>55</v>
      </c>
      <c r="D294" s="1" t="s">
        <v>19</v>
      </c>
      <c r="E294" s="1" t="s">
        <v>105</v>
      </c>
      <c r="F294" s="1" t="s">
        <v>31</v>
      </c>
      <c r="G294" s="1">
        <v>25</v>
      </c>
      <c r="H294" s="1" t="s">
        <v>130</v>
      </c>
      <c r="I294" s="1" t="s">
        <v>67</v>
      </c>
      <c r="J294" s="1" t="s">
        <v>79</v>
      </c>
      <c r="K294" s="1" t="s">
        <v>34</v>
      </c>
      <c r="L294" s="2">
        <v>2.6</v>
      </c>
      <c r="M294" s="1" t="s">
        <v>152</v>
      </c>
      <c r="N294" s="1" t="s">
        <v>37</v>
      </c>
      <c r="O294" s="1" t="s">
        <v>28</v>
      </c>
      <c r="P294" s="1" t="s">
        <v>26</v>
      </c>
      <c r="Q294" s="1" t="s">
        <v>26</v>
      </c>
      <c r="R294" s="1" t="s">
        <v>187</v>
      </c>
      <c r="S294" s="1" t="s">
        <v>74</v>
      </c>
      <c r="T294" s="1" t="s">
        <v>59</v>
      </c>
    </row>
    <row r="295" spans="1:20" ht="13" x14ac:dyDescent="0.15">
      <c r="A295" s="1">
        <v>294</v>
      </c>
      <c r="B295" s="37">
        <v>45543</v>
      </c>
      <c r="C295" s="1">
        <v>67</v>
      </c>
      <c r="D295" s="1" t="s">
        <v>19</v>
      </c>
      <c r="E295" s="1" t="s">
        <v>97</v>
      </c>
      <c r="F295" s="1" t="s">
        <v>48</v>
      </c>
      <c r="G295" s="1">
        <v>96</v>
      </c>
      <c r="H295" s="1" t="s">
        <v>103</v>
      </c>
      <c r="I295" s="1" t="s">
        <v>23</v>
      </c>
      <c r="J295" s="1" t="s">
        <v>131</v>
      </c>
      <c r="K295" s="1" t="s">
        <v>43</v>
      </c>
      <c r="L295" s="2">
        <v>4.2</v>
      </c>
      <c r="M295" s="1" t="s">
        <v>152</v>
      </c>
      <c r="N295" s="1" t="s">
        <v>45</v>
      </c>
      <c r="O295" s="1" t="s">
        <v>44</v>
      </c>
      <c r="P295" s="1" t="s">
        <v>26</v>
      </c>
      <c r="Q295" s="1" t="s">
        <v>26</v>
      </c>
      <c r="R295" s="1" t="s">
        <v>190</v>
      </c>
      <c r="S295" s="1" t="s">
        <v>27</v>
      </c>
      <c r="T295" s="1" t="s">
        <v>46</v>
      </c>
    </row>
    <row r="296" spans="1:20" ht="13" x14ac:dyDescent="0.15">
      <c r="A296" s="1">
        <v>295</v>
      </c>
      <c r="B296" s="37">
        <v>45346</v>
      </c>
      <c r="C296" s="1">
        <v>22</v>
      </c>
      <c r="D296" s="1" t="s">
        <v>19</v>
      </c>
      <c r="E296" s="1" t="s">
        <v>115</v>
      </c>
      <c r="F296" s="1" t="s">
        <v>21</v>
      </c>
      <c r="G296" s="1">
        <v>84</v>
      </c>
      <c r="H296" s="1" t="s">
        <v>122</v>
      </c>
      <c r="I296" s="1" t="s">
        <v>23</v>
      </c>
      <c r="J296" s="1" t="s">
        <v>132</v>
      </c>
      <c r="K296" s="1" t="s">
        <v>43</v>
      </c>
      <c r="L296" s="2">
        <v>4</v>
      </c>
      <c r="M296" s="1" t="s">
        <v>152</v>
      </c>
      <c r="N296" s="1" t="s">
        <v>45</v>
      </c>
      <c r="O296" s="1" t="s">
        <v>28</v>
      </c>
      <c r="P296" s="1" t="s">
        <v>26</v>
      </c>
      <c r="Q296" s="1" t="s">
        <v>26</v>
      </c>
      <c r="R296" s="1" t="s">
        <v>185</v>
      </c>
      <c r="S296" s="1" t="s">
        <v>35</v>
      </c>
      <c r="T296" s="1" t="s">
        <v>70</v>
      </c>
    </row>
    <row r="297" spans="1:20" ht="13" x14ac:dyDescent="0.15">
      <c r="A297" s="1">
        <v>296</v>
      </c>
      <c r="B297" s="37">
        <v>45297</v>
      </c>
      <c r="C297" s="1">
        <v>36</v>
      </c>
      <c r="D297" s="1" t="s">
        <v>19</v>
      </c>
      <c r="E297" s="1" t="s">
        <v>90</v>
      </c>
      <c r="F297" s="1" t="s">
        <v>48</v>
      </c>
      <c r="G297" s="1">
        <v>67</v>
      </c>
      <c r="H297" s="1" t="s">
        <v>82</v>
      </c>
      <c r="I297" s="1" t="s">
        <v>50</v>
      </c>
      <c r="J297" s="1" t="s">
        <v>101</v>
      </c>
      <c r="K297" s="1" t="s">
        <v>34</v>
      </c>
      <c r="L297" s="2">
        <v>2.5</v>
      </c>
      <c r="M297" s="1" t="s">
        <v>152</v>
      </c>
      <c r="N297" s="1" t="s">
        <v>35</v>
      </c>
      <c r="O297" s="1" t="s">
        <v>69</v>
      </c>
      <c r="P297" s="1" t="s">
        <v>26</v>
      </c>
      <c r="Q297" s="1" t="s">
        <v>26</v>
      </c>
      <c r="R297" s="1" t="s">
        <v>187</v>
      </c>
      <c r="S297" s="1" t="s">
        <v>37</v>
      </c>
      <c r="T297" s="1" t="s">
        <v>70</v>
      </c>
    </row>
    <row r="298" spans="1:20" ht="13" x14ac:dyDescent="0.15">
      <c r="A298" s="1">
        <v>297</v>
      </c>
      <c r="B298" s="37">
        <v>45362</v>
      </c>
      <c r="C298" s="1">
        <v>42</v>
      </c>
      <c r="D298" s="1" t="s">
        <v>19</v>
      </c>
      <c r="E298" s="1" t="s">
        <v>114</v>
      </c>
      <c r="F298" s="1" t="s">
        <v>31</v>
      </c>
      <c r="G298" s="1">
        <v>20</v>
      </c>
      <c r="H298" s="1" t="s">
        <v>107</v>
      </c>
      <c r="I298" s="1" t="s">
        <v>23</v>
      </c>
      <c r="J298" s="1" t="s">
        <v>89</v>
      </c>
      <c r="K298" s="1" t="s">
        <v>25</v>
      </c>
      <c r="L298" s="2">
        <v>4.9000000000000004</v>
      </c>
      <c r="M298" s="1" t="s">
        <v>152</v>
      </c>
      <c r="N298" s="1" t="s">
        <v>35</v>
      </c>
      <c r="O298" s="1" t="s">
        <v>44</v>
      </c>
      <c r="P298" s="1" t="s">
        <v>26</v>
      </c>
      <c r="Q298" s="1" t="s">
        <v>26</v>
      </c>
      <c r="R298" s="1" t="s">
        <v>186</v>
      </c>
      <c r="S298" s="1" t="s">
        <v>37</v>
      </c>
      <c r="T298" s="1" t="s">
        <v>38</v>
      </c>
    </row>
    <row r="299" spans="1:20" ht="13" x14ac:dyDescent="0.15">
      <c r="A299" s="1">
        <v>298</v>
      </c>
      <c r="B299" s="37">
        <v>45545</v>
      </c>
      <c r="C299" s="1">
        <v>23</v>
      </c>
      <c r="D299" s="1" t="s">
        <v>19</v>
      </c>
      <c r="E299" s="1" t="s">
        <v>87</v>
      </c>
      <c r="F299" s="1" t="s">
        <v>48</v>
      </c>
      <c r="G299" s="1">
        <v>58</v>
      </c>
      <c r="H299" s="1" t="s">
        <v>107</v>
      </c>
      <c r="I299" s="1" t="s">
        <v>67</v>
      </c>
      <c r="J299" s="1" t="s">
        <v>134</v>
      </c>
      <c r="K299" s="1" t="s">
        <v>43</v>
      </c>
      <c r="L299" s="2">
        <v>3.4</v>
      </c>
      <c r="M299" s="1" t="s">
        <v>152</v>
      </c>
      <c r="N299" s="1" t="s">
        <v>45</v>
      </c>
      <c r="O299" s="1" t="s">
        <v>55</v>
      </c>
      <c r="P299" s="1" t="s">
        <v>26</v>
      </c>
      <c r="Q299" s="1" t="s">
        <v>26</v>
      </c>
      <c r="R299" s="1" t="s">
        <v>187</v>
      </c>
      <c r="S299" s="1" t="s">
        <v>45</v>
      </c>
      <c r="T299" s="1" t="s">
        <v>46</v>
      </c>
    </row>
    <row r="300" spans="1:20" ht="13" x14ac:dyDescent="0.15">
      <c r="A300" s="1">
        <v>299</v>
      </c>
      <c r="B300" s="37">
        <v>45640</v>
      </c>
      <c r="C300" s="1">
        <v>37</v>
      </c>
      <c r="D300" s="1" t="s">
        <v>19</v>
      </c>
      <c r="E300" s="1" t="s">
        <v>110</v>
      </c>
      <c r="F300" s="1" t="s">
        <v>31</v>
      </c>
      <c r="G300" s="1">
        <v>65</v>
      </c>
      <c r="H300" s="1" t="s">
        <v>130</v>
      </c>
      <c r="I300" s="1" t="s">
        <v>61</v>
      </c>
      <c r="J300" s="1" t="s">
        <v>62</v>
      </c>
      <c r="K300" s="1" t="s">
        <v>43</v>
      </c>
      <c r="L300" s="2">
        <v>4.7</v>
      </c>
      <c r="M300" s="1" t="s">
        <v>152</v>
      </c>
      <c r="N300" s="1" t="s">
        <v>58</v>
      </c>
      <c r="O300" s="1" t="s">
        <v>44</v>
      </c>
      <c r="P300" s="1" t="s">
        <v>26</v>
      </c>
      <c r="Q300" s="1" t="s">
        <v>26</v>
      </c>
      <c r="R300" s="1" t="s">
        <v>186</v>
      </c>
      <c r="S300" s="1" t="s">
        <v>45</v>
      </c>
      <c r="T300" s="1" t="s">
        <v>46</v>
      </c>
    </row>
    <row r="301" spans="1:20" ht="13" x14ac:dyDescent="0.15">
      <c r="A301" s="1">
        <v>300</v>
      </c>
      <c r="B301" s="37">
        <v>45619</v>
      </c>
      <c r="C301" s="1">
        <v>58</v>
      </c>
      <c r="D301" s="1" t="s">
        <v>19</v>
      </c>
      <c r="E301" s="1" t="s">
        <v>39</v>
      </c>
      <c r="F301" s="1" t="s">
        <v>40</v>
      </c>
      <c r="G301" s="1">
        <v>53</v>
      </c>
      <c r="H301" s="1" t="s">
        <v>49</v>
      </c>
      <c r="I301" s="1" t="s">
        <v>67</v>
      </c>
      <c r="J301" s="1" t="s">
        <v>101</v>
      </c>
      <c r="K301" s="1" t="s">
        <v>25</v>
      </c>
      <c r="L301" s="2">
        <v>3.9</v>
      </c>
      <c r="M301" s="1" t="s">
        <v>152</v>
      </c>
      <c r="N301" s="1" t="s">
        <v>27</v>
      </c>
      <c r="O301" s="1" t="s">
        <v>55</v>
      </c>
      <c r="P301" s="1" t="s">
        <v>26</v>
      </c>
      <c r="Q301" s="1" t="s">
        <v>26</v>
      </c>
      <c r="R301" s="1" t="s">
        <v>185</v>
      </c>
      <c r="S301" s="1" t="s">
        <v>35</v>
      </c>
      <c r="T301" s="1" t="s">
        <v>51</v>
      </c>
    </row>
    <row r="302" spans="1:20" ht="13" x14ac:dyDescent="0.15">
      <c r="A302" s="1">
        <v>301</v>
      </c>
      <c r="B302" s="37">
        <v>45498</v>
      </c>
      <c r="C302" s="1">
        <v>68</v>
      </c>
      <c r="D302" s="1" t="s">
        <v>19</v>
      </c>
      <c r="E302" s="1" t="s">
        <v>135</v>
      </c>
      <c r="F302" s="1" t="s">
        <v>21</v>
      </c>
      <c r="G302" s="1">
        <v>23</v>
      </c>
      <c r="H302" s="1" t="s">
        <v>93</v>
      </c>
      <c r="I302" s="1" t="s">
        <v>67</v>
      </c>
      <c r="J302" s="1" t="s">
        <v>104</v>
      </c>
      <c r="K302" s="1" t="s">
        <v>43</v>
      </c>
      <c r="L302" s="2">
        <v>4.4000000000000004</v>
      </c>
      <c r="M302" s="1" t="s">
        <v>152</v>
      </c>
      <c r="N302" s="1" t="s">
        <v>37</v>
      </c>
      <c r="O302" s="1" t="s">
        <v>55</v>
      </c>
      <c r="P302" s="1" t="s">
        <v>26</v>
      </c>
      <c r="Q302" s="1" t="s">
        <v>26</v>
      </c>
      <c r="R302" s="1" t="s">
        <v>186</v>
      </c>
      <c r="S302" s="1" t="s">
        <v>27</v>
      </c>
      <c r="T302" s="1" t="s">
        <v>38</v>
      </c>
    </row>
    <row r="303" spans="1:20" ht="13" x14ac:dyDescent="0.15">
      <c r="A303" s="1">
        <v>302</v>
      </c>
      <c r="B303" s="37">
        <v>45645</v>
      </c>
      <c r="C303" s="1">
        <v>21</v>
      </c>
      <c r="D303" s="1" t="s">
        <v>19</v>
      </c>
      <c r="E303" s="1" t="s">
        <v>129</v>
      </c>
      <c r="F303" s="1" t="s">
        <v>48</v>
      </c>
      <c r="G303" s="1">
        <v>42</v>
      </c>
      <c r="H303" s="1" t="s">
        <v>126</v>
      </c>
      <c r="I303" s="1" t="s">
        <v>67</v>
      </c>
      <c r="J303" s="1" t="s">
        <v>83</v>
      </c>
      <c r="K303" s="1" t="s">
        <v>25</v>
      </c>
      <c r="L303" s="2">
        <v>3.3</v>
      </c>
      <c r="M303" s="1" t="s">
        <v>152</v>
      </c>
      <c r="N303" s="1" t="s">
        <v>37</v>
      </c>
      <c r="O303" s="1" t="s">
        <v>69</v>
      </c>
      <c r="P303" s="1" t="s">
        <v>26</v>
      </c>
      <c r="Q303" s="1" t="s">
        <v>26</v>
      </c>
      <c r="R303" s="1" t="s">
        <v>186</v>
      </c>
      <c r="S303" s="1" t="s">
        <v>45</v>
      </c>
      <c r="T303" s="1" t="s">
        <v>75</v>
      </c>
    </row>
    <row r="304" spans="1:20" ht="13" x14ac:dyDescent="0.15">
      <c r="A304" s="1">
        <v>303</v>
      </c>
      <c r="B304" s="37">
        <v>45388</v>
      </c>
      <c r="C304" s="1">
        <v>29</v>
      </c>
      <c r="D304" s="1" t="s">
        <v>19</v>
      </c>
      <c r="E304" s="1" t="s">
        <v>129</v>
      </c>
      <c r="F304" s="1" t="s">
        <v>48</v>
      </c>
      <c r="G304" s="1">
        <v>36</v>
      </c>
      <c r="H304" s="1" t="s">
        <v>91</v>
      </c>
      <c r="I304" s="1" t="s">
        <v>50</v>
      </c>
      <c r="J304" s="1" t="s">
        <v>86</v>
      </c>
      <c r="K304" s="1" t="s">
        <v>43</v>
      </c>
      <c r="L304" s="2">
        <v>2.7</v>
      </c>
      <c r="M304" s="1" t="s">
        <v>152</v>
      </c>
      <c r="N304" s="1" t="s">
        <v>35</v>
      </c>
      <c r="O304" s="1" t="s">
        <v>28</v>
      </c>
      <c r="P304" s="1" t="s">
        <v>26</v>
      </c>
      <c r="Q304" s="1" t="s">
        <v>26</v>
      </c>
      <c r="R304" s="1" t="s">
        <v>187</v>
      </c>
      <c r="S304" s="1" t="s">
        <v>45</v>
      </c>
      <c r="T304" s="1" t="s">
        <v>51</v>
      </c>
    </row>
    <row r="305" spans="1:20" ht="13" x14ac:dyDescent="0.15">
      <c r="A305" s="1">
        <v>304</v>
      </c>
      <c r="B305" s="37">
        <v>45488</v>
      </c>
      <c r="C305" s="1">
        <v>49</v>
      </c>
      <c r="D305" s="1" t="s">
        <v>19</v>
      </c>
      <c r="E305" s="1" t="s">
        <v>65</v>
      </c>
      <c r="F305" s="1" t="s">
        <v>31</v>
      </c>
      <c r="G305" s="1">
        <v>82</v>
      </c>
      <c r="H305" s="1" t="s">
        <v>126</v>
      </c>
      <c r="I305" s="1" t="s">
        <v>67</v>
      </c>
      <c r="J305" s="1" t="s">
        <v>83</v>
      </c>
      <c r="K305" s="1" t="s">
        <v>25</v>
      </c>
      <c r="L305" s="2">
        <v>2.9</v>
      </c>
      <c r="M305" s="1" t="s">
        <v>152</v>
      </c>
      <c r="N305" s="1" t="s">
        <v>45</v>
      </c>
      <c r="O305" s="1" t="s">
        <v>80</v>
      </c>
      <c r="P305" s="1" t="s">
        <v>26</v>
      </c>
      <c r="Q305" s="1" t="s">
        <v>26</v>
      </c>
      <c r="R305" s="1" t="s">
        <v>190</v>
      </c>
      <c r="S305" s="1" t="s">
        <v>58</v>
      </c>
      <c r="T305" s="1" t="s">
        <v>51</v>
      </c>
    </row>
    <row r="306" spans="1:20" ht="13" x14ac:dyDescent="0.15">
      <c r="A306" s="1">
        <v>305</v>
      </c>
      <c r="B306" s="37">
        <v>45304</v>
      </c>
      <c r="C306" s="1">
        <v>67</v>
      </c>
      <c r="D306" s="1" t="s">
        <v>19</v>
      </c>
      <c r="E306" s="1" t="s">
        <v>77</v>
      </c>
      <c r="F306" s="1" t="s">
        <v>31</v>
      </c>
      <c r="G306" s="1">
        <v>53</v>
      </c>
      <c r="H306" s="1" t="s">
        <v>144</v>
      </c>
      <c r="I306" s="1" t="s">
        <v>50</v>
      </c>
      <c r="J306" s="1" t="s">
        <v>86</v>
      </c>
      <c r="K306" s="1" t="s">
        <v>34</v>
      </c>
      <c r="L306" s="2">
        <v>2.6</v>
      </c>
      <c r="M306" s="1" t="s">
        <v>152</v>
      </c>
      <c r="N306" s="1" t="s">
        <v>35</v>
      </c>
      <c r="O306" s="1" t="s">
        <v>44</v>
      </c>
      <c r="P306" s="1" t="s">
        <v>26</v>
      </c>
      <c r="Q306" s="1" t="s">
        <v>26</v>
      </c>
      <c r="R306" s="1" t="s">
        <v>190</v>
      </c>
      <c r="S306" s="1" t="s">
        <v>27</v>
      </c>
      <c r="T306" s="1" t="s">
        <v>38</v>
      </c>
    </row>
    <row r="307" spans="1:20" ht="13" x14ac:dyDescent="0.15">
      <c r="A307" s="1">
        <v>306</v>
      </c>
      <c r="B307" s="37">
        <v>45582</v>
      </c>
      <c r="C307" s="1">
        <v>69</v>
      </c>
      <c r="D307" s="1" t="s">
        <v>19</v>
      </c>
      <c r="E307" s="1" t="s">
        <v>142</v>
      </c>
      <c r="F307" s="1" t="s">
        <v>48</v>
      </c>
      <c r="G307" s="1">
        <v>89</v>
      </c>
      <c r="H307" s="1" t="s">
        <v>93</v>
      </c>
      <c r="I307" s="1" t="s">
        <v>67</v>
      </c>
      <c r="J307" s="1" t="s">
        <v>89</v>
      </c>
      <c r="K307" s="1" t="s">
        <v>54</v>
      </c>
      <c r="L307" s="2">
        <v>4</v>
      </c>
      <c r="M307" s="1" t="s">
        <v>152</v>
      </c>
      <c r="N307" s="1" t="s">
        <v>45</v>
      </c>
      <c r="O307" s="1" t="s">
        <v>80</v>
      </c>
      <c r="P307" s="1" t="s">
        <v>26</v>
      </c>
      <c r="Q307" s="1" t="s">
        <v>26</v>
      </c>
      <c r="R307" s="1" t="s">
        <v>186</v>
      </c>
      <c r="S307" s="1" t="s">
        <v>74</v>
      </c>
      <c r="T307" s="1" t="s">
        <v>75</v>
      </c>
    </row>
    <row r="308" spans="1:20" ht="13" x14ac:dyDescent="0.15">
      <c r="A308" s="1">
        <v>307</v>
      </c>
      <c r="B308" s="37">
        <v>45536</v>
      </c>
      <c r="C308" s="1">
        <v>66</v>
      </c>
      <c r="D308" s="1" t="s">
        <v>19</v>
      </c>
      <c r="E308" s="1" t="s">
        <v>63</v>
      </c>
      <c r="F308" s="1" t="s">
        <v>48</v>
      </c>
      <c r="G308" s="1">
        <v>55</v>
      </c>
      <c r="H308" s="1" t="s">
        <v>130</v>
      </c>
      <c r="I308" s="1" t="s">
        <v>67</v>
      </c>
      <c r="J308" s="1" t="s">
        <v>139</v>
      </c>
      <c r="K308" s="1" t="s">
        <v>34</v>
      </c>
      <c r="L308" s="2">
        <v>3.6</v>
      </c>
      <c r="M308" s="1" t="s">
        <v>152</v>
      </c>
      <c r="N308" s="1" t="s">
        <v>35</v>
      </c>
      <c r="O308" s="1" t="s">
        <v>80</v>
      </c>
      <c r="P308" s="1" t="s">
        <v>26</v>
      </c>
      <c r="Q308" s="1" t="s">
        <v>26</v>
      </c>
      <c r="R308" s="1" t="s">
        <v>185</v>
      </c>
      <c r="S308" s="1" t="s">
        <v>45</v>
      </c>
      <c r="T308" s="1" t="s">
        <v>59</v>
      </c>
    </row>
    <row r="309" spans="1:20" ht="13" x14ac:dyDescent="0.15">
      <c r="A309" s="1">
        <v>308</v>
      </c>
      <c r="B309" s="37">
        <v>45553</v>
      </c>
      <c r="C309" s="1">
        <v>68</v>
      </c>
      <c r="D309" s="1" t="s">
        <v>19</v>
      </c>
      <c r="E309" s="1" t="s">
        <v>65</v>
      </c>
      <c r="F309" s="1" t="s">
        <v>31</v>
      </c>
      <c r="G309" s="1">
        <v>96</v>
      </c>
      <c r="H309" s="1" t="s">
        <v>32</v>
      </c>
      <c r="I309" s="1" t="s">
        <v>23</v>
      </c>
      <c r="J309" s="1" t="s">
        <v>53</v>
      </c>
      <c r="K309" s="1" t="s">
        <v>43</v>
      </c>
      <c r="L309" s="2">
        <v>4.2</v>
      </c>
      <c r="M309" s="1" t="s">
        <v>152</v>
      </c>
      <c r="N309" s="1" t="s">
        <v>58</v>
      </c>
      <c r="O309" s="1" t="s">
        <v>55</v>
      </c>
      <c r="P309" s="1" t="s">
        <v>26</v>
      </c>
      <c r="Q309" s="1" t="s">
        <v>26</v>
      </c>
      <c r="R309" s="1" t="s">
        <v>186</v>
      </c>
      <c r="S309" s="1" t="s">
        <v>27</v>
      </c>
      <c r="T309" s="1" t="s">
        <v>38</v>
      </c>
    </row>
    <row r="310" spans="1:20" ht="13" x14ac:dyDescent="0.15">
      <c r="A310" s="1">
        <v>309</v>
      </c>
      <c r="B310" s="37">
        <v>45411</v>
      </c>
      <c r="C310" s="1">
        <v>59</v>
      </c>
      <c r="D310" s="1" t="s">
        <v>19</v>
      </c>
      <c r="E310" s="1" t="s">
        <v>39</v>
      </c>
      <c r="F310" s="1" t="s">
        <v>40</v>
      </c>
      <c r="G310" s="1">
        <v>68</v>
      </c>
      <c r="H310" s="1" t="s">
        <v>143</v>
      </c>
      <c r="I310" s="1" t="s">
        <v>67</v>
      </c>
      <c r="J310" s="1" t="s">
        <v>109</v>
      </c>
      <c r="K310" s="1" t="s">
        <v>25</v>
      </c>
      <c r="L310" s="2">
        <v>4.5999999999999996</v>
      </c>
      <c r="M310" s="1" t="s">
        <v>152</v>
      </c>
      <c r="N310" s="1" t="s">
        <v>58</v>
      </c>
      <c r="O310" s="1" t="s">
        <v>69</v>
      </c>
      <c r="P310" s="1" t="s">
        <v>26</v>
      </c>
      <c r="Q310" s="1" t="s">
        <v>26</v>
      </c>
      <c r="R310" s="1" t="s">
        <v>187</v>
      </c>
      <c r="S310" s="1" t="s">
        <v>74</v>
      </c>
      <c r="T310" s="1" t="s">
        <v>51</v>
      </c>
    </row>
    <row r="311" spans="1:20" ht="13" x14ac:dyDescent="0.15">
      <c r="A311" s="1">
        <v>310</v>
      </c>
      <c r="B311" s="37">
        <v>45399</v>
      </c>
      <c r="C311" s="1">
        <v>44</v>
      </c>
      <c r="D311" s="1" t="s">
        <v>19</v>
      </c>
      <c r="E311" s="1" t="s">
        <v>129</v>
      </c>
      <c r="F311" s="1" t="s">
        <v>48</v>
      </c>
      <c r="G311" s="1">
        <v>76</v>
      </c>
      <c r="H311" s="1" t="s">
        <v>138</v>
      </c>
      <c r="I311" s="1" t="s">
        <v>23</v>
      </c>
      <c r="J311" s="1" t="s">
        <v>121</v>
      </c>
      <c r="K311" s="1" t="s">
        <v>43</v>
      </c>
      <c r="L311" s="2">
        <v>2.5</v>
      </c>
      <c r="M311" s="1" t="s">
        <v>152</v>
      </c>
      <c r="N311" s="1" t="s">
        <v>58</v>
      </c>
      <c r="O311" s="1" t="s">
        <v>44</v>
      </c>
      <c r="P311" s="1" t="s">
        <v>26</v>
      </c>
      <c r="Q311" s="1" t="s">
        <v>26</v>
      </c>
      <c r="R311" s="1" t="s">
        <v>190</v>
      </c>
      <c r="S311" s="1" t="s">
        <v>37</v>
      </c>
      <c r="T311" s="1" t="s">
        <v>51</v>
      </c>
    </row>
    <row r="312" spans="1:20" ht="13" x14ac:dyDescent="0.15">
      <c r="A312" s="1">
        <v>311</v>
      </c>
      <c r="B312" s="37">
        <v>45528</v>
      </c>
      <c r="C312" s="1">
        <v>36</v>
      </c>
      <c r="D312" s="1" t="s">
        <v>19</v>
      </c>
      <c r="E312" s="1" t="s">
        <v>65</v>
      </c>
      <c r="F312" s="1" t="s">
        <v>31</v>
      </c>
      <c r="G312" s="1">
        <v>83</v>
      </c>
      <c r="H312" s="1" t="s">
        <v>143</v>
      </c>
      <c r="I312" s="1" t="s">
        <v>23</v>
      </c>
      <c r="J312" s="1" t="s">
        <v>86</v>
      </c>
      <c r="K312" s="1" t="s">
        <v>43</v>
      </c>
      <c r="L312" s="2">
        <v>4.5999999999999996</v>
      </c>
      <c r="M312" s="1" t="s">
        <v>152</v>
      </c>
      <c r="N312" s="1" t="s">
        <v>58</v>
      </c>
      <c r="O312" s="1" t="s">
        <v>36</v>
      </c>
      <c r="P312" s="1" t="s">
        <v>26</v>
      </c>
      <c r="Q312" s="1" t="s">
        <v>26</v>
      </c>
      <c r="R312" s="1" t="s">
        <v>185</v>
      </c>
      <c r="S312" s="1" t="s">
        <v>27</v>
      </c>
      <c r="T312" s="1" t="s">
        <v>38</v>
      </c>
    </row>
    <row r="313" spans="1:20" ht="13" x14ac:dyDescent="0.15">
      <c r="A313" s="1">
        <v>312</v>
      </c>
      <c r="B313" s="37">
        <v>45552</v>
      </c>
      <c r="C313" s="1">
        <v>20</v>
      </c>
      <c r="D313" s="1" t="s">
        <v>19</v>
      </c>
      <c r="E313" s="1" t="s">
        <v>77</v>
      </c>
      <c r="F313" s="1" t="s">
        <v>31</v>
      </c>
      <c r="G313" s="1">
        <v>33</v>
      </c>
      <c r="H313" s="1" t="s">
        <v>133</v>
      </c>
      <c r="I313" s="1" t="s">
        <v>23</v>
      </c>
      <c r="J313" s="1" t="s">
        <v>139</v>
      </c>
      <c r="K313" s="1" t="s">
        <v>54</v>
      </c>
      <c r="L313" s="2">
        <v>2.8</v>
      </c>
      <c r="M313" s="1" t="s">
        <v>152</v>
      </c>
      <c r="N313" s="1" t="s">
        <v>35</v>
      </c>
      <c r="O313" s="1" t="s">
        <v>36</v>
      </c>
      <c r="P313" s="1" t="s">
        <v>26</v>
      </c>
      <c r="Q313" s="1" t="s">
        <v>26</v>
      </c>
      <c r="R313" s="1" t="s">
        <v>187</v>
      </c>
      <c r="S313" s="1" t="s">
        <v>74</v>
      </c>
      <c r="T313" s="1" t="s">
        <v>75</v>
      </c>
    </row>
    <row r="314" spans="1:20" ht="13" x14ac:dyDescent="0.15">
      <c r="A314" s="1">
        <v>313</v>
      </c>
      <c r="B314" s="37">
        <v>45631</v>
      </c>
      <c r="C314" s="1">
        <v>61</v>
      </c>
      <c r="D314" s="1" t="s">
        <v>19</v>
      </c>
      <c r="E314" s="1" t="s">
        <v>120</v>
      </c>
      <c r="F314" s="1" t="s">
        <v>31</v>
      </c>
      <c r="G314" s="1">
        <v>96</v>
      </c>
      <c r="H314" s="1" t="s">
        <v>141</v>
      </c>
      <c r="I314" s="1" t="s">
        <v>67</v>
      </c>
      <c r="J314" s="1" t="s">
        <v>104</v>
      </c>
      <c r="K314" s="1" t="s">
        <v>54</v>
      </c>
      <c r="L314" s="2">
        <v>3.5</v>
      </c>
      <c r="M314" s="1" t="s">
        <v>152</v>
      </c>
      <c r="N314" s="1" t="s">
        <v>37</v>
      </c>
      <c r="O314" s="1" t="s">
        <v>36</v>
      </c>
      <c r="P314" s="1" t="s">
        <v>26</v>
      </c>
      <c r="Q314" s="1" t="s">
        <v>26</v>
      </c>
      <c r="R314" s="1" t="s">
        <v>186</v>
      </c>
      <c r="S314" s="1" t="s">
        <v>74</v>
      </c>
      <c r="T314" s="1" t="s">
        <v>38</v>
      </c>
    </row>
    <row r="315" spans="1:20" ht="13" x14ac:dyDescent="0.15">
      <c r="A315" s="1">
        <v>314</v>
      </c>
      <c r="B315" s="37">
        <v>45611</v>
      </c>
      <c r="C315" s="1">
        <v>37</v>
      </c>
      <c r="D315" s="1" t="s">
        <v>19</v>
      </c>
      <c r="E315" s="1" t="s">
        <v>129</v>
      </c>
      <c r="F315" s="1" t="s">
        <v>48</v>
      </c>
      <c r="G315" s="1">
        <v>21</v>
      </c>
      <c r="H315" s="1" t="s">
        <v>124</v>
      </c>
      <c r="I315" s="1" t="s">
        <v>23</v>
      </c>
      <c r="J315" s="1" t="s">
        <v>24</v>
      </c>
      <c r="K315" s="1" t="s">
        <v>25</v>
      </c>
      <c r="L315" s="2">
        <v>3.8</v>
      </c>
      <c r="M315" s="1" t="s">
        <v>152</v>
      </c>
      <c r="N315" s="1" t="s">
        <v>35</v>
      </c>
      <c r="O315" s="1" t="s">
        <v>44</v>
      </c>
      <c r="P315" s="1" t="s">
        <v>26</v>
      </c>
      <c r="Q315" s="1" t="s">
        <v>26</v>
      </c>
      <c r="R315" s="1" t="s">
        <v>187</v>
      </c>
      <c r="S315" s="1" t="s">
        <v>27</v>
      </c>
      <c r="T315" s="1" t="s">
        <v>38</v>
      </c>
    </row>
    <row r="316" spans="1:20" ht="13" x14ac:dyDescent="0.15">
      <c r="A316" s="1">
        <v>315</v>
      </c>
      <c r="B316" s="37">
        <v>45495</v>
      </c>
      <c r="C316" s="1">
        <v>34</v>
      </c>
      <c r="D316" s="1" t="s">
        <v>19</v>
      </c>
      <c r="E316" s="1" t="s">
        <v>77</v>
      </c>
      <c r="F316" s="1" t="s">
        <v>31</v>
      </c>
      <c r="G316" s="1">
        <v>70</v>
      </c>
      <c r="H316" s="1" t="s">
        <v>133</v>
      </c>
      <c r="I316" s="1" t="s">
        <v>67</v>
      </c>
      <c r="J316" s="1" t="s">
        <v>131</v>
      </c>
      <c r="K316" s="1" t="s">
        <v>43</v>
      </c>
      <c r="L316" s="2">
        <v>4.0999999999999996</v>
      </c>
      <c r="M316" s="1" t="s">
        <v>152</v>
      </c>
      <c r="N316" s="1" t="s">
        <v>35</v>
      </c>
      <c r="O316" s="1" t="s">
        <v>36</v>
      </c>
      <c r="P316" s="1" t="s">
        <v>26</v>
      </c>
      <c r="Q316" s="1" t="s">
        <v>26</v>
      </c>
      <c r="R316" s="1" t="s">
        <v>186</v>
      </c>
      <c r="S316" s="1" t="s">
        <v>45</v>
      </c>
      <c r="T316" s="1" t="s">
        <v>38</v>
      </c>
    </row>
    <row r="317" spans="1:20" ht="13" x14ac:dyDescent="0.15">
      <c r="A317" s="1">
        <v>316</v>
      </c>
      <c r="B317" s="37">
        <v>45469</v>
      </c>
      <c r="C317" s="1">
        <v>49</v>
      </c>
      <c r="D317" s="1" t="s">
        <v>19</v>
      </c>
      <c r="E317" s="1" t="s">
        <v>39</v>
      </c>
      <c r="F317" s="1" t="s">
        <v>40</v>
      </c>
      <c r="G317" s="1">
        <v>56</v>
      </c>
      <c r="H317" s="1" t="s">
        <v>85</v>
      </c>
      <c r="I317" s="1" t="s">
        <v>23</v>
      </c>
      <c r="J317" s="1" t="s">
        <v>125</v>
      </c>
      <c r="K317" s="1" t="s">
        <v>54</v>
      </c>
      <c r="L317" s="2">
        <v>4</v>
      </c>
      <c r="M317" s="1" t="s">
        <v>152</v>
      </c>
      <c r="N317" s="1" t="s">
        <v>27</v>
      </c>
      <c r="O317" s="1" t="s">
        <v>80</v>
      </c>
      <c r="P317" s="1" t="s">
        <v>26</v>
      </c>
      <c r="Q317" s="1" t="s">
        <v>26</v>
      </c>
      <c r="R317" s="1" t="s">
        <v>185</v>
      </c>
      <c r="S317" s="1" t="s">
        <v>45</v>
      </c>
      <c r="T317" s="1" t="s">
        <v>38</v>
      </c>
    </row>
    <row r="318" spans="1:20" ht="13" x14ac:dyDescent="0.15">
      <c r="A318" s="1">
        <v>317</v>
      </c>
      <c r="B318" s="37">
        <v>45641</v>
      </c>
      <c r="C318" s="1">
        <v>27</v>
      </c>
      <c r="D318" s="1" t="s">
        <v>19</v>
      </c>
      <c r="E318" s="1" t="s">
        <v>112</v>
      </c>
      <c r="F318" s="1" t="s">
        <v>21</v>
      </c>
      <c r="G318" s="1">
        <v>61</v>
      </c>
      <c r="H318" s="1" t="s">
        <v>84</v>
      </c>
      <c r="I318" s="1" t="s">
        <v>61</v>
      </c>
      <c r="J318" s="1" t="s">
        <v>57</v>
      </c>
      <c r="K318" s="1" t="s">
        <v>54</v>
      </c>
      <c r="L318" s="2">
        <v>3.1</v>
      </c>
      <c r="M318" s="1" t="s">
        <v>152</v>
      </c>
      <c r="N318" s="1" t="s">
        <v>37</v>
      </c>
      <c r="O318" s="1" t="s">
        <v>80</v>
      </c>
      <c r="P318" s="1" t="s">
        <v>26</v>
      </c>
      <c r="Q318" s="1" t="s">
        <v>26</v>
      </c>
      <c r="R318" s="1" t="s">
        <v>186</v>
      </c>
      <c r="S318" s="1" t="s">
        <v>45</v>
      </c>
      <c r="T318" s="1" t="s">
        <v>46</v>
      </c>
    </row>
    <row r="319" spans="1:20" ht="13" x14ac:dyDescent="0.15">
      <c r="A319" s="1">
        <v>318</v>
      </c>
      <c r="B319" s="37">
        <v>45338</v>
      </c>
      <c r="C319" s="1">
        <v>52</v>
      </c>
      <c r="D319" s="1" t="s">
        <v>19</v>
      </c>
      <c r="E319" s="1" t="s">
        <v>63</v>
      </c>
      <c r="F319" s="1" t="s">
        <v>48</v>
      </c>
      <c r="G319" s="1">
        <v>99</v>
      </c>
      <c r="H319" s="1" t="s">
        <v>92</v>
      </c>
      <c r="I319" s="1" t="s">
        <v>23</v>
      </c>
      <c r="J319" s="1" t="s">
        <v>108</v>
      </c>
      <c r="K319" s="1" t="s">
        <v>25</v>
      </c>
      <c r="L319" s="2">
        <v>3.5</v>
      </c>
      <c r="M319" s="1" t="s">
        <v>152</v>
      </c>
      <c r="N319" s="1" t="s">
        <v>58</v>
      </c>
      <c r="O319" s="1" t="s">
        <v>55</v>
      </c>
      <c r="P319" s="1" t="s">
        <v>26</v>
      </c>
      <c r="Q319" s="1" t="s">
        <v>26</v>
      </c>
      <c r="R319" s="1" t="s">
        <v>186</v>
      </c>
      <c r="S319" s="1" t="s">
        <v>74</v>
      </c>
      <c r="T319" s="1" t="s">
        <v>46</v>
      </c>
    </row>
    <row r="320" spans="1:20" ht="13" x14ac:dyDescent="0.15">
      <c r="A320" s="1">
        <v>319</v>
      </c>
      <c r="B320" s="37">
        <v>45398</v>
      </c>
      <c r="C320" s="1">
        <v>62</v>
      </c>
      <c r="D320" s="1" t="s">
        <v>19</v>
      </c>
      <c r="E320" s="1" t="s">
        <v>135</v>
      </c>
      <c r="F320" s="1" t="s">
        <v>21</v>
      </c>
      <c r="G320" s="1">
        <v>90</v>
      </c>
      <c r="H320" s="1" t="s">
        <v>119</v>
      </c>
      <c r="I320" s="1" t="s">
        <v>23</v>
      </c>
      <c r="J320" s="1" t="s">
        <v>62</v>
      </c>
      <c r="K320" s="1" t="s">
        <v>54</v>
      </c>
      <c r="L320" s="2">
        <v>4.0999999999999996</v>
      </c>
      <c r="M320" s="1" t="s">
        <v>152</v>
      </c>
      <c r="N320" s="1" t="s">
        <v>45</v>
      </c>
      <c r="O320" s="1" t="s">
        <v>28</v>
      </c>
      <c r="P320" s="1" t="s">
        <v>26</v>
      </c>
      <c r="Q320" s="1" t="s">
        <v>26</v>
      </c>
      <c r="R320" s="1" t="s">
        <v>187</v>
      </c>
      <c r="S320" s="1" t="s">
        <v>58</v>
      </c>
      <c r="T320" s="1" t="s">
        <v>59</v>
      </c>
    </row>
    <row r="321" spans="1:20" ht="13" x14ac:dyDescent="0.15">
      <c r="A321" s="1">
        <v>320</v>
      </c>
      <c r="B321" s="37">
        <v>45379</v>
      </c>
      <c r="C321" s="1">
        <v>55</v>
      </c>
      <c r="D321" s="1" t="s">
        <v>19</v>
      </c>
      <c r="E321" s="1" t="s">
        <v>135</v>
      </c>
      <c r="F321" s="1" t="s">
        <v>21</v>
      </c>
      <c r="G321" s="1">
        <v>79</v>
      </c>
      <c r="H321" s="1" t="s">
        <v>122</v>
      </c>
      <c r="I321" s="1" t="s">
        <v>23</v>
      </c>
      <c r="J321" s="1" t="s">
        <v>83</v>
      </c>
      <c r="K321" s="1" t="s">
        <v>25</v>
      </c>
      <c r="L321" s="2">
        <v>3.1</v>
      </c>
      <c r="M321" s="1" t="s">
        <v>152</v>
      </c>
      <c r="N321" s="1" t="s">
        <v>45</v>
      </c>
      <c r="O321" s="1" t="s">
        <v>69</v>
      </c>
      <c r="P321" s="1" t="s">
        <v>26</v>
      </c>
      <c r="Q321" s="1" t="s">
        <v>26</v>
      </c>
      <c r="R321" s="1" t="s">
        <v>190</v>
      </c>
      <c r="S321" s="1" t="s">
        <v>37</v>
      </c>
      <c r="T321" s="1" t="s">
        <v>59</v>
      </c>
    </row>
    <row r="322" spans="1:20" ht="13" x14ac:dyDescent="0.15">
      <c r="A322" s="1">
        <v>321</v>
      </c>
      <c r="B322" s="37">
        <v>45398</v>
      </c>
      <c r="C322" s="1">
        <v>34</v>
      </c>
      <c r="D322" s="1" t="s">
        <v>19</v>
      </c>
      <c r="E322" s="1" t="s">
        <v>129</v>
      </c>
      <c r="F322" s="1" t="s">
        <v>48</v>
      </c>
      <c r="G322" s="1">
        <v>52</v>
      </c>
      <c r="H322" s="1" t="s">
        <v>72</v>
      </c>
      <c r="I322" s="1" t="s">
        <v>61</v>
      </c>
      <c r="J322" s="1" t="s">
        <v>24</v>
      </c>
      <c r="K322" s="1" t="s">
        <v>43</v>
      </c>
      <c r="L322" s="2">
        <v>3.6</v>
      </c>
      <c r="M322" s="1" t="s">
        <v>152</v>
      </c>
      <c r="N322" s="1" t="s">
        <v>45</v>
      </c>
      <c r="O322" s="1" t="s">
        <v>44</v>
      </c>
      <c r="P322" s="1" t="s">
        <v>26</v>
      </c>
      <c r="Q322" s="1" t="s">
        <v>26</v>
      </c>
      <c r="R322" s="1" t="s">
        <v>190</v>
      </c>
      <c r="S322" s="1" t="s">
        <v>74</v>
      </c>
      <c r="T322" s="1" t="s">
        <v>75</v>
      </c>
    </row>
    <row r="323" spans="1:20" ht="13" x14ac:dyDescent="0.15">
      <c r="A323" s="1">
        <v>322</v>
      </c>
      <c r="B323" s="37">
        <v>45606</v>
      </c>
      <c r="C323" s="1">
        <v>25</v>
      </c>
      <c r="D323" s="1" t="s">
        <v>19</v>
      </c>
      <c r="E323" s="1" t="s">
        <v>90</v>
      </c>
      <c r="F323" s="1" t="s">
        <v>48</v>
      </c>
      <c r="G323" s="1">
        <v>80</v>
      </c>
      <c r="H323" s="1" t="s">
        <v>84</v>
      </c>
      <c r="I323" s="1" t="s">
        <v>67</v>
      </c>
      <c r="J323" s="1" t="s">
        <v>68</v>
      </c>
      <c r="K323" s="1" t="s">
        <v>25</v>
      </c>
      <c r="L323" s="2">
        <v>4.5999999999999996</v>
      </c>
      <c r="M323" s="1" t="s">
        <v>152</v>
      </c>
      <c r="N323" s="1" t="s">
        <v>35</v>
      </c>
      <c r="O323" s="1" t="s">
        <v>55</v>
      </c>
      <c r="P323" s="1" t="s">
        <v>26</v>
      </c>
      <c r="Q323" s="1" t="s">
        <v>26</v>
      </c>
      <c r="R323" s="1" t="s">
        <v>186</v>
      </c>
      <c r="S323" s="1" t="s">
        <v>45</v>
      </c>
      <c r="T323" s="1" t="s">
        <v>70</v>
      </c>
    </row>
    <row r="324" spans="1:20" ht="13" x14ac:dyDescent="0.15">
      <c r="A324" s="1">
        <v>323</v>
      </c>
      <c r="B324" s="37">
        <v>45516</v>
      </c>
      <c r="C324" s="1">
        <v>66</v>
      </c>
      <c r="D324" s="1" t="s">
        <v>19</v>
      </c>
      <c r="E324" s="1" t="s">
        <v>150</v>
      </c>
      <c r="F324" s="1" t="s">
        <v>31</v>
      </c>
      <c r="G324" s="1">
        <v>79</v>
      </c>
      <c r="H324" s="1" t="s">
        <v>122</v>
      </c>
      <c r="I324" s="1" t="s">
        <v>23</v>
      </c>
      <c r="J324" s="1" t="s">
        <v>42</v>
      </c>
      <c r="K324" s="1" t="s">
        <v>25</v>
      </c>
      <c r="L324" s="2">
        <v>4</v>
      </c>
      <c r="M324" s="1" t="s">
        <v>152</v>
      </c>
      <c r="N324" s="1" t="s">
        <v>58</v>
      </c>
      <c r="O324" s="1" t="s">
        <v>80</v>
      </c>
      <c r="P324" s="1" t="s">
        <v>26</v>
      </c>
      <c r="Q324" s="1" t="s">
        <v>26</v>
      </c>
      <c r="R324" s="1" t="s">
        <v>185</v>
      </c>
      <c r="S324" s="1" t="s">
        <v>58</v>
      </c>
      <c r="T324" s="1" t="s">
        <v>46</v>
      </c>
    </row>
    <row r="325" spans="1:20" ht="13" x14ac:dyDescent="0.15">
      <c r="A325" s="1">
        <v>324</v>
      </c>
      <c r="B325" s="37">
        <v>45308</v>
      </c>
      <c r="C325" s="1">
        <v>46</v>
      </c>
      <c r="D325" s="1" t="s">
        <v>19</v>
      </c>
      <c r="E325" s="1" t="s">
        <v>52</v>
      </c>
      <c r="F325" s="1" t="s">
        <v>31</v>
      </c>
      <c r="G325" s="1">
        <v>73</v>
      </c>
      <c r="H325" s="1" t="s">
        <v>136</v>
      </c>
      <c r="I325" s="1" t="s">
        <v>67</v>
      </c>
      <c r="J325" s="1" t="s">
        <v>134</v>
      </c>
      <c r="K325" s="1" t="s">
        <v>43</v>
      </c>
      <c r="L325" s="2">
        <v>3.5</v>
      </c>
      <c r="M325" s="1" t="s">
        <v>152</v>
      </c>
      <c r="N325" s="1" t="s">
        <v>37</v>
      </c>
      <c r="O325" s="1" t="s">
        <v>28</v>
      </c>
      <c r="P325" s="1" t="s">
        <v>26</v>
      </c>
      <c r="Q325" s="1" t="s">
        <v>26</v>
      </c>
      <c r="R325" s="1" t="s">
        <v>186</v>
      </c>
      <c r="S325" s="1" t="s">
        <v>45</v>
      </c>
      <c r="T325" s="1" t="s">
        <v>59</v>
      </c>
    </row>
    <row r="326" spans="1:20" ht="13" x14ac:dyDescent="0.15">
      <c r="A326" s="1">
        <v>325</v>
      </c>
      <c r="B326" s="37">
        <v>45645</v>
      </c>
      <c r="C326" s="1">
        <v>23</v>
      </c>
      <c r="D326" s="1" t="s">
        <v>19</v>
      </c>
      <c r="E326" s="1" t="s">
        <v>114</v>
      </c>
      <c r="F326" s="1" t="s">
        <v>31</v>
      </c>
      <c r="G326" s="1">
        <v>22</v>
      </c>
      <c r="H326" s="1" t="s">
        <v>147</v>
      </c>
      <c r="I326" s="1" t="s">
        <v>23</v>
      </c>
      <c r="J326" s="1" t="s">
        <v>86</v>
      </c>
      <c r="K326" s="1" t="s">
        <v>25</v>
      </c>
      <c r="L326" s="2">
        <v>3</v>
      </c>
      <c r="M326" s="1" t="s">
        <v>152</v>
      </c>
      <c r="N326" s="1" t="s">
        <v>74</v>
      </c>
      <c r="O326" s="1" t="s">
        <v>69</v>
      </c>
      <c r="P326" s="1" t="s">
        <v>26</v>
      </c>
      <c r="Q326" s="1" t="s">
        <v>26</v>
      </c>
      <c r="R326" s="1" t="s">
        <v>187</v>
      </c>
      <c r="S326" s="1" t="s">
        <v>27</v>
      </c>
      <c r="T326" s="1" t="s">
        <v>59</v>
      </c>
    </row>
    <row r="327" spans="1:20" ht="13" x14ac:dyDescent="0.15">
      <c r="A327" s="1">
        <v>326</v>
      </c>
      <c r="B327" s="37">
        <v>45546</v>
      </c>
      <c r="C327" s="1">
        <v>25</v>
      </c>
      <c r="D327" s="1" t="s">
        <v>19</v>
      </c>
      <c r="E327" s="1" t="s">
        <v>65</v>
      </c>
      <c r="F327" s="1" t="s">
        <v>31</v>
      </c>
      <c r="G327" s="1">
        <v>92</v>
      </c>
      <c r="H327" s="1" t="s">
        <v>151</v>
      </c>
      <c r="I327" s="1" t="s">
        <v>50</v>
      </c>
      <c r="J327" s="1" t="s">
        <v>131</v>
      </c>
      <c r="K327" s="1" t="s">
        <v>25</v>
      </c>
      <c r="L327" s="2">
        <v>4.4000000000000004</v>
      </c>
      <c r="M327" s="1" t="s">
        <v>152</v>
      </c>
      <c r="N327" s="1" t="s">
        <v>58</v>
      </c>
      <c r="O327" s="1" t="s">
        <v>80</v>
      </c>
      <c r="P327" s="1" t="s">
        <v>26</v>
      </c>
      <c r="Q327" s="1" t="s">
        <v>26</v>
      </c>
      <c r="R327" s="1" t="s">
        <v>190</v>
      </c>
      <c r="S327" s="1" t="s">
        <v>58</v>
      </c>
      <c r="T327" s="1" t="s">
        <v>38</v>
      </c>
    </row>
    <row r="328" spans="1:20" ht="13" x14ac:dyDescent="0.15">
      <c r="A328" s="1">
        <v>327</v>
      </c>
      <c r="B328" s="37">
        <v>45598</v>
      </c>
      <c r="C328" s="1">
        <v>41</v>
      </c>
      <c r="D328" s="1" t="s">
        <v>19</v>
      </c>
      <c r="E328" s="1" t="s">
        <v>87</v>
      </c>
      <c r="F328" s="1" t="s">
        <v>48</v>
      </c>
      <c r="G328" s="1">
        <v>79</v>
      </c>
      <c r="H328" s="1" t="s">
        <v>100</v>
      </c>
      <c r="I328" s="1" t="s">
        <v>67</v>
      </c>
      <c r="J328" s="1" t="s">
        <v>62</v>
      </c>
      <c r="K328" s="1" t="s">
        <v>43</v>
      </c>
      <c r="L328" s="2">
        <v>2.9</v>
      </c>
      <c r="M328" s="1" t="s">
        <v>152</v>
      </c>
      <c r="N328" s="1" t="s">
        <v>35</v>
      </c>
      <c r="O328" s="1" t="s">
        <v>69</v>
      </c>
      <c r="P328" s="1" t="s">
        <v>26</v>
      </c>
      <c r="Q328" s="1" t="s">
        <v>26</v>
      </c>
      <c r="R328" s="1" t="s">
        <v>186</v>
      </c>
      <c r="S328" s="1" t="s">
        <v>35</v>
      </c>
      <c r="T328" s="1" t="s">
        <v>75</v>
      </c>
    </row>
    <row r="329" spans="1:20" ht="13" x14ac:dyDescent="0.15">
      <c r="A329" s="1">
        <v>328</v>
      </c>
      <c r="B329" s="37">
        <v>45439</v>
      </c>
      <c r="C329" s="1">
        <v>62</v>
      </c>
      <c r="D329" s="1" t="s">
        <v>19</v>
      </c>
      <c r="E329" s="1" t="s">
        <v>135</v>
      </c>
      <c r="F329" s="1" t="s">
        <v>21</v>
      </c>
      <c r="G329" s="1">
        <v>50</v>
      </c>
      <c r="H329" s="1" t="s">
        <v>143</v>
      </c>
      <c r="I329" s="1" t="s">
        <v>23</v>
      </c>
      <c r="J329" s="1" t="s">
        <v>109</v>
      </c>
      <c r="K329" s="1" t="s">
        <v>43</v>
      </c>
      <c r="L329" s="2">
        <v>4.5</v>
      </c>
      <c r="M329" s="1" t="s">
        <v>152</v>
      </c>
      <c r="N329" s="1" t="s">
        <v>27</v>
      </c>
      <c r="O329" s="1" t="s">
        <v>44</v>
      </c>
      <c r="P329" s="1" t="s">
        <v>26</v>
      </c>
      <c r="Q329" s="1" t="s">
        <v>26</v>
      </c>
      <c r="R329" s="1" t="s">
        <v>187</v>
      </c>
      <c r="S329" s="1" t="s">
        <v>45</v>
      </c>
      <c r="T329" s="1" t="s">
        <v>46</v>
      </c>
    </row>
    <row r="330" spans="1:20" ht="13" x14ac:dyDescent="0.15">
      <c r="A330" s="1">
        <v>329</v>
      </c>
      <c r="B330" s="37">
        <v>45619</v>
      </c>
      <c r="C330" s="1">
        <v>56</v>
      </c>
      <c r="D330" s="1" t="s">
        <v>19</v>
      </c>
      <c r="E330" s="1" t="s">
        <v>120</v>
      </c>
      <c r="F330" s="1" t="s">
        <v>31</v>
      </c>
      <c r="G330" s="1">
        <v>86</v>
      </c>
      <c r="H330" s="1" t="s">
        <v>133</v>
      </c>
      <c r="I330" s="1" t="s">
        <v>61</v>
      </c>
      <c r="J330" s="1" t="s">
        <v>89</v>
      </c>
      <c r="K330" s="1" t="s">
        <v>25</v>
      </c>
      <c r="L330" s="2">
        <v>5</v>
      </c>
      <c r="M330" s="1" t="s">
        <v>152</v>
      </c>
      <c r="N330" s="1" t="s">
        <v>35</v>
      </c>
      <c r="O330" s="1" t="s">
        <v>28</v>
      </c>
      <c r="P330" s="1" t="s">
        <v>26</v>
      </c>
      <c r="Q330" s="1" t="s">
        <v>26</v>
      </c>
      <c r="R330" s="1" t="s">
        <v>190</v>
      </c>
      <c r="S330" s="1" t="s">
        <v>58</v>
      </c>
      <c r="T330" s="1" t="s">
        <v>70</v>
      </c>
    </row>
    <row r="331" spans="1:20" ht="13" x14ac:dyDescent="0.15">
      <c r="A331" s="1">
        <v>330</v>
      </c>
      <c r="B331" s="37">
        <v>45510</v>
      </c>
      <c r="C331" s="1">
        <v>39</v>
      </c>
      <c r="D331" s="1" t="s">
        <v>19</v>
      </c>
      <c r="E331" s="1" t="s">
        <v>20</v>
      </c>
      <c r="F331" s="1" t="s">
        <v>21</v>
      </c>
      <c r="G331" s="1">
        <v>23</v>
      </c>
      <c r="H331" s="1" t="s">
        <v>32</v>
      </c>
      <c r="I331" s="1" t="s">
        <v>61</v>
      </c>
      <c r="J331" s="1" t="s">
        <v>86</v>
      </c>
      <c r="K331" s="1" t="s">
        <v>43</v>
      </c>
      <c r="L331" s="2">
        <v>4.9000000000000004</v>
      </c>
      <c r="M331" s="1" t="s">
        <v>152</v>
      </c>
      <c r="N331" s="1" t="s">
        <v>45</v>
      </c>
      <c r="O331" s="1" t="s">
        <v>44</v>
      </c>
      <c r="P331" s="1" t="s">
        <v>26</v>
      </c>
      <c r="Q331" s="1" t="s">
        <v>26</v>
      </c>
      <c r="R331" s="1" t="s">
        <v>190</v>
      </c>
      <c r="S331" s="1" t="s">
        <v>27</v>
      </c>
      <c r="T331" s="1" t="s">
        <v>75</v>
      </c>
    </row>
    <row r="332" spans="1:20" ht="13" x14ac:dyDescent="0.15">
      <c r="A332" s="1">
        <v>331</v>
      </c>
      <c r="B332" s="37">
        <v>45479</v>
      </c>
      <c r="C332" s="1">
        <v>30</v>
      </c>
      <c r="D332" s="1" t="s">
        <v>19</v>
      </c>
      <c r="E332" s="1" t="s">
        <v>90</v>
      </c>
      <c r="F332" s="1" t="s">
        <v>48</v>
      </c>
      <c r="G332" s="1">
        <v>68</v>
      </c>
      <c r="H332" s="1" t="s">
        <v>133</v>
      </c>
      <c r="I332" s="1" t="s">
        <v>23</v>
      </c>
      <c r="J332" s="1" t="s">
        <v>109</v>
      </c>
      <c r="K332" s="1" t="s">
        <v>34</v>
      </c>
      <c r="L332" s="2">
        <v>4.0999999999999996</v>
      </c>
      <c r="M332" s="1" t="s">
        <v>152</v>
      </c>
      <c r="N332" s="1" t="s">
        <v>58</v>
      </c>
      <c r="O332" s="1" t="s">
        <v>55</v>
      </c>
      <c r="P332" s="1" t="s">
        <v>26</v>
      </c>
      <c r="Q332" s="1" t="s">
        <v>26</v>
      </c>
      <c r="R332" s="1" t="s">
        <v>186</v>
      </c>
      <c r="S332" s="1" t="s">
        <v>37</v>
      </c>
      <c r="T332" s="1" t="s">
        <v>46</v>
      </c>
    </row>
    <row r="333" spans="1:20" ht="13" x14ac:dyDescent="0.15">
      <c r="A333" s="1">
        <v>332</v>
      </c>
      <c r="B333" s="37">
        <v>45345</v>
      </c>
      <c r="C333" s="1">
        <v>68</v>
      </c>
      <c r="D333" s="1" t="s">
        <v>19</v>
      </c>
      <c r="E333" s="1" t="s">
        <v>105</v>
      </c>
      <c r="F333" s="1" t="s">
        <v>31</v>
      </c>
      <c r="G333" s="1">
        <v>64</v>
      </c>
      <c r="H333" s="1" t="s">
        <v>137</v>
      </c>
      <c r="I333" s="1" t="s">
        <v>23</v>
      </c>
      <c r="J333" s="1" t="s">
        <v>125</v>
      </c>
      <c r="K333" s="1" t="s">
        <v>34</v>
      </c>
      <c r="L333" s="2">
        <v>3.9</v>
      </c>
      <c r="M333" s="1" t="s">
        <v>152</v>
      </c>
      <c r="N333" s="1" t="s">
        <v>74</v>
      </c>
      <c r="O333" s="1" t="s">
        <v>55</v>
      </c>
      <c r="P333" s="1" t="s">
        <v>26</v>
      </c>
      <c r="Q333" s="1" t="s">
        <v>26</v>
      </c>
      <c r="R333" s="1" t="s">
        <v>187</v>
      </c>
      <c r="S333" s="1" t="s">
        <v>58</v>
      </c>
      <c r="T333" s="1" t="s">
        <v>70</v>
      </c>
    </row>
    <row r="334" spans="1:20" ht="13" x14ac:dyDescent="0.15">
      <c r="A334" s="1">
        <v>333</v>
      </c>
      <c r="B334" s="37">
        <v>45321</v>
      </c>
      <c r="C334" s="1">
        <v>29</v>
      </c>
      <c r="D334" s="1" t="s">
        <v>19</v>
      </c>
      <c r="E334" s="1" t="s">
        <v>135</v>
      </c>
      <c r="F334" s="1" t="s">
        <v>21</v>
      </c>
      <c r="G334" s="1">
        <v>62</v>
      </c>
      <c r="H334" s="1" t="s">
        <v>144</v>
      </c>
      <c r="I334" s="1" t="s">
        <v>67</v>
      </c>
      <c r="J334" s="1" t="s">
        <v>68</v>
      </c>
      <c r="K334" s="1" t="s">
        <v>43</v>
      </c>
      <c r="L334" s="2">
        <v>4.8</v>
      </c>
      <c r="M334" s="1" t="s">
        <v>152</v>
      </c>
      <c r="N334" s="1" t="s">
        <v>35</v>
      </c>
      <c r="O334" s="1" t="s">
        <v>69</v>
      </c>
      <c r="P334" s="1" t="s">
        <v>26</v>
      </c>
      <c r="Q334" s="1" t="s">
        <v>26</v>
      </c>
      <c r="R334" s="1" t="s">
        <v>190</v>
      </c>
      <c r="S334" s="1" t="s">
        <v>45</v>
      </c>
      <c r="T334" s="1" t="s">
        <v>70</v>
      </c>
    </row>
    <row r="335" spans="1:20" ht="13" x14ac:dyDescent="0.15">
      <c r="A335" s="1">
        <v>334</v>
      </c>
      <c r="B335" s="37">
        <v>45442</v>
      </c>
      <c r="C335" s="1">
        <v>47</v>
      </c>
      <c r="D335" s="1" t="s">
        <v>19</v>
      </c>
      <c r="E335" s="1" t="s">
        <v>77</v>
      </c>
      <c r="F335" s="1" t="s">
        <v>31</v>
      </c>
      <c r="G335" s="1">
        <v>83</v>
      </c>
      <c r="H335" s="1" t="s">
        <v>143</v>
      </c>
      <c r="I335" s="1" t="s">
        <v>50</v>
      </c>
      <c r="J335" s="1" t="s">
        <v>33</v>
      </c>
      <c r="K335" s="1" t="s">
        <v>25</v>
      </c>
      <c r="L335" s="2">
        <v>2.7</v>
      </c>
      <c r="M335" s="1" t="s">
        <v>152</v>
      </c>
      <c r="N335" s="1" t="s">
        <v>58</v>
      </c>
      <c r="O335" s="1" t="s">
        <v>55</v>
      </c>
      <c r="P335" s="1" t="s">
        <v>26</v>
      </c>
      <c r="Q335" s="1" t="s">
        <v>26</v>
      </c>
      <c r="R335" s="1" t="s">
        <v>185</v>
      </c>
      <c r="S335" s="1" t="s">
        <v>37</v>
      </c>
      <c r="T335" s="1" t="s">
        <v>29</v>
      </c>
    </row>
    <row r="336" spans="1:20" ht="13" x14ac:dyDescent="0.15">
      <c r="A336" s="1">
        <v>335</v>
      </c>
      <c r="B336" s="37">
        <v>45382</v>
      </c>
      <c r="C336" s="1">
        <v>43</v>
      </c>
      <c r="D336" s="1" t="s">
        <v>19</v>
      </c>
      <c r="E336" s="1" t="s">
        <v>129</v>
      </c>
      <c r="F336" s="1" t="s">
        <v>48</v>
      </c>
      <c r="G336" s="1">
        <v>53</v>
      </c>
      <c r="H336" s="1" t="s">
        <v>140</v>
      </c>
      <c r="I336" s="1" t="s">
        <v>23</v>
      </c>
      <c r="J336" s="1" t="s">
        <v>96</v>
      </c>
      <c r="K336" s="1" t="s">
        <v>25</v>
      </c>
      <c r="L336" s="2">
        <v>3</v>
      </c>
      <c r="M336" s="1" t="s">
        <v>152</v>
      </c>
      <c r="N336" s="1" t="s">
        <v>27</v>
      </c>
      <c r="O336" s="1" t="s">
        <v>55</v>
      </c>
      <c r="P336" s="1" t="s">
        <v>26</v>
      </c>
      <c r="Q336" s="1" t="s">
        <v>26</v>
      </c>
      <c r="R336" s="1" t="s">
        <v>187</v>
      </c>
      <c r="S336" s="1" t="s">
        <v>27</v>
      </c>
      <c r="T336" s="1" t="s">
        <v>38</v>
      </c>
    </row>
    <row r="337" spans="1:20" ht="13" x14ac:dyDescent="0.15">
      <c r="A337" s="1">
        <v>336</v>
      </c>
      <c r="B337" s="37">
        <v>45426</v>
      </c>
      <c r="C337" s="1">
        <v>70</v>
      </c>
      <c r="D337" s="1" t="s">
        <v>19</v>
      </c>
      <c r="E337" s="1" t="s">
        <v>129</v>
      </c>
      <c r="F337" s="1" t="s">
        <v>48</v>
      </c>
      <c r="G337" s="1">
        <v>57</v>
      </c>
      <c r="H337" s="1" t="s">
        <v>91</v>
      </c>
      <c r="I337" s="1" t="s">
        <v>50</v>
      </c>
      <c r="J337" s="1" t="s">
        <v>33</v>
      </c>
      <c r="K337" s="1" t="s">
        <v>25</v>
      </c>
      <c r="L337" s="2">
        <v>4.3</v>
      </c>
      <c r="M337" s="1" t="s">
        <v>152</v>
      </c>
      <c r="N337" s="1" t="s">
        <v>37</v>
      </c>
      <c r="O337" s="1" t="s">
        <v>69</v>
      </c>
      <c r="P337" s="1" t="s">
        <v>26</v>
      </c>
      <c r="Q337" s="1" t="s">
        <v>26</v>
      </c>
      <c r="R337" s="1" t="s">
        <v>186</v>
      </c>
      <c r="S337" s="1" t="s">
        <v>27</v>
      </c>
      <c r="T337" s="1" t="s">
        <v>75</v>
      </c>
    </row>
    <row r="338" spans="1:20" ht="13" x14ac:dyDescent="0.15">
      <c r="A338" s="1">
        <v>337</v>
      </c>
      <c r="B338" s="37">
        <v>45544</v>
      </c>
      <c r="C338" s="1">
        <v>30</v>
      </c>
      <c r="D338" s="1" t="s">
        <v>19</v>
      </c>
      <c r="E338" s="1" t="s">
        <v>52</v>
      </c>
      <c r="F338" s="1" t="s">
        <v>31</v>
      </c>
      <c r="G338" s="1">
        <v>78</v>
      </c>
      <c r="H338" s="1" t="s">
        <v>126</v>
      </c>
      <c r="I338" s="1" t="s">
        <v>67</v>
      </c>
      <c r="J338" s="1" t="s">
        <v>62</v>
      </c>
      <c r="K338" s="1" t="s">
        <v>43</v>
      </c>
      <c r="L338" s="2">
        <v>4.4000000000000004</v>
      </c>
      <c r="M338" s="1" t="s">
        <v>152</v>
      </c>
      <c r="N338" s="1" t="s">
        <v>27</v>
      </c>
      <c r="O338" s="1" t="s">
        <v>80</v>
      </c>
      <c r="P338" s="1" t="s">
        <v>26</v>
      </c>
      <c r="Q338" s="1" t="s">
        <v>26</v>
      </c>
      <c r="R338" s="1" t="s">
        <v>187</v>
      </c>
      <c r="S338" s="1" t="s">
        <v>45</v>
      </c>
      <c r="T338" s="1" t="s">
        <v>59</v>
      </c>
    </row>
    <row r="339" spans="1:20" ht="13" x14ac:dyDescent="0.15">
      <c r="A339" s="1">
        <v>338</v>
      </c>
      <c r="B339" s="37">
        <v>45621</v>
      </c>
      <c r="C339" s="1">
        <v>65</v>
      </c>
      <c r="D339" s="1" t="s">
        <v>19</v>
      </c>
      <c r="E339" s="1" t="s">
        <v>65</v>
      </c>
      <c r="F339" s="1" t="s">
        <v>31</v>
      </c>
      <c r="G339" s="1">
        <v>93</v>
      </c>
      <c r="H339" s="1" t="s">
        <v>149</v>
      </c>
      <c r="I339" s="1" t="s">
        <v>23</v>
      </c>
      <c r="J339" s="1" t="s">
        <v>57</v>
      </c>
      <c r="K339" s="1" t="s">
        <v>25</v>
      </c>
      <c r="L339" s="2">
        <v>3.9</v>
      </c>
      <c r="M339" s="1" t="s">
        <v>152</v>
      </c>
      <c r="N339" s="1" t="s">
        <v>74</v>
      </c>
      <c r="O339" s="1" t="s">
        <v>44</v>
      </c>
      <c r="P339" s="1" t="s">
        <v>26</v>
      </c>
      <c r="Q339" s="1" t="s">
        <v>26</v>
      </c>
      <c r="R339" s="1" t="s">
        <v>186</v>
      </c>
      <c r="S339" s="1" t="s">
        <v>27</v>
      </c>
      <c r="T339" s="1" t="s">
        <v>46</v>
      </c>
    </row>
    <row r="340" spans="1:20" ht="13" x14ac:dyDescent="0.15">
      <c r="A340" s="1">
        <v>339</v>
      </c>
      <c r="B340" s="37">
        <v>45344</v>
      </c>
      <c r="C340" s="1">
        <v>64</v>
      </c>
      <c r="D340" s="1" t="s">
        <v>19</v>
      </c>
      <c r="E340" s="1" t="s">
        <v>117</v>
      </c>
      <c r="F340" s="1" t="s">
        <v>48</v>
      </c>
      <c r="G340" s="1">
        <v>99</v>
      </c>
      <c r="H340" s="1" t="s">
        <v>64</v>
      </c>
      <c r="I340" s="1" t="s">
        <v>23</v>
      </c>
      <c r="J340" s="1" t="s">
        <v>131</v>
      </c>
      <c r="K340" s="1" t="s">
        <v>34</v>
      </c>
      <c r="L340" s="2">
        <v>3.5</v>
      </c>
      <c r="M340" s="1" t="s">
        <v>152</v>
      </c>
      <c r="N340" s="1" t="s">
        <v>45</v>
      </c>
      <c r="O340" s="1" t="s">
        <v>28</v>
      </c>
      <c r="P340" s="1" t="s">
        <v>26</v>
      </c>
      <c r="Q340" s="1" t="s">
        <v>26</v>
      </c>
      <c r="R340" s="1" t="s">
        <v>185</v>
      </c>
      <c r="S340" s="1" t="s">
        <v>74</v>
      </c>
      <c r="T340" s="1" t="s">
        <v>46</v>
      </c>
    </row>
    <row r="341" spans="1:20" ht="13" x14ac:dyDescent="0.15">
      <c r="A341" s="1">
        <v>340</v>
      </c>
      <c r="B341" s="37">
        <v>45455</v>
      </c>
      <c r="C341" s="1">
        <v>40</v>
      </c>
      <c r="D341" s="1" t="s">
        <v>19</v>
      </c>
      <c r="E341" s="1" t="s">
        <v>117</v>
      </c>
      <c r="F341" s="1" t="s">
        <v>48</v>
      </c>
      <c r="G341" s="1">
        <v>49</v>
      </c>
      <c r="H341" s="1" t="s">
        <v>66</v>
      </c>
      <c r="I341" s="1" t="s">
        <v>67</v>
      </c>
      <c r="J341" s="1" t="s">
        <v>127</v>
      </c>
      <c r="K341" s="1" t="s">
        <v>43</v>
      </c>
      <c r="L341" s="2">
        <v>4.9000000000000004</v>
      </c>
      <c r="M341" s="1" t="s">
        <v>152</v>
      </c>
      <c r="N341" s="1" t="s">
        <v>74</v>
      </c>
      <c r="O341" s="1" t="s">
        <v>28</v>
      </c>
      <c r="P341" s="1" t="s">
        <v>26</v>
      </c>
      <c r="Q341" s="1" t="s">
        <v>26</v>
      </c>
      <c r="R341" s="1" t="s">
        <v>186</v>
      </c>
      <c r="S341" s="1" t="s">
        <v>35</v>
      </c>
      <c r="T341" s="1" t="s">
        <v>46</v>
      </c>
    </row>
    <row r="342" spans="1:20" ht="13" x14ac:dyDescent="0.15">
      <c r="A342" s="1">
        <v>341</v>
      </c>
      <c r="B342" s="37">
        <v>45502</v>
      </c>
      <c r="C342" s="1">
        <v>26</v>
      </c>
      <c r="D342" s="1" t="s">
        <v>19</v>
      </c>
      <c r="E342" s="1" t="s">
        <v>142</v>
      </c>
      <c r="F342" s="1" t="s">
        <v>48</v>
      </c>
      <c r="G342" s="1">
        <v>61</v>
      </c>
      <c r="H342" s="1" t="s">
        <v>91</v>
      </c>
      <c r="I342" s="1" t="s">
        <v>23</v>
      </c>
      <c r="J342" s="1" t="s">
        <v>24</v>
      </c>
      <c r="K342" s="1" t="s">
        <v>54</v>
      </c>
      <c r="L342" s="2">
        <v>3.9</v>
      </c>
      <c r="M342" s="1" t="s">
        <v>152</v>
      </c>
      <c r="N342" s="1" t="s">
        <v>35</v>
      </c>
      <c r="O342" s="1" t="s">
        <v>36</v>
      </c>
      <c r="P342" s="1" t="s">
        <v>26</v>
      </c>
      <c r="Q342" s="1" t="s">
        <v>26</v>
      </c>
      <c r="R342" s="1" t="s">
        <v>186</v>
      </c>
      <c r="S342" s="1" t="s">
        <v>74</v>
      </c>
      <c r="T342" s="1" t="s">
        <v>75</v>
      </c>
    </row>
    <row r="343" spans="1:20" ht="13" x14ac:dyDescent="0.15">
      <c r="A343" s="1">
        <v>342</v>
      </c>
      <c r="B343" s="37">
        <v>45487</v>
      </c>
      <c r="C343" s="1">
        <v>30</v>
      </c>
      <c r="D343" s="1" t="s">
        <v>19</v>
      </c>
      <c r="E343" s="1" t="s">
        <v>115</v>
      </c>
      <c r="F343" s="1" t="s">
        <v>21</v>
      </c>
      <c r="G343" s="1">
        <v>60</v>
      </c>
      <c r="H343" s="1" t="s">
        <v>124</v>
      </c>
      <c r="I343" s="1" t="s">
        <v>23</v>
      </c>
      <c r="J343" s="1" t="s">
        <v>108</v>
      </c>
      <c r="K343" s="1" t="s">
        <v>34</v>
      </c>
      <c r="L343" s="2">
        <v>2.8</v>
      </c>
      <c r="M343" s="1" t="s">
        <v>152</v>
      </c>
      <c r="N343" s="1" t="s">
        <v>27</v>
      </c>
      <c r="O343" s="1" t="s">
        <v>55</v>
      </c>
      <c r="P343" s="1" t="s">
        <v>26</v>
      </c>
      <c r="Q343" s="1" t="s">
        <v>26</v>
      </c>
      <c r="R343" s="1" t="s">
        <v>187</v>
      </c>
      <c r="S343" s="1" t="s">
        <v>27</v>
      </c>
      <c r="T343" s="1" t="s">
        <v>29</v>
      </c>
    </row>
    <row r="344" spans="1:20" ht="13" x14ac:dyDescent="0.15">
      <c r="A344" s="1">
        <v>343</v>
      </c>
      <c r="B344" s="37">
        <v>45572</v>
      </c>
      <c r="C344" s="1">
        <v>29</v>
      </c>
      <c r="D344" s="1" t="s">
        <v>19</v>
      </c>
      <c r="E344" s="1" t="s">
        <v>142</v>
      </c>
      <c r="F344" s="1" t="s">
        <v>48</v>
      </c>
      <c r="G344" s="1">
        <v>23</v>
      </c>
      <c r="H344" s="1" t="s">
        <v>56</v>
      </c>
      <c r="I344" s="1" t="s">
        <v>67</v>
      </c>
      <c r="J344" s="1" t="s">
        <v>104</v>
      </c>
      <c r="K344" s="1" t="s">
        <v>34</v>
      </c>
      <c r="L344" s="2">
        <v>3.6</v>
      </c>
      <c r="M344" s="1" t="s">
        <v>152</v>
      </c>
      <c r="N344" s="1" t="s">
        <v>74</v>
      </c>
      <c r="O344" s="1" t="s">
        <v>80</v>
      </c>
      <c r="P344" s="1" t="s">
        <v>26</v>
      </c>
      <c r="Q344" s="1" t="s">
        <v>26</v>
      </c>
      <c r="R344" s="1" t="s">
        <v>190</v>
      </c>
      <c r="S344" s="1" t="s">
        <v>45</v>
      </c>
      <c r="T344" s="1" t="s">
        <v>51</v>
      </c>
    </row>
    <row r="345" spans="1:20" ht="13" x14ac:dyDescent="0.15">
      <c r="A345" s="1">
        <v>344</v>
      </c>
      <c r="B345" s="37">
        <v>45486</v>
      </c>
      <c r="C345" s="1">
        <v>67</v>
      </c>
      <c r="D345" s="1" t="s">
        <v>19</v>
      </c>
      <c r="E345" s="1" t="s">
        <v>77</v>
      </c>
      <c r="F345" s="1" t="s">
        <v>31</v>
      </c>
      <c r="G345" s="1">
        <v>100</v>
      </c>
      <c r="H345" s="1" t="s">
        <v>66</v>
      </c>
      <c r="I345" s="1" t="s">
        <v>23</v>
      </c>
      <c r="J345" s="1" t="s">
        <v>131</v>
      </c>
      <c r="K345" s="1" t="s">
        <v>25</v>
      </c>
      <c r="L345" s="2">
        <v>4.5</v>
      </c>
      <c r="M345" s="1" t="s">
        <v>152</v>
      </c>
      <c r="N345" s="1" t="s">
        <v>37</v>
      </c>
      <c r="O345" s="1" t="s">
        <v>28</v>
      </c>
      <c r="P345" s="1" t="s">
        <v>26</v>
      </c>
      <c r="Q345" s="1" t="s">
        <v>26</v>
      </c>
      <c r="R345" s="1" t="s">
        <v>190</v>
      </c>
      <c r="S345" s="1" t="s">
        <v>58</v>
      </c>
      <c r="T345" s="1" t="s">
        <v>59</v>
      </c>
    </row>
    <row r="346" spans="1:20" ht="13" x14ac:dyDescent="0.15">
      <c r="A346" s="1">
        <v>345</v>
      </c>
      <c r="B346" s="37">
        <v>45422</v>
      </c>
      <c r="C346" s="1">
        <v>54</v>
      </c>
      <c r="D346" s="1" t="s">
        <v>19</v>
      </c>
      <c r="E346" s="1" t="s">
        <v>114</v>
      </c>
      <c r="F346" s="1" t="s">
        <v>31</v>
      </c>
      <c r="G346" s="1">
        <v>33</v>
      </c>
      <c r="H346" s="1" t="s">
        <v>88</v>
      </c>
      <c r="I346" s="1" t="s">
        <v>67</v>
      </c>
      <c r="J346" s="1" t="s">
        <v>68</v>
      </c>
      <c r="K346" s="1" t="s">
        <v>43</v>
      </c>
      <c r="L346" s="2">
        <v>4.5</v>
      </c>
      <c r="M346" s="1" t="s">
        <v>152</v>
      </c>
      <c r="N346" s="1" t="s">
        <v>37</v>
      </c>
      <c r="O346" s="1" t="s">
        <v>28</v>
      </c>
      <c r="P346" s="1" t="s">
        <v>26</v>
      </c>
      <c r="Q346" s="1" t="s">
        <v>26</v>
      </c>
      <c r="R346" s="1" t="s">
        <v>186</v>
      </c>
      <c r="S346" s="1" t="s">
        <v>27</v>
      </c>
      <c r="T346" s="1" t="s">
        <v>75</v>
      </c>
    </row>
    <row r="347" spans="1:20" ht="13" x14ac:dyDescent="0.15">
      <c r="A347" s="1">
        <v>346</v>
      </c>
      <c r="B347" s="37">
        <v>45342</v>
      </c>
      <c r="C347" s="1">
        <v>23</v>
      </c>
      <c r="D347" s="1" t="s">
        <v>19</v>
      </c>
      <c r="E347" s="1" t="s">
        <v>39</v>
      </c>
      <c r="F347" s="1" t="s">
        <v>40</v>
      </c>
      <c r="G347" s="1">
        <v>32</v>
      </c>
      <c r="H347" s="1" t="s">
        <v>116</v>
      </c>
      <c r="I347" s="1" t="s">
        <v>67</v>
      </c>
      <c r="J347" s="1" t="s">
        <v>57</v>
      </c>
      <c r="K347" s="1" t="s">
        <v>54</v>
      </c>
      <c r="L347" s="2">
        <v>3.1</v>
      </c>
      <c r="M347" s="1" t="s">
        <v>152</v>
      </c>
      <c r="N347" s="1" t="s">
        <v>27</v>
      </c>
      <c r="O347" s="1" t="s">
        <v>44</v>
      </c>
      <c r="P347" s="1" t="s">
        <v>26</v>
      </c>
      <c r="Q347" s="1" t="s">
        <v>26</v>
      </c>
      <c r="R347" s="1" t="s">
        <v>185</v>
      </c>
      <c r="S347" s="1" t="s">
        <v>27</v>
      </c>
      <c r="T347" s="1" t="s">
        <v>75</v>
      </c>
    </row>
    <row r="348" spans="1:20" ht="13" x14ac:dyDescent="0.15">
      <c r="A348" s="1">
        <v>347</v>
      </c>
      <c r="B348" s="37">
        <v>45303</v>
      </c>
      <c r="C348" s="1">
        <v>32</v>
      </c>
      <c r="D348" s="1" t="s">
        <v>19</v>
      </c>
      <c r="E348" s="1" t="s">
        <v>81</v>
      </c>
      <c r="F348" s="1" t="s">
        <v>31</v>
      </c>
      <c r="G348" s="1">
        <v>21</v>
      </c>
      <c r="H348" s="1" t="s">
        <v>103</v>
      </c>
      <c r="I348" s="1" t="s">
        <v>67</v>
      </c>
      <c r="J348" s="1" t="s">
        <v>96</v>
      </c>
      <c r="K348" s="1" t="s">
        <v>54</v>
      </c>
      <c r="L348" s="2">
        <v>4.7</v>
      </c>
      <c r="M348" s="1" t="s">
        <v>152</v>
      </c>
      <c r="N348" s="1" t="s">
        <v>74</v>
      </c>
      <c r="O348" s="1" t="s">
        <v>69</v>
      </c>
      <c r="P348" s="1" t="s">
        <v>26</v>
      </c>
      <c r="Q348" s="1" t="s">
        <v>26</v>
      </c>
      <c r="R348" s="1" t="s">
        <v>186</v>
      </c>
      <c r="S348" s="1" t="s">
        <v>37</v>
      </c>
      <c r="T348" s="1" t="s">
        <v>38</v>
      </c>
    </row>
    <row r="349" spans="1:20" ht="13" x14ac:dyDescent="0.15">
      <c r="A349" s="1">
        <v>348</v>
      </c>
      <c r="B349" s="37">
        <v>45590</v>
      </c>
      <c r="C349" s="1">
        <v>43</v>
      </c>
      <c r="D349" s="1" t="s">
        <v>19</v>
      </c>
      <c r="E349" s="1" t="s">
        <v>110</v>
      </c>
      <c r="F349" s="1" t="s">
        <v>31</v>
      </c>
      <c r="G349" s="1">
        <v>59</v>
      </c>
      <c r="H349" s="1" t="s">
        <v>95</v>
      </c>
      <c r="I349" s="1" t="s">
        <v>67</v>
      </c>
      <c r="J349" s="1" t="s">
        <v>68</v>
      </c>
      <c r="K349" s="1" t="s">
        <v>43</v>
      </c>
      <c r="L349" s="2">
        <v>3.1</v>
      </c>
      <c r="M349" s="1" t="s">
        <v>152</v>
      </c>
      <c r="N349" s="1" t="s">
        <v>58</v>
      </c>
      <c r="O349" s="1" t="s">
        <v>69</v>
      </c>
      <c r="P349" s="1" t="s">
        <v>26</v>
      </c>
      <c r="Q349" s="1" t="s">
        <v>26</v>
      </c>
      <c r="R349" s="1" t="s">
        <v>187</v>
      </c>
      <c r="S349" s="1" t="s">
        <v>58</v>
      </c>
      <c r="T349" s="1" t="s">
        <v>59</v>
      </c>
    </row>
    <row r="350" spans="1:20" ht="13" x14ac:dyDescent="0.15">
      <c r="A350" s="1">
        <v>349</v>
      </c>
      <c r="B350" s="37">
        <v>45502</v>
      </c>
      <c r="C350" s="1">
        <v>42</v>
      </c>
      <c r="D350" s="1" t="s">
        <v>19</v>
      </c>
      <c r="E350" s="1" t="s">
        <v>135</v>
      </c>
      <c r="F350" s="1" t="s">
        <v>21</v>
      </c>
      <c r="G350" s="1">
        <v>67</v>
      </c>
      <c r="H350" s="1" t="s">
        <v>116</v>
      </c>
      <c r="I350" s="1" t="s">
        <v>50</v>
      </c>
      <c r="J350" s="1" t="s">
        <v>132</v>
      </c>
      <c r="K350" s="1" t="s">
        <v>54</v>
      </c>
      <c r="L350" s="2">
        <v>3.4</v>
      </c>
      <c r="M350" s="1" t="s">
        <v>152</v>
      </c>
      <c r="N350" s="1" t="s">
        <v>45</v>
      </c>
      <c r="O350" s="1" t="s">
        <v>36</v>
      </c>
      <c r="P350" s="1" t="s">
        <v>26</v>
      </c>
      <c r="Q350" s="1" t="s">
        <v>26</v>
      </c>
      <c r="R350" s="1" t="s">
        <v>190</v>
      </c>
      <c r="S350" s="1" t="s">
        <v>35</v>
      </c>
      <c r="T350" s="1" t="s">
        <v>75</v>
      </c>
    </row>
    <row r="351" spans="1:20" ht="13" x14ac:dyDescent="0.15">
      <c r="A351" s="1">
        <v>350</v>
      </c>
      <c r="B351" s="37">
        <v>45363</v>
      </c>
      <c r="C351" s="1">
        <v>65</v>
      </c>
      <c r="D351" s="1" t="s">
        <v>19</v>
      </c>
      <c r="E351" s="1" t="s">
        <v>47</v>
      </c>
      <c r="F351" s="1" t="s">
        <v>48</v>
      </c>
      <c r="G351" s="1">
        <v>24</v>
      </c>
      <c r="H351" s="1" t="s">
        <v>60</v>
      </c>
      <c r="I351" s="1" t="s">
        <v>23</v>
      </c>
      <c r="J351" s="1" t="s">
        <v>132</v>
      </c>
      <c r="K351" s="1" t="s">
        <v>25</v>
      </c>
      <c r="L351" s="2">
        <v>4</v>
      </c>
      <c r="M351" s="1" t="s">
        <v>152</v>
      </c>
      <c r="N351" s="1" t="s">
        <v>58</v>
      </c>
      <c r="O351" s="1" t="s">
        <v>55</v>
      </c>
      <c r="P351" s="1" t="s">
        <v>26</v>
      </c>
      <c r="Q351" s="1" t="s">
        <v>26</v>
      </c>
      <c r="R351" s="1" t="s">
        <v>185</v>
      </c>
      <c r="S351" s="1" t="s">
        <v>74</v>
      </c>
      <c r="T351" s="1" t="s">
        <v>29</v>
      </c>
    </row>
    <row r="352" spans="1:20" ht="13" x14ac:dyDescent="0.15">
      <c r="A352" s="1">
        <v>351</v>
      </c>
      <c r="B352" s="37">
        <v>45526</v>
      </c>
      <c r="C352" s="1">
        <v>59</v>
      </c>
      <c r="D352" s="1" t="s">
        <v>19</v>
      </c>
      <c r="E352" s="1" t="s">
        <v>77</v>
      </c>
      <c r="F352" s="1" t="s">
        <v>31</v>
      </c>
      <c r="G352" s="1">
        <v>84</v>
      </c>
      <c r="H352" s="1" t="s">
        <v>116</v>
      </c>
      <c r="I352" s="1" t="s">
        <v>67</v>
      </c>
      <c r="J352" s="1" t="s">
        <v>89</v>
      </c>
      <c r="K352" s="1" t="s">
        <v>43</v>
      </c>
      <c r="L352" s="2">
        <v>3.7</v>
      </c>
      <c r="M352" s="1" t="s">
        <v>152</v>
      </c>
      <c r="N352" s="1" t="s">
        <v>58</v>
      </c>
      <c r="O352" s="1" t="s">
        <v>44</v>
      </c>
      <c r="P352" s="1" t="s">
        <v>26</v>
      </c>
      <c r="Q352" s="1" t="s">
        <v>26</v>
      </c>
      <c r="R352" s="1" t="s">
        <v>186</v>
      </c>
      <c r="S352" s="1" t="s">
        <v>74</v>
      </c>
      <c r="T352" s="1" t="s">
        <v>59</v>
      </c>
    </row>
    <row r="353" spans="1:20" ht="13" x14ac:dyDescent="0.15">
      <c r="A353" s="1">
        <v>352</v>
      </c>
      <c r="B353" s="37">
        <v>45513</v>
      </c>
      <c r="C353" s="1">
        <v>37</v>
      </c>
      <c r="D353" s="1" t="s">
        <v>19</v>
      </c>
      <c r="E353" s="1" t="s">
        <v>114</v>
      </c>
      <c r="F353" s="1" t="s">
        <v>31</v>
      </c>
      <c r="G353" s="1">
        <v>97</v>
      </c>
      <c r="H353" s="1" t="s">
        <v>22</v>
      </c>
      <c r="I353" s="1" t="s">
        <v>23</v>
      </c>
      <c r="J353" s="1" t="s">
        <v>89</v>
      </c>
      <c r="K353" s="1" t="s">
        <v>43</v>
      </c>
      <c r="L353" s="2">
        <v>3.7</v>
      </c>
      <c r="M353" s="1" t="s">
        <v>152</v>
      </c>
      <c r="N353" s="1" t="s">
        <v>35</v>
      </c>
      <c r="O353" s="1" t="s">
        <v>55</v>
      </c>
      <c r="P353" s="1" t="s">
        <v>26</v>
      </c>
      <c r="Q353" s="1" t="s">
        <v>26</v>
      </c>
      <c r="R353" s="1" t="s">
        <v>186</v>
      </c>
      <c r="S353" s="1" t="s">
        <v>74</v>
      </c>
      <c r="T353" s="1" t="s">
        <v>29</v>
      </c>
    </row>
    <row r="354" spans="1:20" ht="13" x14ac:dyDescent="0.15">
      <c r="A354" s="1">
        <v>353</v>
      </c>
      <c r="B354" s="37">
        <v>45485</v>
      </c>
      <c r="C354" s="1">
        <v>70</v>
      </c>
      <c r="D354" s="1" t="s">
        <v>19</v>
      </c>
      <c r="E354" s="1" t="s">
        <v>117</v>
      </c>
      <c r="F354" s="1" t="s">
        <v>48</v>
      </c>
      <c r="G354" s="1">
        <v>63</v>
      </c>
      <c r="H354" s="1" t="s">
        <v>148</v>
      </c>
      <c r="I354" s="1" t="s">
        <v>23</v>
      </c>
      <c r="J354" s="1" t="s">
        <v>121</v>
      </c>
      <c r="K354" s="1" t="s">
        <v>34</v>
      </c>
      <c r="L354" s="2">
        <v>3.3</v>
      </c>
      <c r="M354" s="1" t="s">
        <v>152</v>
      </c>
      <c r="N354" s="1" t="s">
        <v>27</v>
      </c>
      <c r="O354" s="1" t="s">
        <v>44</v>
      </c>
      <c r="P354" s="1" t="s">
        <v>26</v>
      </c>
      <c r="Q354" s="1" t="s">
        <v>26</v>
      </c>
      <c r="R354" s="1" t="s">
        <v>187</v>
      </c>
      <c r="S354" s="1" t="s">
        <v>27</v>
      </c>
      <c r="T354" s="1" t="s">
        <v>59</v>
      </c>
    </row>
    <row r="355" spans="1:20" ht="13" x14ac:dyDescent="0.15">
      <c r="A355" s="1">
        <v>354</v>
      </c>
      <c r="B355" s="37">
        <v>45474</v>
      </c>
      <c r="C355" s="1">
        <v>23</v>
      </c>
      <c r="D355" s="1" t="s">
        <v>19</v>
      </c>
      <c r="E355" s="1" t="s">
        <v>115</v>
      </c>
      <c r="F355" s="1" t="s">
        <v>21</v>
      </c>
      <c r="G355" s="1">
        <v>85</v>
      </c>
      <c r="H355" s="1" t="s">
        <v>143</v>
      </c>
      <c r="I355" s="1" t="s">
        <v>23</v>
      </c>
      <c r="J355" s="1" t="s">
        <v>131</v>
      </c>
      <c r="K355" s="1" t="s">
        <v>25</v>
      </c>
      <c r="L355" s="2">
        <v>4.8</v>
      </c>
      <c r="M355" s="1" t="s">
        <v>152</v>
      </c>
      <c r="N355" s="1" t="s">
        <v>27</v>
      </c>
      <c r="O355" s="1" t="s">
        <v>69</v>
      </c>
      <c r="P355" s="1" t="s">
        <v>26</v>
      </c>
      <c r="Q355" s="1" t="s">
        <v>26</v>
      </c>
      <c r="R355" s="1" t="s">
        <v>190</v>
      </c>
      <c r="S355" s="1" t="s">
        <v>35</v>
      </c>
      <c r="T355" s="1" t="s">
        <v>46</v>
      </c>
    </row>
    <row r="356" spans="1:20" ht="13" x14ac:dyDescent="0.15">
      <c r="A356" s="1">
        <v>355</v>
      </c>
      <c r="B356" s="37">
        <v>45458</v>
      </c>
      <c r="C356" s="1">
        <v>56</v>
      </c>
      <c r="D356" s="1" t="s">
        <v>19</v>
      </c>
      <c r="E356" s="1" t="s">
        <v>63</v>
      </c>
      <c r="F356" s="1" t="s">
        <v>48</v>
      </c>
      <c r="G356" s="1">
        <v>51</v>
      </c>
      <c r="H356" s="1" t="s">
        <v>49</v>
      </c>
      <c r="I356" s="1" t="s">
        <v>50</v>
      </c>
      <c r="J356" s="1" t="s">
        <v>127</v>
      </c>
      <c r="K356" s="1" t="s">
        <v>43</v>
      </c>
      <c r="L356" s="2">
        <v>2.6</v>
      </c>
      <c r="M356" s="1" t="s">
        <v>152</v>
      </c>
      <c r="N356" s="1" t="s">
        <v>74</v>
      </c>
      <c r="O356" s="1" t="s">
        <v>55</v>
      </c>
      <c r="P356" s="1" t="s">
        <v>26</v>
      </c>
      <c r="Q356" s="1" t="s">
        <v>26</v>
      </c>
      <c r="R356" s="1" t="s">
        <v>190</v>
      </c>
      <c r="S356" s="1" t="s">
        <v>27</v>
      </c>
      <c r="T356" s="1" t="s">
        <v>46</v>
      </c>
    </row>
    <row r="357" spans="1:20" ht="13" x14ac:dyDescent="0.15">
      <c r="A357" s="1">
        <v>356</v>
      </c>
      <c r="B357" s="37">
        <v>45605</v>
      </c>
      <c r="C357" s="1">
        <v>40</v>
      </c>
      <c r="D357" s="1" t="s">
        <v>19</v>
      </c>
      <c r="E357" s="1" t="s">
        <v>65</v>
      </c>
      <c r="F357" s="1" t="s">
        <v>31</v>
      </c>
      <c r="G357" s="1">
        <v>21</v>
      </c>
      <c r="H357" s="1" t="s">
        <v>106</v>
      </c>
      <c r="I357" s="1" t="s">
        <v>23</v>
      </c>
      <c r="J357" s="1" t="s">
        <v>62</v>
      </c>
      <c r="K357" s="1" t="s">
        <v>34</v>
      </c>
      <c r="L357" s="2">
        <v>3.6</v>
      </c>
      <c r="M357" s="1" t="s">
        <v>152</v>
      </c>
      <c r="N357" s="1" t="s">
        <v>58</v>
      </c>
      <c r="O357" s="1" t="s">
        <v>55</v>
      </c>
      <c r="P357" s="1" t="s">
        <v>26</v>
      </c>
      <c r="Q357" s="1" t="s">
        <v>26</v>
      </c>
      <c r="R357" s="1" t="s">
        <v>186</v>
      </c>
      <c r="S357" s="1" t="s">
        <v>45</v>
      </c>
      <c r="T357" s="1" t="s">
        <v>29</v>
      </c>
    </row>
    <row r="358" spans="1:20" ht="13" x14ac:dyDescent="0.15">
      <c r="A358" s="1">
        <v>357</v>
      </c>
      <c r="B358" s="37">
        <v>45511</v>
      </c>
      <c r="C358" s="1">
        <v>44</v>
      </c>
      <c r="D358" s="1" t="s">
        <v>19</v>
      </c>
      <c r="E358" s="1" t="s">
        <v>114</v>
      </c>
      <c r="F358" s="1" t="s">
        <v>31</v>
      </c>
      <c r="G358" s="1">
        <v>95</v>
      </c>
      <c r="H358" s="1" t="s">
        <v>140</v>
      </c>
      <c r="I358" s="1" t="s">
        <v>23</v>
      </c>
      <c r="J358" s="1" t="s">
        <v>83</v>
      </c>
      <c r="K358" s="1" t="s">
        <v>54</v>
      </c>
      <c r="L358" s="2">
        <v>3.9</v>
      </c>
      <c r="M358" s="1" t="s">
        <v>152</v>
      </c>
      <c r="N358" s="1" t="s">
        <v>45</v>
      </c>
      <c r="O358" s="1" t="s">
        <v>80</v>
      </c>
      <c r="P358" s="1" t="s">
        <v>26</v>
      </c>
      <c r="Q358" s="1" t="s">
        <v>26</v>
      </c>
      <c r="R358" s="1" t="s">
        <v>186</v>
      </c>
      <c r="S358" s="1" t="s">
        <v>74</v>
      </c>
      <c r="T358" s="1" t="s">
        <v>70</v>
      </c>
    </row>
    <row r="359" spans="1:20" ht="13" x14ac:dyDescent="0.15">
      <c r="A359" s="1">
        <v>358</v>
      </c>
      <c r="B359" s="37">
        <v>45655</v>
      </c>
      <c r="C359" s="1">
        <v>59</v>
      </c>
      <c r="D359" s="1" t="s">
        <v>19</v>
      </c>
      <c r="E359" s="1" t="s">
        <v>120</v>
      </c>
      <c r="F359" s="1" t="s">
        <v>31</v>
      </c>
      <c r="G359" s="1">
        <v>91</v>
      </c>
      <c r="H359" s="1" t="s">
        <v>85</v>
      </c>
      <c r="I359" s="1" t="s">
        <v>23</v>
      </c>
      <c r="J359" s="1" t="s">
        <v>139</v>
      </c>
      <c r="K359" s="1" t="s">
        <v>54</v>
      </c>
      <c r="L359" s="2">
        <v>3</v>
      </c>
      <c r="M359" s="1" t="s">
        <v>152</v>
      </c>
      <c r="N359" s="1" t="s">
        <v>45</v>
      </c>
      <c r="O359" s="1" t="s">
        <v>80</v>
      </c>
      <c r="P359" s="1" t="s">
        <v>26</v>
      </c>
      <c r="Q359" s="1" t="s">
        <v>26</v>
      </c>
      <c r="R359" s="1" t="s">
        <v>187</v>
      </c>
      <c r="S359" s="1" t="s">
        <v>27</v>
      </c>
      <c r="T359" s="1" t="s">
        <v>51</v>
      </c>
    </row>
    <row r="360" spans="1:20" ht="13" x14ac:dyDescent="0.15">
      <c r="A360" s="1">
        <v>359</v>
      </c>
      <c r="B360" s="37">
        <v>45574</v>
      </c>
      <c r="C360" s="1">
        <v>49</v>
      </c>
      <c r="D360" s="1" t="s">
        <v>19</v>
      </c>
      <c r="E360" s="1" t="s">
        <v>65</v>
      </c>
      <c r="F360" s="1" t="s">
        <v>31</v>
      </c>
      <c r="G360" s="1">
        <v>32</v>
      </c>
      <c r="H360" s="1" t="s">
        <v>49</v>
      </c>
      <c r="I360" s="1" t="s">
        <v>23</v>
      </c>
      <c r="J360" s="1" t="s">
        <v>134</v>
      </c>
      <c r="K360" s="1" t="s">
        <v>34</v>
      </c>
      <c r="L360" s="2">
        <v>3.7</v>
      </c>
      <c r="M360" s="1" t="s">
        <v>152</v>
      </c>
      <c r="N360" s="1" t="s">
        <v>37</v>
      </c>
      <c r="O360" s="1" t="s">
        <v>28</v>
      </c>
      <c r="P360" s="1" t="s">
        <v>26</v>
      </c>
      <c r="Q360" s="1" t="s">
        <v>26</v>
      </c>
      <c r="R360" s="1" t="s">
        <v>190</v>
      </c>
      <c r="S360" s="1" t="s">
        <v>35</v>
      </c>
      <c r="T360" s="1" t="s">
        <v>70</v>
      </c>
    </row>
    <row r="361" spans="1:20" ht="13" x14ac:dyDescent="0.15">
      <c r="A361" s="1">
        <v>360</v>
      </c>
      <c r="B361" s="37">
        <v>45649</v>
      </c>
      <c r="C361" s="1">
        <v>36</v>
      </c>
      <c r="D361" s="1" t="s">
        <v>19</v>
      </c>
      <c r="E361" s="1" t="s">
        <v>81</v>
      </c>
      <c r="F361" s="1" t="s">
        <v>31</v>
      </c>
      <c r="G361" s="1">
        <v>90</v>
      </c>
      <c r="H361" s="1" t="s">
        <v>145</v>
      </c>
      <c r="I361" s="1" t="s">
        <v>67</v>
      </c>
      <c r="J361" s="1" t="s">
        <v>86</v>
      </c>
      <c r="K361" s="1" t="s">
        <v>54</v>
      </c>
      <c r="L361" s="2">
        <v>4</v>
      </c>
      <c r="M361" s="1" t="s">
        <v>152</v>
      </c>
      <c r="N361" s="1" t="s">
        <v>74</v>
      </c>
      <c r="O361" s="1" t="s">
        <v>44</v>
      </c>
      <c r="P361" s="1" t="s">
        <v>26</v>
      </c>
      <c r="Q361" s="1" t="s">
        <v>26</v>
      </c>
      <c r="R361" s="1" t="s">
        <v>185</v>
      </c>
      <c r="S361" s="1" t="s">
        <v>27</v>
      </c>
      <c r="T361" s="1" t="s">
        <v>38</v>
      </c>
    </row>
    <row r="362" spans="1:20" ht="13" x14ac:dyDescent="0.15">
      <c r="A362" s="1">
        <v>361</v>
      </c>
      <c r="B362" s="37">
        <v>45521</v>
      </c>
      <c r="C362" s="1">
        <v>32</v>
      </c>
      <c r="D362" s="1" t="s">
        <v>19</v>
      </c>
      <c r="E362" s="1" t="s">
        <v>112</v>
      </c>
      <c r="F362" s="1" t="s">
        <v>21</v>
      </c>
      <c r="G362" s="1">
        <v>75</v>
      </c>
      <c r="H362" s="1" t="s">
        <v>107</v>
      </c>
      <c r="I362" s="1" t="s">
        <v>23</v>
      </c>
      <c r="J362" s="1" t="s">
        <v>53</v>
      </c>
      <c r="K362" s="1" t="s">
        <v>43</v>
      </c>
      <c r="L362" s="2">
        <v>3.2</v>
      </c>
      <c r="M362" s="1" t="s">
        <v>152</v>
      </c>
      <c r="N362" s="1" t="s">
        <v>37</v>
      </c>
      <c r="O362" s="1" t="s">
        <v>55</v>
      </c>
      <c r="P362" s="1" t="s">
        <v>26</v>
      </c>
      <c r="Q362" s="1" t="s">
        <v>26</v>
      </c>
      <c r="R362" s="1" t="s">
        <v>187</v>
      </c>
      <c r="S362" s="1" t="s">
        <v>45</v>
      </c>
      <c r="T362" s="1" t="s">
        <v>46</v>
      </c>
    </row>
    <row r="363" spans="1:20" ht="13" x14ac:dyDescent="0.15">
      <c r="A363" s="1">
        <v>362</v>
      </c>
      <c r="B363" s="37">
        <v>45362</v>
      </c>
      <c r="C363" s="1">
        <v>27</v>
      </c>
      <c r="D363" s="1" t="s">
        <v>19</v>
      </c>
      <c r="E363" s="1" t="s">
        <v>87</v>
      </c>
      <c r="F363" s="1" t="s">
        <v>48</v>
      </c>
      <c r="G363" s="1">
        <v>67</v>
      </c>
      <c r="H363" s="1" t="s">
        <v>32</v>
      </c>
      <c r="I363" s="1" t="s">
        <v>67</v>
      </c>
      <c r="J363" s="1" t="s">
        <v>109</v>
      </c>
      <c r="K363" s="1" t="s">
        <v>54</v>
      </c>
      <c r="L363" s="2">
        <v>2.9</v>
      </c>
      <c r="M363" s="1" t="s">
        <v>152</v>
      </c>
      <c r="N363" s="1" t="s">
        <v>27</v>
      </c>
      <c r="O363" s="1" t="s">
        <v>80</v>
      </c>
      <c r="P363" s="1" t="s">
        <v>26</v>
      </c>
      <c r="Q363" s="1" t="s">
        <v>26</v>
      </c>
      <c r="R363" s="1" t="s">
        <v>186</v>
      </c>
      <c r="S363" s="1" t="s">
        <v>74</v>
      </c>
      <c r="T363" s="1" t="s">
        <v>59</v>
      </c>
    </row>
    <row r="364" spans="1:20" ht="13" x14ac:dyDescent="0.15">
      <c r="A364" s="1">
        <v>363</v>
      </c>
      <c r="B364" s="37">
        <v>45514</v>
      </c>
      <c r="C364" s="1">
        <v>40</v>
      </c>
      <c r="D364" s="1" t="s">
        <v>19</v>
      </c>
      <c r="E364" s="1" t="s">
        <v>52</v>
      </c>
      <c r="F364" s="1" t="s">
        <v>31</v>
      </c>
      <c r="G364" s="1">
        <v>64</v>
      </c>
      <c r="H364" s="1" t="s">
        <v>98</v>
      </c>
      <c r="I364" s="1" t="s">
        <v>23</v>
      </c>
      <c r="J364" s="1" t="s">
        <v>131</v>
      </c>
      <c r="K364" s="1" t="s">
        <v>25</v>
      </c>
      <c r="L364" s="2">
        <v>2.8</v>
      </c>
      <c r="M364" s="1" t="s">
        <v>152</v>
      </c>
      <c r="N364" s="1" t="s">
        <v>27</v>
      </c>
      <c r="O364" s="1" t="s">
        <v>69</v>
      </c>
      <c r="P364" s="1" t="s">
        <v>26</v>
      </c>
      <c r="Q364" s="1" t="s">
        <v>26</v>
      </c>
      <c r="R364" s="1" t="s">
        <v>187</v>
      </c>
      <c r="S364" s="1" t="s">
        <v>58</v>
      </c>
      <c r="T364" s="1" t="s">
        <v>70</v>
      </c>
    </row>
    <row r="365" spans="1:20" ht="13" x14ac:dyDescent="0.15">
      <c r="A365" s="1">
        <v>364</v>
      </c>
      <c r="B365" s="37">
        <v>45560</v>
      </c>
      <c r="C365" s="1">
        <v>64</v>
      </c>
      <c r="D365" s="1" t="s">
        <v>19</v>
      </c>
      <c r="E365" s="1" t="s">
        <v>81</v>
      </c>
      <c r="F365" s="1" t="s">
        <v>31</v>
      </c>
      <c r="G365" s="1">
        <v>61</v>
      </c>
      <c r="H365" s="1" t="s">
        <v>151</v>
      </c>
      <c r="I365" s="1" t="s">
        <v>23</v>
      </c>
      <c r="J365" s="1" t="s">
        <v>33</v>
      </c>
      <c r="K365" s="1" t="s">
        <v>34</v>
      </c>
      <c r="L365" s="2">
        <v>4</v>
      </c>
      <c r="M365" s="1" t="s">
        <v>152</v>
      </c>
      <c r="N365" s="1" t="s">
        <v>58</v>
      </c>
      <c r="O365" s="1" t="s">
        <v>80</v>
      </c>
      <c r="P365" s="1" t="s">
        <v>26</v>
      </c>
      <c r="Q365" s="1" t="s">
        <v>26</v>
      </c>
      <c r="R365" s="1" t="s">
        <v>186</v>
      </c>
      <c r="S365" s="1" t="s">
        <v>27</v>
      </c>
      <c r="T365" s="1" t="s">
        <v>51</v>
      </c>
    </row>
    <row r="366" spans="1:20" ht="13" x14ac:dyDescent="0.15">
      <c r="A366" s="1">
        <v>365</v>
      </c>
      <c r="B366" s="37">
        <v>45388</v>
      </c>
      <c r="C366" s="1">
        <v>33</v>
      </c>
      <c r="D366" s="1" t="s">
        <v>19</v>
      </c>
      <c r="E366" s="1" t="s">
        <v>47</v>
      </c>
      <c r="F366" s="1" t="s">
        <v>48</v>
      </c>
      <c r="G366" s="1">
        <v>54</v>
      </c>
      <c r="H366" s="1" t="s">
        <v>94</v>
      </c>
      <c r="I366" s="1" t="s">
        <v>67</v>
      </c>
      <c r="J366" s="1" t="s">
        <v>108</v>
      </c>
      <c r="K366" s="1" t="s">
        <v>25</v>
      </c>
      <c r="L366" s="2">
        <v>3</v>
      </c>
      <c r="M366" s="1" t="s">
        <v>152</v>
      </c>
      <c r="N366" s="1" t="s">
        <v>58</v>
      </c>
      <c r="O366" s="1" t="s">
        <v>28</v>
      </c>
      <c r="P366" s="1" t="s">
        <v>26</v>
      </c>
      <c r="Q366" s="1" t="s">
        <v>26</v>
      </c>
      <c r="R366" s="1" t="s">
        <v>185</v>
      </c>
      <c r="S366" s="1" t="s">
        <v>45</v>
      </c>
      <c r="T366" s="1" t="s">
        <v>70</v>
      </c>
    </row>
    <row r="367" spans="1:20" ht="13" x14ac:dyDescent="0.15">
      <c r="A367" s="1">
        <v>366</v>
      </c>
      <c r="B367" s="37">
        <v>45467</v>
      </c>
      <c r="C367" s="1">
        <v>21</v>
      </c>
      <c r="D367" s="1" t="s">
        <v>19</v>
      </c>
      <c r="E367" s="1" t="s">
        <v>77</v>
      </c>
      <c r="F367" s="1" t="s">
        <v>31</v>
      </c>
      <c r="G367" s="1">
        <v>64</v>
      </c>
      <c r="H367" s="1" t="s">
        <v>137</v>
      </c>
      <c r="I367" s="1" t="s">
        <v>67</v>
      </c>
      <c r="J367" s="1" t="s">
        <v>101</v>
      </c>
      <c r="K367" s="1" t="s">
        <v>34</v>
      </c>
      <c r="L367" s="2">
        <v>2.8</v>
      </c>
      <c r="M367" s="1" t="s">
        <v>152</v>
      </c>
      <c r="N367" s="1" t="s">
        <v>45</v>
      </c>
      <c r="O367" s="1" t="s">
        <v>80</v>
      </c>
      <c r="P367" s="1" t="s">
        <v>26</v>
      </c>
      <c r="Q367" s="1" t="s">
        <v>26</v>
      </c>
      <c r="R367" s="1" t="s">
        <v>186</v>
      </c>
      <c r="S367" s="1" t="s">
        <v>45</v>
      </c>
      <c r="T367" s="1" t="s">
        <v>51</v>
      </c>
    </row>
    <row r="368" spans="1:20" ht="13" x14ac:dyDescent="0.15">
      <c r="A368" s="1">
        <v>367</v>
      </c>
      <c r="B368" s="37">
        <v>45621</v>
      </c>
      <c r="C368" s="1">
        <v>51</v>
      </c>
      <c r="D368" s="1" t="s">
        <v>19</v>
      </c>
      <c r="E368" s="1" t="s">
        <v>115</v>
      </c>
      <c r="F368" s="1" t="s">
        <v>21</v>
      </c>
      <c r="G368" s="1">
        <v>35</v>
      </c>
      <c r="H368" s="1" t="s">
        <v>82</v>
      </c>
      <c r="I368" s="1" t="s">
        <v>50</v>
      </c>
      <c r="J368" s="1" t="s">
        <v>134</v>
      </c>
      <c r="K368" s="1" t="s">
        <v>43</v>
      </c>
      <c r="L368" s="2">
        <v>4.5999999999999996</v>
      </c>
      <c r="M368" s="1" t="s">
        <v>152</v>
      </c>
      <c r="N368" s="1" t="s">
        <v>74</v>
      </c>
      <c r="O368" s="1" t="s">
        <v>55</v>
      </c>
      <c r="P368" s="1" t="s">
        <v>26</v>
      </c>
      <c r="Q368" s="1" t="s">
        <v>26</v>
      </c>
      <c r="R368" s="1" t="s">
        <v>186</v>
      </c>
      <c r="S368" s="1" t="s">
        <v>37</v>
      </c>
      <c r="T368" s="1" t="s">
        <v>46</v>
      </c>
    </row>
    <row r="369" spans="1:20" ht="13" x14ac:dyDescent="0.15">
      <c r="A369" s="1">
        <v>368</v>
      </c>
      <c r="B369" s="37">
        <v>45652</v>
      </c>
      <c r="C369" s="1">
        <v>30</v>
      </c>
      <c r="D369" s="1" t="s">
        <v>19</v>
      </c>
      <c r="E369" s="1" t="s">
        <v>112</v>
      </c>
      <c r="F369" s="1" t="s">
        <v>21</v>
      </c>
      <c r="G369" s="1">
        <v>86</v>
      </c>
      <c r="H369" s="1" t="s">
        <v>84</v>
      </c>
      <c r="I369" s="1" t="s">
        <v>67</v>
      </c>
      <c r="J369" s="1" t="s">
        <v>53</v>
      </c>
      <c r="K369" s="1" t="s">
        <v>43</v>
      </c>
      <c r="L369" s="2">
        <v>2.9</v>
      </c>
      <c r="M369" s="1" t="s">
        <v>152</v>
      </c>
      <c r="N369" s="1" t="s">
        <v>37</v>
      </c>
      <c r="O369" s="1" t="s">
        <v>55</v>
      </c>
      <c r="P369" s="1" t="s">
        <v>26</v>
      </c>
      <c r="Q369" s="1" t="s">
        <v>26</v>
      </c>
      <c r="R369" s="1" t="s">
        <v>187</v>
      </c>
      <c r="S369" s="1" t="s">
        <v>45</v>
      </c>
      <c r="T369" s="1" t="s">
        <v>38</v>
      </c>
    </row>
    <row r="370" spans="1:20" ht="13" x14ac:dyDescent="0.15">
      <c r="A370" s="1">
        <v>369</v>
      </c>
      <c r="B370" s="37">
        <v>45488</v>
      </c>
      <c r="C370" s="1">
        <v>62</v>
      </c>
      <c r="D370" s="1" t="s">
        <v>19</v>
      </c>
      <c r="E370" s="1" t="s">
        <v>65</v>
      </c>
      <c r="F370" s="1" t="s">
        <v>31</v>
      </c>
      <c r="G370" s="1">
        <v>23</v>
      </c>
      <c r="H370" s="1" t="s">
        <v>149</v>
      </c>
      <c r="I370" s="1" t="s">
        <v>23</v>
      </c>
      <c r="J370" s="1" t="s">
        <v>96</v>
      </c>
      <c r="K370" s="1" t="s">
        <v>25</v>
      </c>
      <c r="L370" s="2">
        <v>3.9</v>
      </c>
      <c r="M370" s="1" t="s">
        <v>152</v>
      </c>
      <c r="N370" s="1" t="s">
        <v>37</v>
      </c>
      <c r="O370" s="1" t="s">
        <v>44</v>
      </c>
      <c r="P370" s="1" t="s">
        <v>26</v>
      </c>
      <c r="Q370" s="1" t="s">
        <v>26</v>
      </c>
      <c r="R370" s="1" t="s">
        <v>190</v>
      </c>
      <c r="S370" s="1" t="s">
        <v>37</v>
      </c>
      <c r="T370" s="1" t="s">
        <v>38</v>
      </c>
    </row>
    <row r="371" spans="1:20" ht="13" x14ac:dyDescent="0.15">
      <c r="A371" s="1">
        <v>370</v>
      </c>
      <c r="B371" s="37">
        <v>45588</v>
      </c>
      <c r="C371" s="1">
        <v>25</v>
      </c>
      <c r="D371" s="1" t="s">
        <v>19</v>
      </c>
      <c r="E371" s="1" t="s">
        <v>90</v>
      </c>
      <c r="F371" s="1" t="s">
        <v>48</v>
      </c>
      <c r="G371" s="1">
        <v>38</v>
      </c>
      <c r="H371" s="1" t="s">
        <v>149</v>
      </c>
      <c r="I371" s="1" t="s">
        <v>23</v>
      </c>
      <c r="J371" s="1" t="s">
        <v>24</v>
      </c>
      <c r="K371" s="1" t="s">
        <v>54</v>
      </c>
      <c r="L371" s="2">
        <v>4.3</v>
      </c>
      <c r="M371" s="1" t="s">
        <v>152</v>
      </c>
      <c r="N371" s="1" t="s">
        <v>45</v>
      </c>
      <c r="O371" s="1" t="s">
        <v>55</v>
      </c>
      <c r="P371" s="1" t="s">
        <v>26</v>
      </c>
      <c r="Q371" s="1" t="s">
        <v>26</v>
      </c>
      <c r="R371" s="1" t="s">
        <v>190</v>
      </c>
      <c r="S371" s="1" t="s">
        <v>35</v>
      </c>
      <c r="T371" s="1" t="s">
        <v>29</v>
      </c>
    </row>
    <row r="372" spans="1:20" ht="13" x14ac:dyDescent="0.15">
      <c r="A372" s="1">
        <v>371</v>
      </c>
      <c r="B372" s="37">
        <v>45326</v>
      </c>
      <c r="C372" s="1">
        <v>53</v>
      </c>
      <c r="D372" s="1" t="s">
        <v>19</v>
      </c>
      <c r="E372" s="1" t="s">
        <v>81</v>
      </c>
      <c r="F372" s="1" t="s">
        <v>31</v>
      </c>
      <c r="G372" s="1">
        <v>29</v>
      </c>
      <c r="H372" s="1" t="s">
        <v>98</v>
      </c>
      <c r="I372" s="1" t="s">
        <v>50</v>
      </c>
      <c r="J372" s="1" t="s">
        <v>62</v>
      </c>
      <c r="K372" s="1" t="s">
        <v>43</v>
      </c>
      <c r="L372" s="2">
        <v>3.6</v>
      </c>
      <c r="M372" s="1" t="s">
        <v>152</v>
      </c>
      <c r="N372" s="1" t="s">
        <v>74</v>
      </c>
      <c r="O372" s="1" t="s">
        <v>44</v>
      </c>
      <c r="P372" s="1" t="s">
        <v>26</v>
      </c>
      <c r="Q372" s="1" t="s">
        <v>26</v>
      </c>
      <c r="R372" s="1" t="s">
        <v>186</v>
      </c>
      <c r="S372" s="1" t="s">
        <v>58</v>
      </c>
      <c r="T372" s="1" t="s">
        <v>75</v>
      </c>
    </row>
    <row r="373" spans="1:20" ht="13" x14ac:dyDescent="0.15">
      <c r="A373" s="1">
        <v>372</v>
      </c>
      <c r="B373" s="37">
        <v>45435</v>
      </c>
      <c r="C373" s="1">
        <v>26</v>
      </c>
      <c r="D373" s="1" t="s">
        <v>19</v>
      </c>
      <c r="E373" s="1" t="s">
        <v>39</v>
      </c>
      <c r="F373" s="1" t="s">
        <v>40</v>
      </c>
      <c r="G373" s="1">
        <v>43</v>
      </c>
      <c r="H373" s="1" t="s">
        <v>107</v>
      </c>
      <c r="I373" s="1" t="s">
        <v>67</v>
      </c>
      <c r="J373" s="1" t="s">
        <v>132</v>
      </c>
      <c r="K373" s="1" t="s">
        <v>34</v>
      </c>
      <c r="L373" s="2">
        <v>4.7</v>
      </c>
      <c r="M373" s="1" t="s">
        <v>152</v>
      </c>
      <c r="N373" s="1" t="s">
        <v>27</v>
      </c>
      <c r="O373" s="1" t="s">
        <v>28</v>
      </c>
      <c r="P373" s="1" t="s">
        <v>26</v>
      </c>
      <c r="Q373" s="1" t="s">
        <v>26</v>
      </c>
      <c r="R373" s="1" t="s">
        <v>185</v>
      </c>
      <c r="S373" s="1" t="s">
        <v>37</v>
      </c>
      <c r="T373" s="1" t="s">
        <v>29</v>
      </c>
    </row>
    <row r="374" spans="1:20" ht="13" x14ac:dyDescent="0.15">
      <c r="A374" s="1">
        <v>373</v>
      </c>
      <c r="B374" s="37">
        <v>45368</v>
      </c>
      <c r="C374" s="1">
        <v>47</v>
      </c>
      <c r="D374" s="1" t="s">
        <v>19</v>
      </c>
      <c r="E374" s="1" t="s">
        <v>87</v>
      </c>
      <c r="F374" s="1" t="s">
        <v>48</v>
      </c>
      <c r="G374" s="1">
        <v>32</v>
      </c>
      <c r="H374" s="1" t="s">
        <v>66</v>
      </c>
      <c r="I374" s="1" t="s">
        <v>67</v>
      </c>
      <c r="J374" s="1" t="s">
        <v>125</v>
      </c>
      <c r="K374" s="1" t="s">
        <v>25</v>
      </c>
      <c r="L374" s="2">
        <v>2.8</v>
      </c>
      <c r="M374" s="1" t="s">
        <v>152</v>
      </c>
      <c r="N374" s="1" t="s">
        <v>37</v>
      </c>
      <c r="O374" s="1" t="s">
        <v>28</v>
      </c>
      <c r="P374" s="1" t="s">
        <v>26</v>
      </c>
      <c r="Q374" s="1" t="s">
        <v>26</v>
      </c>
      <c r="R374" s="1" t="s">
        <v>186</v>
      </c>
      <c r="S374" s="1" t="s">
        <v>27</v>
      </c>
      <c r="T374" s="1" t="s">
        <v>51</v>
      </c>
    </row>
    <row r="375" spans="1:20" ht="13" x14ac:dyDescent="0.15">
      <c r="A375" s="1">
        <v>374</v>
      </c>
      <c r="B375" s="37">
        <v>45485</v>
      </c>
      <c r="C375" s="1">
        <v>37</v>
      </c>
      <c r="D375" s="1" t="s">
        <v>19</v>
      </c>
      <c r="E375" s="1" t="s">
        <v>52</v>
      </c>
      <c r="F375" s="1" t="s">
        <v>31</v>
      </c>
      <c r="G375" s="1">
        <v>30</v>
      </c>
      <c r="H375" s="1" t="s">
        <v>145</v>
      </c>
      <c r="I375" s="1" t="s">
        <v>61</v>
      </c>
      <c r="J375" s="1" t="s">
        <v>96</v>
      </c>
      <c r="K375" s="1" t="s">
        <v>43</v>
      </c>
      <c r="L375" s="2">
        <v>3</v>
      </c>
      <c r="M375" s="1" t="s">
        <v>152</v>
      </c>
      <c r="N375" s="1" t="s">
        <v>37</v>
      </c>
      <c r="O375" s="1" t="s">
        <v>28</v>
      </c>
      <c r="P375" s="1" t="s">
        <v>26</v>
      </c>
      <c r="Q375" s="1" t="s">
        <v>26</v>
      </c>
      <c r="R375" s="1" t="s">
        <v>187</v>
      </c>
      <c r="S375" s="1" t="s">
        <v>35</v>
      </c>
      <c r="T375" s="1" t="s">
        <v>70</v>
      </c>
    </row>
    <row r="376" spans="1:20" ht="13" x14ac:dyDescent="0.15">
      <c r="A376" s="1">
        <v>375</v>
      </c>
      <c r="B376" s="37">
        <v>45323</v>
      </c>
      <c r="C376" s="1">
        <v>19</v>
      </c>
      <c r="D376" s="1" t="s">
        <v>19</v>
      </c>
      <c r="E376" s="1" t="s">
        <v>90</v>
      </c>
      <c r="F376" s="1" t="s">
        <v>48</v>
      </c>
      <c r="G376" s="1">
        <v>81</v>
      </c>
      <c r="H376" s="1" t="s">
        <v>106</v>
      </c>
      <c r="I376" s="1" t="s">
        <v>23</v>
      </c>
      <c r="J376" s="1" t="s">
        <v>108</v>
      </c>
      <c r="K376" s="1" t="s">
        <v>43</v>
      </c>
      <c r="L376" s="2">
        <v>3.1</v>
      </c>
      <c r="M376" s="1" t="s">
        <v>152</v>
      </c>
      <c r="N376" s="1" t="s">
        <v>74</v>
      </c>
      <c r="O376" s="1" t="s">
        <v>69</v>
      </c>
      <c r="P376" s="1" t="s">
        <v>26</v>
      </c>
      <c r="Q376" s="1" t="s">
        <v>26</v>
      </c>
      <c r="R376" s="1" t="s">
        <v>190</v>
      </c>
      <c r="S376" s="1" t="s">
        <v>45</v>
      </c>
      <c r="T376" s="1" t="s">
        <v>75</v>
      </c>
    </row>
    <row r="377" spans="1:20" ht="13" x14ac:dyDescent="0.15">
      <c r="A377" s="1">
        <v>376</v>
      </c>
      <c r="B377" s="37">
        <v>45513</v>
      </c>
      <c r="C377" s="1">
        <v>62</v>
      </c>
      <c r="D377" s="1" t="s">
        <v>19</v>
      </c>
      <c r="E377" s="1" t="s">
        <v>47</v>
      </c>
      <c r="F377" s="1" t="s">
        <v>48</v>
      </c>
      <c r="G377" s="1">
        <v>21</v>
      </c>
      <c r="H377" s="1" t="s">
        <v>78</v>
      </c>
      <c r="I377" s="1" t="s">
        <v>67</v>
      </c>
      <c r="J377" s="1" t="s">
        <v>62</v>
      </c>
      <c r="K377" s="1" t="s">
        <v>54</v>
      </c>
      <c r="L377" s="2">
        <v>3.1</v>
      </c>
      <c r="M377" s="1" t="s">
        <v>152</v>
      </c>
      <c r="N377" s="1" t="s">
        <v>74</v>
      </c>
      <c r="O377" s="1" t="s">
        <v>44</v>
      </c>
      <c r="P377" s="1" t="s">
        <v>26</v>
      </c>
      <c r="Q377" s="1" t="s">
        <v>26</v>
      </c>
      <c r="R377" s="1" t="s">
        <v>185</v>
      </c>
      <c r="S377" s="1" t="s">
        <v>27</v>
      </c>
      <c r="T377" s="1" t="s">
        <v>70</v>
      </c>
    </row>
    <row r="378" spans="1:20" ht="13" x14ac:dyDescent="0.15">
      <c r="A378" s="1">
        <v>377</v>
      </c>
      <c r="B378" s="37">
        <v>45576</v>
      </c>
      <c r="C378" s="1">
        <v>33</v>
      </c>
      <c r="D378" s="1" t="s">
        <v>19</v>
      </c>
      <c r="E378" s="1" t="s">
        <v>150</v>
      </c>
      <c r="F378" s="1" t="s">
        <v>31</v>
      </c>
      <c r="G378" s="1">
        <v>100</v>
      </c>
      <c r="H378" s="1" t="s">
        <v>130</v>
      </c>
      <c r="I378" s="1" t="s">
        <v>23</v>
      </c>
      <c r="J378" s="1" t="s">
        <v>109</v>
      </c>
      <c r="K378" s="1" t="s">
        <v>43</v>
      </c>
      <c r="L378" s="2">
        <v>2.7</v>
      </c>
      <c r="M378" s="1" t="s">
        <v>152</v>
      </c>
      <c r="N378" s="1" t="s">
        <v>37</v>
      </c>
      <c r="O378" s="1" t="s">
        <v>69</v>
      </c>
      <c r="P378" s="1" t="s">
        <v>26</v>
      </c>
      <c r="Q378" s="1" t="s">
        <v>26</v>
      </c>
      <c r="R378" s="1" t="s">
        <v>187</v>
      </c>
      <c r="S378" s="1" t="s">
        <v>58</v>
      </c>
      <c r="T378" s="1" t="s">
        <v>70</v>
      </c>
    </row>
    <row r="379" spans="1:20" ht="13" x14ac:dyDescent="0.15">
      <c r="A379" s="1">
        <v>378</v>
      </c>
      <c r="B379" s="37">
        <v>45318</v>
      </c>
      <c r="C379" s="1">
        <v>58</v>
      </c>
      <c r="D379" s="1" t="s">
        <v>19</v>
      </c>
      <c r="E379" s="1" t="s">
        <v>81</v>
      </c>
      <c r="F379" s="1" t="s">
        <v>31</v>
      </c>
      <c r="G379" s="1">
        <v>58</v>
      </c>
      <c r="H379" s="1" t="s">
        <v>123</v>
      </c>
      <c r="I379" s="1" t="s">
        <v>23</v>
      </c>
      <c r="J379" s="1" t="s">
        <v>127</v>
      </c>
      <c r="K379" s="1" t="s">
        <v>43</v>
      </c>
      <c r="L379" s="2">
        <v>4.0999999999999996</v>
      </c>
      <c r="M379" s="1" t="s">
        <v>152</v>
      </c>
      <c r="N379" s="1" t="s">
        <v>35</v>
      </c>
      <c r="O379" s="1" t="s">
        <v>36</v>
      </c>
      <c r="P379" s="1" t="s">
        <v>26</v>
      </c>
      <c r="Q379" s="1" t="s">
        <v>26</v>
      </c>
      <c r="R379" s="1" t="s">
        <v>186</v>
      </c>
      <c r="S379" s="1" t="s">
        <v>45</v>
      </c>
      <c r="T379" s="1" t="s">
        <v>29</v>
      </c>
    </row>
    <row r="380" spans="1:20" ht="13" x14ac:dyDescent="0.15">
      <c r="A380" s="1">
        <v>379</v>
      </c>
      <c r="B380" s="37">
        <v>45602</v>
      </c>
      <c r="C380" s="1">
        <v>34</v>
      </c>
      <c r="D380" s="1" t="s">
        <v>19</v>
      </c>
      <c r="E380" s="1" t="s">
        <v>97</v>
      </c>
      <c r="F380" s="1" t="s">
        <v>48</v>
      </c>
      <c r="G380" s="1">
        <v>50</v>
      </c>
      <c r="H380" s="1" t="s">
        <v>147</v>
      </c>
      <c r="I380" s="1" t="s">
        <v>23</v>
      </c>
      <c r="J380" s="1" t="s">
        <v>139</v>
      </c>
      <c r="K380" s="1" t="s">
        <v>25</v>
      </c>
      <c r="L380" s="2">
        <v>4.2</v>
      </c>
      <c r="M380" s="1" t="s">
        <v>152</v>
      </c>
      <c r="N380" s="1" t="s">
        <v>58</v>
      </c>
      <c r="O380" s="1" t="s">
        <v>55</v>
      </c>
      <c r="P380" s="1" t="s">
        <v>26</v>
      </c>
      <c r="Q380" s="1" t="s">
        <v>26</v>
      </c>
      <c r="R380" s="1" t="s">
        <v>187</v>
      </c>
      <c r="S380" s="1" t="s">
        <v>37</v>
      </c>
      <c r="T380" s="1" t="s">
        <v>46</v>
      </c>
    </row>
    <row r="381" spans="1:20" ht="13" x14ac:dyDescent="0.15">
      <c r="A381" s="1">
        <v>380</v>
      </c>
      <c r="B381" s="37">
        <v>45499</v>
      </c>
      <c r="C381" s="1">
        <v>25</v>
      </c>
      <c r="D381" s="1" t="s">
        <v>19</v>
      </c>
      <c r="E381" s="1" t="s">
        <v>120</v>
      </c>
      <c r="F381" s="1" t="s">
        <v>31</v>
      </c>
      <c r="G381" s="1">
        <v>100</v>
      </c>
      <c r="H381" s="1" t="s">
        <v>151</v>
      </c>
      <c r="I381" s="1" t="s">
        <v>23</v>
      </c>
      <c r="J381" s="1" t="s">
        <v>131</v>
      </c>
      <c r="K381" s="1" t="s">
        <v>54</v>
      </c>
      <c r="L381" s="2">
        <v>2.6</v>
      </c>
      <c r="M381" s="1" t="s">
        <v>152</v>
      </c>
      <c r="N381" s="1" t="s">
        <v>35</v>
      </c>
      <c r="O381" s="1" t="s">
        <v>80</v>
      </c>
      <c r="P381" s="1" t="s">
        <v>26</v>
      </c>
      <c r="Q381" s="1" t="s">
        <v>26</v>
      </c>
      <c r="R381" s="1" t="s">
        <v>186</v>
      </c>
      <c r="S381" s="1" t="s">
        <v>45</v>
      </c>
      <c r="T381" s="1" t="s">
        <v>75</v>
      </c>
    </row>
    <row r="382" spans="1:20" ht="13" x14ac:dyDescent="0.15">
      <c r="A382" s="1">
        <v>381</v>
      </c>
      <c r="B382" s="37">
        <v>45488</v>
      </c>
      <c r="C382" s="1">
        <v>48</v>
      </c>
      <c r="D382" s="1" t="s">
        <v>19</v>
      </c>
      <c r="E382" s="1" t="s">
        <v>135</v>
      </c>
      <c r="F382" s="1" t="s">
        <v>21</v>
      </c>
      <c r="G382" s="1">
        <v>56</v>
      </c>
      <c r="H382" s="1" t="s">
        <v>147</v>
      </c>
      <c r="I382" s="1" t="s">
        <v>67</v>
      </c>
      <c r="J382" s="1" t="s">
        <v>73</v>
      </c>
      <c r="K382" s="1" t="s">
        <v>54</v>
      </c>
      <c r="L382" s="2">
        <v>3.4</v>
      </c>
      <c r="M382" s="1" t="s">
        <v>152</v>
      </c>
      <c r="N382" s="1" t="s">
        <v>27</v>
      </c>
      <c r="O382" s="1" t="s">
        <v>36</v>
      </c>
      <c r="P382" s="1" t="s">
        <v>26</v>
      </c>
      <c r="Q382" s="1" t="s">
        <v>26</v>
      </c>
      <c r="R382" s="1" t="s">
        <v>185</v>
      </c>
      <c r="S382" s="1" t="s">
        <v>37</v>
      </c>
      <c r="T382" s="1" t="s">
        <v>38</v>
      </c>
    </row>
    <row r="383" spans="1:20" ht="13" x14ac:dyDescent="0.15">
      <c r="A383" s="1">
        <v>382</v>
      </c>
      <c r="B383" s="37">
        <v>45514</v>
      </c>
      <c r="C383" s="1">
        <v>22</v>
      </c>
      <c r="D383" s="1" t="s">
        <v>19</v>
      </c>
      <c r="E383" s="1" t="s">
        <v>146</v>
      </c>
      <c r="F383" s="1" t="s">
        <v>31</v>
      </c>
      <c r="G383" s="1">
        <v>53</v>
      </c>
      <c r="H383" s="1" t="s">
        <v>92</v>
      </c>
      <c r="I383" s="1" t="s">
        <v>61</v>
      </c>
      <c r="J383" s="1" t="s">
        <v>33</v>
      </c>
      <c r="K383" s="1" t="s">
        <v>54</v>
      </c>
      <c r="L383" s="2">
        <v>4.5999999999999996</v>
      </c>
      <c r="M383" s="1" t="s">
        <v>152</v>
      </c>
      <c r="N383" s="1" t="s">
        <v>37</v>
      </c>
      <c r="O383" s="1" t="s">
        <v>69</v>
      </c>
      <c r="P383" s="1" t="s">
        <v>26</v>
      </c>
      <c r="Q383" s="1" t="s">
        <v>26</v>
      </c>
      <c r="R383" s="1" t="s">
        <v>186</v>
      </c>
      <c r="S383" s="1" t="s">
        <v>27</v>
      </c>
      <c r="T383" s="1" t="s">
        <v>59</v>
      </c>
    </row>
    <row r="384" spans="1:20" ht="13" x14ac:dyDescent="0.15">
      <c r="A384" s="1">
        <v>383</v>
      </c>
      <c r="B384" s="37">
        <v>45506</v>
      </c>
      <c r="C384" s="1">
        <v>59</v>
      </c>
      <c r="D384" s="1" t="s">
        <v>19</v>
      </c>
      <c r="E384" s="1" t="s">
        <v>39</v>
      </c>
      <c r="F384" s="1" t="s">
        <v>40</v>
      </c>
      <c r="G384" s="1">
        <v>40</v>
      </c>
      <c r="H384" s="1" t="s">
        <v>118</v>
      </c>
      <c r="I384" s="1" t="s">
        <v>50</v>
      </c>
      <c r="J384" s="1" t="s">
        <v>62</v>
      </c>
      <c r="K384" s="1" t="s">
        <v>43</v>
      </c>
      <c r="L384" s="2">
        <v>3.7</v>
      </c>
      <c r="M384" s="1" t="s">
        <v>152</v>
      </c>
      <c r="N384" s="1" t="s">
        <v>35</v>
      </c>
      <c r="O384" s="1" t="s">
        <v>28</v>
      </c>
      <c r="P384" s="1" t="s">
        <v>26</v>
      </c>
      <c r="Q384" s="1" t="s">
        <v>26</v>
      </c>
      <c r="R384" s="1" t="s">
        <v>186</v>
      </c>
      <c r="S384" s="1" t="s">
        <v>58</v>
      </c>
      <c r="T384" s="1" t="s">
        <v>75</v>
      </c>
    </row>
    <row r="385" spans="1:20" ht="13" x14ac:dyDescent="0.15">
      <c r="A385" s="1">
        <v>384</v>
      </c>
      <c r="B385" s="37">
        <v>45523</v>
      </c>
      <c r="C385" s="1">
        <v>20</v>
      </c>
      <c r="D385" s="1" t="s">
        <v>19</v>
      </c>
      <c r="E385" s="1" t="s">
        <v>81</v>
      </c>
      <c r="F385" s="1" t="s">
        <v>31</v>
      </c>
      <c r="G385" s="1">
        <v>97</v>
      </c>
      <c r="H385" s="1" t="s">
        <v>78</v>
      </c>
      <c r="I385" s="1" t="s">
        <v>50</v>
      </c>
      <c r="J385" s="1" t="s">
        <v>53</v>
      </c>
      <c r="K385" s="1" t="s">
        <v>54</v>
      </c>
      <c r="L385" s="2">
        <v>4.9000000000000004</v>
      </c>
      <c r="M385" s="1" t="s">
        <v>152</v>
      </c>
      <c r="N385" s="1" t="s">
        <v>35</v>
      </c>
      <c r="O385" s="1" t="s">
        <v>44</v>
      </c>
      <c r="P385" s="1" t="s">
        <v>26</v>
      </c>
      <c r="Q385" s="1" t="s">
        <v>26</v>
      </c>
      <c r="R385" s="1" t="s">
        <v>187</v>
      </c>
      <c r="S385" s="1" t="s">
        <v>27</v>
      </c>
      <c r="T385" s="1" t="s">
        <v>38</v>
      </c>
    </row>
    <row r="386" spans="1:20" ht="13" x14ac:dyDescent="0.15">
      <c r="A386" s="1">
        <v>385</v>
      </c>
      <c r="B386" s="37">
        <v>45424</v>
      </c>
      <c r="C386" s="1">
        <v>70</v>
      </c>
      <c r="D386" s="1" t="s">
        <v>19</v>
      </c>
      <c r="E386" s="1" t="s">
        <v>110</v>
      </c>
      <c r="F386" s="1" t="s">
        <v>31</v>
      </c>
      <c r="G386" s="1">
        <v>60</v>
      </c>
      <c r="H386" s="1" t="s">
        <v>137</v>
      </c>
      <c r="I386" s="1" t="s">
        <v>67</v>
      </c>
      <c r="J386" s="1" t="s">
        <v>127</v>
      </c>
      <c r="K386" s="1" t="s">
        <v>43</v>
      </c>
      <c r="L386" s="2">
        <v>3.2</v>
      </c>
      <c r="M386" s="1" t="s">
        <v>152</v>
      </c>
      <c r="N386" s="1" t="s">
        <v>45</v>
      </c>
      <c r="O386" s="1" t="s">
        <v>28</v>
      </c>
      <c r="P386" s="1" t="s">
        <v>26</v>
      </c>
      <c r="Q386" s="1" t="s">
        <v>26</v>
      </c>
      <c r="R386" s="1" t="s">
        <v>190</v>
      </c>
      <c r="S386" s="1" t="s">
        <v>35</v>
      </c>
      <c r="T386" s="1" t="s">
        <v>29</v>
      </c>
    </row>
    <row r="387" spans="1:20" ht="13" x14ac:dyDescent="0.15">
      <c r="A387" s="1">
        <v>386</v>
      </c>
      <c r="B387" s="37">
        <v>45432</v>
      </c>
      <c r="C387" s="1">
        <v>45</v>
      </c>
      <c r="D387" s="1" t="s">
        <v>19</v>
      </c>
      <c r="E387" s="1" t="s">
        <v>87</v>
      </c>
      <c r="F387" s="1" t="s">
        <v>48</v>
      </c>
      <c r="G387" s="1">
        <v>95</v>
      </c>
      <c r="H387" s="1" t="s">
        <v>143</v>
      </c>
      <c r="I387" s="1" t="s">
        <v>61</v>
      </c>
      <c r="J387" s="1" t="s">
        <v>57</v>
      </c>
      <c r="K387" s="1" t="s">
        <v>34</v>
      </c>
      <c r="L387" s="2">
        <v>4</v>
      </c>
      <c r="M387" s="1" t="s">
        <v>152</v>
      </c>
      <c r="N387" s="1" t="s">
        <v>35</v>
      </c>
      <c r="O387" s="1" t="s">
        <v>55</v>
      </c>
      <c r="P387" s="1" t="s">
        <v>26</v>
      </c>
      <c r="Q387" s="1" t="s">
        <v>26</v>
      </c>
      <c r="R387" s="1" t="s">
        <v>190</v>
      </c>
      <c r="S387" s="1" t="s">
        <v>37</v>
      </c>
      <c r="T387" s="1" t="s">
        <v>29</v>
      </c>
    </row>
    <row r="388" spans="1:20" ht="13" x14ac:dyDescent="0.15">
      <c r="A388" s="1">
        <v>387</v>
      </c>
      <c r="B388" s="37">
        <v>45600</v>
      </c>
      <c r="C388" s="1">
        <v>53</v>
      </c>
      <c r="D388" s="1" t="s">
        <v>19</v>
      </c>
      <c r="E388" s="1" t="s">
        <v>110</v>
      </c>
      <c r="F388" s="1" t="s">
        <v>31</v>
      </c>
      <c r="G388" s="1">
        <v>92</v>
      </c>
      <c r="H388" s="1" t="s">
        <v>147</v>
      </c>
      <c r="I388" s="1" t="s">
        <v>50</v>
      </c>
      <c r="J388" s="1" t="s">
        <v>79</v>
      </c>
      <c r="K388" s="1" t="s">
        <v>25</v>
      </c>
      <c r="L388" s="2">
        <v>2.8</v>
      </c>
      <c r="M388" s="1" t="s">
        <v>152</v>
      </c>
      <c r="N388" s="1" t="s">
        <v>37</v>
      </c>
      <c r="O388" s="1" t="s">
        <v>80</v>
      </c>
      <c r="P388" s="1" t="s">
        <v>26</v>
      </c>
      <c r="Q388" s="1" t="s">
        <v>26</v>
      </c>
      <c r="R388" s="1" t="s">
        <v>186</v>
      </c>
      <c r="S388" s="1" t="s">
        <v>58</v>
      </c>
      <c r="T388" s="1" t="s">
        <v>75</v>
      </c>
    </row>
    <row r="389" spans="1:20" ht="13" x14ac:dyDescent="0.15">
      <c r="A389" s="1">
        <v>388</v>
      </c>
      <c r="B389" s="37">
        <v>45428</v>
      </c>
      <c r="C389" s="1">
        <v>36</v>
      </c>
      <c r="D389" s="1" t="s">
        <v>19</v>
      </c>
      <c r="E389" s="1" t="s">
        <v>135</v>
      </c>
      <c r="F389" s="1" t="s">
        <v>21</v>
      </c>
      <c r="G389" s="1">
        <v>93</v>
      </c>
      <c r="H389" s="1" t="s">
        <v>128</v>
      </c>
      <c r="I389" s="1" t="s">
        <v>50</v>
      </c>
      <c r="J389" s="1" t="s">
        <v>104</v>
      </c>
      <c r="K389" s="1" t="s">
        <v>43</v>
      </c>
      <c r="L389" s="2">
        <v>3.2</v>
      </c>
      <c r="M389" s="1" t="s">
        <v>152</v>
      </c>
      <c r="N389" s="1" t="s">
        <v>27</v>
      </c>
      <c r="O389" s="1" t="s">
        <v>80</v>
      </c>
      <c r="P389" s="1" t="s">
        <v>26</v>
      </c>
      <c r="Q389" s="1" t="s">
        <v>26</v>
      </c>
      <c r="R389" s="1" t="s">
        <v>185</v>
      </c>
      <c r="S389" s="1" t="s">
        <v>74</v>
      </c>
      <c r="T389" s="1" t="s">
        <v>46</v>
      </c>
    </row>
    <row r="390" spans="1:20" ht="13" x14ac:dyDescent="0.15">
      <c r="A390" s="1">
        <v>389</v>
      </c>
      <c r="B390" s="37">
        <v>45448</v>
      </c>
      <c r="C390" s="1">
        <v>58</v>
      </c>
      <c r="D390" s="1" t="s">
        <v>19</v>
      </c>
      <c r="E390" s="1" t="s">
        <v>30</v>
      </c>
      <c r="F390" s="1" t="s">
        <v>31</v>
      </c>
      <c r="G390" s="1">
        <v>57</v>
      </c>
      <c r="H390" s="1" t="s">
        <v>122</v>
      </c>
      <c r="I390" s="1" t="s">
        <v>50</v>
      </c>
      <c r="J390" s="1" t="s">
        <v>33</v>
      </c>
      <c r="K390" s="1" t="s">
        <v>25</v>
      </c>
      <c r="L390" s="2">
        <v>4.7</v>
      </c>
      <c r="M390" s="1" t="s">
        <v>152</v>
      </c>
      <c r="N390" s="1" t="s">
        <v>74</v>
      </c>
      <c r="O390" s="1" t="s">
        <v>44</v>
      </c>
      <c r="P390" s="1" t="s">
        <v>26</v>
      </c>
      <c r="Q390" s="1" t="s">
        <v>26</v>
      </c>
      <c r="R390" s="1" t="s">
        <v>186</v>
      </c>
      <c r="S390" s="1" t="s">
        <v>45</v>
      </c>
      <c r="T390" s="1" t="s">
        <v>46</v>
      </c>
    </row>
    <row r="391" spans="1:20" ht="13" x14ac:dyDescent="0.15">
      <c r="A391" s="1">
        <v>390</v>
      </c>
      <c r="B391" s="37">
        <v>45585</v>
      </c>
      <c r="C391" s="1">
        <v>54</v>
      </c>
      <c r="D391" s="1" t="s">
        <v>19</v>
      </c>
      <c r="E391" s="1" t="s">
        <v>47</v>
      </c>
      <c r="F391" s="1" t="s">
        <v>48</v>
      </c>
      <c r="G391" s="1">
        <v>95</v>
      </c>
      <c r="H391" s="1" t="s">
        <v>143</v>
      </c>
      <c r="I391" s="1" t="s">
        <v>50</v>
      </c>
      <c r="J391" s="1" t="s">
        <v>86</v>
      </c>
      <c r="K391" s="1" t="s">
        <v>54</v>
      </c>
      <c r="L391" s="2">
        <v>5</v>
      </c>
      <c r="M391" s="1" t="s">
        <v>152</v>
      </c>
      <c r="N391" s="1" t="s">
        <v>27</v>
      </c>
      <c r="O391" s="1" t="s">
        <v>80</v>
      </c>
      <c r="P391" s="1" t="s">
        <v>26</v>
      </c>
      <c r="Q391" s="1" t="s">
        <v>26</v>
      </c>
      <c r="R391" s="1" t="s">
        <v>187</v>
      </c>
      <c r="S391" s="1" t="s">
        <v>45</v>
      </c>
      <c r="T391" s="1" t="s">
        <v>38</v>
      </c>
    </row>
    <row r="392" spans="1:20" ht="13" x14ac:dyDescent="0.15">
      <c r="A392" s="1">
        <v>391</v>
      </c>
      <c r="B392" s="37">
        <v>45401</v>
      </c>
      <c r="C392" s="1">
        <v>46</v>
      </c>
      <c r="D392" s="1" t="s">
        <v>19</v>
      </c>
      <c r="E392" s="1" t="s">
        <v>117</v>
      </c>
      <c r="F392" s="1" t="s">
        <v>48</v>
      </c>
      <c r="G392" s="1">
        <v>72</v>
      </c>
      <c r="H392" s="1" t="s">
        <v>106</v>
      </c>
      <c r="I392" s="1" t="s">
        <v>61</v>
      </c>
      <c r="J392" s="1" t="s">
        <v>79</v>
      </c>
      <c r="K392" s="1" t="s">
        <v>43</v>
      </c>
      <c r="L392" s="2">
        <v>3.9</v>
      </c>
      <c r="M392" s="1" t="s">
        <v>152</v>
      </c>
      <c r="N392" s="1" t="s">
        <v>74</v>
      </c>
      <c r="O392" s="1" t="s">
        <v>69</v>
      </c>
      <c r="P392" s="1" t="s">
        <v>26</v>
      </c>
      <c r="Q392" s="1" t="s">
        <v>26</v>
      </c>
      <c r="R392" s="1" t="s">
        <v>190</v>
      </c>
      <c r="S392" s="1" t="s">
        <v>37</v>
      </c>
      <c r="T392" s="1" t="s">
        <v>51</v>
      </c>
    </row>
    <row r="393" spans="1:20" ht="13" x14ac:dyDescent="0.15">
      <c r="A393" s="1">
        <v>392</v>
      </c>
      <c r="B393" s="37">
        <v>45476</v>
      </c>
      <c r="C393" s="1">
        <v>42</v>
      </c>
      <c r="D393" s="1" t="s">
        <v>19</v>
      </c>
      <c r="E393" s="1" t="s">
        <v>117</v>
      </c>
      <c r="F393" s="1" t="s">
        <v>48</v>
      </c>
      <c r="G393" s="1">
        <v>39</v>
      </c>
      <c r="H393" s="1" t="s">
        <v>149</v>
      </c>
      <c r="I393" s="1" t="s">
        <v>50</v>
      </c>
      <c r="J393" s="1" t="s">
        <v>73</v>
      </c>
      <c r="K393" s="1" t="s">
        <v>34</v>
      </c>
      <c r="L393" s="2">
        <v>3.9</v>
      </c>
      <c r="M393" s="1" t="s">
        <v>152</v>
      </c>
      <c r="N393" s="1" t="s">
        <v>74</v>
      </c>
      <c r="O393" s="1" t="s">
        <v>44</v>
      </c>
      <c r="P393" s="1" t="s">
        <v>26</v>
      </c>
      <c r="Q393" s="1" t="s">
        <v>26</v>
      </c>
      <c r="R393" s="1" t="s">
        <v>186</v>
      </c>
      <c r="S393" s="1" t="s">
        <v>37</v>
      </c>
      <c r="T393" s="1" t="s">
        <v>46</v>
      </c>
    </row>
    <row r="394" spans="1:20" ht="13" x14ac:dyDescent="0.15">
      <c r="A394" s="1">
        <v>393</v>
      </c>
      <c r="B394" s="37">
        <v>45544</v>
      </c>
      <c r="C394" s="1">
        <v>31</v>
      </c>
      <c r="D394" s="1" t="s">
        <v>19</v>
      </c>
      <c r="E394" s="1" t="s">
        <v>129</v>
      </c>
      <c r="F394" s="1" t="s">
        <v>48</v>
      </c>
      <c r="G394" s="1">
        <v>71</v>
      </c>
      <c r="H394" s="1" t="s">
        <v>88</v>
      </c>
      <c r="I394" s="1" t="s">
        <v>50</v>
      </c>
      <c r="J394" s="1" t="s">
        <v>33</v>
      </c>
      <c r="K394" s="1" t="s">
        <v>25</v>
      </c>
      <c r="L394" s="2">
        <v>2.8</v>
      </c>
      <c r="M394" s="1" t="s">
        <v>152</v>
      </c>
      <c r="N394" s="1" t="s">
        <v>27</v>
      </c>
      <c r="O394" s="1" t="s">
        <v>80</v>
      </c>
      <c r="P394" s="1" t="s">
        <v>26</v>
      </c>
      <c r="Q394" s="1" t="s">
        <v>26</v>
      </c>
      <c r="R394" s="1" t="s">
        <v>187</v>
      </c>
      <c r="S394" s="1" t="s">
        <v>45</v>
      </c>
      <c r="T394" s="1" t="s">
        <v>59</v>
      </c>
    </row>
    <row r="395" spans="1:20" ht="13" x14ac:dyDescent="0.15">
      <c r="A395" s="1">
        <v>394</v>
      </c>
      <c r="B395" s="37">
        <v>45428</v>
      </c>
      <c r="C395" s="1">
        <v>28</v>
      </c>
      <c r="D395" s="1" t="s">
        <v>19</v>
      </c>
      <c r="E395" s="1" t="s">
        <v>117</v>
      </c>
      <c r="F395" s="1" t="s">
        <v>48</v>
      </c>
      <c r="G395" s="1">
        <v>67</v>
      </c>
      <c r="H395" s="1" t="s">
        <v>145</v>
      </c>
      <c r="I395" s="1" t="s">
        <v>50</v>
      </c>
      <c r="J395" s="1" t="s">
        <v>132</v>
      </c>
      <c r="K395" s="1" t="s">
        <v>25</v>
      </c>
      <c r="L395" s="2">
        <v>4.0999999999999996</v>
      </c>
      <c r="M395" s="1" t="s">
        <v>152</v>
      </c>
      <c r="N395" s="1" t="s">
        <v>45</v>
      </c>
      <c r="O395" s="1" t="s">
        <v>80</v>
      </c>
      <c r="P395" s="1" t="s">
        <v>26</v>
      </c>
      <c r="Q395" s="1" t="s">
        <v>26</v>
      </c>
      <c r="R395" s="1" t="s">
        <v>190</v>
      </c>
      <c r="S395" s="1" t="s">
        <v>74</v>
      </c>
      <c r="T395" s="1" t="s">
        <v>29</v>
      </c>
    </row>
    <row r="396" spans="1:20" ht="13" x14ac:dyDescent="0.15">
      <c r="A396" s="1">
        <v>395</v>
      </c>
      <c r="B396" s="37">
        <v>45629</v>
      </c>
      <c r="C396" s="1">
        <v>24</v>
      </c>
      <c r="D396" s="1" t="s">
        <v>19</v>
      </c>
      <c r="E396" s="1" t="s">
        <v>129</v>
      </c>
      <c r="F396" s="1" t="s">
        <v>48</v>
      </c>
      <c r="G396" s="1">
        <v>26</v>
      </c>
      <c r="H396" s="1" t="s">
        <v>116</v>
      </c>
      <c r="I396" s="1" t="s">
        <v>61</v>
      </c>
      <c r="J396" s="1" t="s">
        <v>132</v>
      </c>
      <c r="K396" s="1" t="s">
        <v>54</v>
      </c>
      <c r="L396" s="2">
        <v>4.0999999999999996</v>
      </c>
      <c r="M396" s="1" t="s">
        <v>152</v>
      </c>
      <c r="N396" s="1" t="s">
        <v>27</v>
      </c>
      <c r="O396" s="1" t="s">
        <v>28</v>
      </c>
      <c r="P396" s="1" t="s">
        <v>26</v>
      </c>
      <c r="Q396" s="1" t="s">
        <v>26</v>
      </c>
      <c r="R396" s="1" t="s">
        <v>190</v>
      </c>
      <c r="S396" s="1" t="s">
        <v>45</v>
      </c>
      <c r="T396" s="1" t="s">
        <v>38</v>
      </c>
    </row>
    <row r="397" spans="1:20" ht="13" x14ac:dyDescent="0.15">
      <c r="A397" s="1">
        <v>396</v>
      </c>
      <c r="B397" s="37">
        <v>45600</v>
      </c>
      <c r="C397" s="1">
        <v>70</v>
      </c>
      <c r="D397" s="1" t="s">
        <v>19</v>
      </c>
      <c r="E397" s="1" t="s">
        <v>142</v>
      </c>
      <c r="F397" s="1" t="s">
        <v>48</v>
      </c>
      <c r="G397" s="1">
        <v>44</v>
      </c>
      <c r="H397" s="1" t="s">
        <v>78</v>
      </c>
      <c r="I397" s="1" t="s">
        <v>50</v>
      </c>
      <c r="J397" s="1" t="s">
        <v>42</v>
      </c>
      <c r="K397" s="1" t="s">
        <v>34</v>
      </c>
      <c r="L397" s="2">
        <v>2.7</v>
      </c>
      <c r="M397" s="1" t="s">
        <v>152</v>
      </c>
      <c r="N397" s="1" t="s">
        <v>45</v>
      </c>
      <c r="O397" s="1" t="s">
        <v>55</v>
      </c>
      <c r="P397" s="1" t="s">
        <v>26</v>
      </c>
      <c r="Q397" s="1" t="s">
        <v>26</v>
      </c>
      <c r="R397" s="1" t="s">
        <v>186</v>
      </c>
      <c r="S397" s="1" t="s">
        <v>58</v>
      </c>
      <c r="T397" s="1" t="s">
        <v>38</v>
      </c>
    </row>
    <row r="398" spans="1:20" ht="13" x14ac:dyDescent="0.15">
      <c r="A398" s="1">
        <v>397</v>
      </c>
      <c r="B398" s="37">
        <v>45605</v>
      </c>
      <c r="C398" s="1">
        <v>59</v>
      </c>
      <c r="D398" s="1" t="s">
        <v>19</v>
      </c>
      <c r="E398" s="1" t="s">
        <v>114</v>
      </c>
      <c r="F398" s="1" t="s">
        <v>31</v>
      </c>
      <c r="G398" s="1">
        <v>32</v>
      </c>
      <c r="H398" s="1" t="s">
        <v>84</v>
      </c>
      <c r="I398" s="1" t="s">
        <v>23</v>
      </c>
      <c r="J398" s="1" t="s">
        <v>104</v>
      </c>
      <c r="K398" s="1" t="s">
        <v>54</v>
      </c>
      <c r="L398" s="2">
        <v>3.1</v>
      </c>
      <c r="M398" s="1" t="s">
        <v>152</v>
      </c>
      <c r="N398" s="1" t="s">
        <v>27</v>
      </c>
      <c r="O398" s="1" t="s">
        <v>55</v>
      </c>
      <c r="P398" s="1" t="s">
        <v>26</v>
      </c>
      <c r="Q398" s="1" t="s">
        <v>26</v>
      </c>
      <c r="R398" s="1" t="s">
        <v>187</v>
      </c>
      <c r="S398" s="1" t="s">
        <v>45</v>
      </c>
      <c r="T398" s="1" t="s">
        <v>46</v>
      </c>
    </row>
    <row r="399" spans="1:20" ht="13" x14ac:dyDescent="0.15">
      <c r="A399" s="1">
        <v>398</v>
      </c>
      <c r="B399" s="37">
        <v>45438</v>
      </c>
      <c r="C399" s="1">
        <v>50</v>
      </c>
      <c r="D399" s="1" t="s">
        <v>19</v>
      </c>
      <c r="E399" s="1" t="s">
        <v>71</v>
      </c>
      <c r="F399" s="1" t="s">
        <v>40</v>
      </c>
      <c r="G399" s="1">
        <v>30</v>
      </c>
      <c r="H399" s="1" t="s">
        <v>151</v>
      </c>
      <c r="I399" s="1" t="s">
        <v>23</v>
      </c>
      <c r="J399" s="1" t="s">
        <v>24</v>
      </c>
      <c r="K399" s="1" t="s">
        <v>34</v>
      </c>
      <c r="L399" s="2">
        <v>3.9</v>
      </c>
      <c r="M399" s="1" t="s">
        <v>152</v>
      </c>
      <c r="N399" s="1" t="s">
        <v>37</v>
      </c>
      <c r="O399" s="1" t="s">
        <v>80</v>
      </c>
      <c r="P399" s="1" t="s">
        <v>26</v>
      </c>
      <c r="Q399" s="1" t="s">
        <v>26</v>
      </c>
      <c r="R399" s="1" t="s">
        <v>190</v>
      </c>
      <c r="S399" s="1" t="s">
        <v>37</v>
      </c>
      <c r="T399" s="1" t="s">
        <v>38</v>
      </c>
    </row>
    <row r="400" spans="1:20" ht="13" x14ac:dyDescent="0.15">
      <c r="A400" s="1">
        <v>399</v>
      </c>
      <c r="B400" s="37">
        <v>45326</v>
      </c>
      <c r="C400" s="1">
        <v>46</v>
      </c>
      <c r="D400" s="1" t="s">
        <v>19</v>
      </c>
      <c r="E400" s="1" t="s">
        <v>142</v>
      </c>
      <c r="F400" s="1" t="s">
        <v>48</v>
      </c>
      <c r="G400" s="1">
        <v>20</v>
      </c>
      <c r="H400" s="1" t="s">
        <v>78</v>
      </c>
      <c r="I400" s="1" t="s">
        <v>23</v>
      </c>
      <c r="J400" s="1" t="s">
        <v>104</v>
      </c>
      <c r="K400" s="1" t="s">
        <v>54</v>
      </c>
      <c r="L400" s="2">
        <v>3</v>
      </c>
      <c r="M400" s="1" t="s">
        <v>152</v>
      </c>
      <c r="N400" s="1" t="s">
        <v>27</v>
      </c>
      <c r="O400" s="1" t="s">
        <v>44</v>
      </c>
      <c r="P400" s="1" t="s">
        <v>26</v>
      </c>
      <c r="Q400" s="1" t="s">
        <v>26</v>
      </c>
      <c r="R400" s="1" t="s">
        <v>185</v>
      </c>
      <c r="S400" s="1" t="s">
        <v>37</v>
      </c>
      <c r="T400" s="1" t="s">
        <v>70</v>
      </c>
    </row>
    <row r="401" spans="1:20" ht="13" x14ac:dyDescent="0.15">
      <c r="A401" s="1">
        <v>400</v>
      </c>
      <c r="B401" s="37">
        <v>45645</v>
      </c>
      <c r="C401" s="1">
        <v>35</v>
      </c>
      <c r="D401" s="1" t="s">
        <v>19</v>
      </c>
      <c r="E401" s="1" t="s">
        <v>30</v>
      </c>
      <c r="F401" s="1" t="s">
        <v>31</v>
      </c>
      <c r="G401" s="1">
        <v>30</v>
      </c>
      <c r="H401" s="1" t="s">
        <v>95</v>
      </c>
      <c r="I401" s="1" t="s">
        <v>67</v>
      </c>
      <c r="J401" s="1" t="s">
        <v>134</v>
      </c>
      <c r="K401" s="1" t="s">
        <v>34</v>
      </c>
      <c r="L401" s="2">
        <v>3</v>
      </c>
      <c r="M401" s="1" t="s">
        <v>152</v>
      </c>
      <c r="N401" s="1" t="s">
        <v>45</v>
      </c>
      <c r="O401" s="1" t="s">
        <v>80</v>
      </c>
      <c r="P401" s="1" t="s">
        <v>26</v>
      </c>
      <c r="Q401" s="1" t="s">
        <v>26</v>
      </c>
      <c r="R401" s="1" t="s">
        <v>187</v>
      </c>
      <c r="S401" s="1" t="s">
        <v>27</v>
      </c>
      <c r="T401" s="1" t="s">
        <v>38</v>
      </c>
    </row>
    <row r="402" spans="1:20" ht="13" x14ac:dyDescent="0.15">
      <c r="A402" s="1">
        <v>401</v>
      </c>
      <c r="B402" s="37">
        <v>45413</v>
      </c>
      <c r="C402" s="1">
        <v>20</v>
      </c>
      <c r="D402" s="1" t="s">
        <v>19</v>
      </c>
      <c r="E402" s="1" t="s">
        <v>65</v>
      </c>
      <c r="F402" s="1" t="s">
        <v>31</v>
      </c>
      <c r="G402" s="1">
        <v>54</v>
      </c>
      <c r="H402" s="1" t="s">
        <v>130</v>
      </c>
      <c r="I402" s="1" t="s">
        <v>61</v>
      </c>
      <c r="J402" s="1" t="s">
        <v>62</v>
      </c>
      <c r="K402" s="1" t="s">
        <v>54</v>
      </c>
      <c r="L402" s="2">
        <v>4.5999999999999996</v>
      </c>
      <c r="M402" s="1" t="s">
        <v>152</v>
      </c>
      <c r="N402" s="1" t="s">
        <v>58</v>
      </c>
      <c r="O402" s="1" t="s">
        <v>36</v>
      </c>
      <c r="P402" s="1" t="s">
        <v>26</v>
      </c>
      <c r="Q402" s="1" t="s">
        <v>26</v>
      </c>
      <c r="R402" s="1" t="s">
        <v>186</v>
      </c>
      <c r="S402" s="1" t="s">
        <v>35</v>
      </c>
      <c r="T402" s="1" t="s">
        <v>75</v>
      </c>
    </row>
    <row r="403" spans="1:20" ht="13" x14ac:dyDescent="0.15">
      <c r="A403" s="1">
        <v>402</v>
      </c>
      <c r="B403" s="37">
        <v>45318</v>
      </c>
      <c r="C403" s="1">
        <v>34</v>
      </c>
      <c r="D403" s="1" t="s">
        <v>19</v>
      </c>
      <c r="E403" s="1" t="s">
        <v>65</v>
      </c>
      <c r="F403" s="1" t="s">
        <v>31</v>
      </c>
      <c r="G403" s="1">
        <v>91</v>
      </c>
      <c r="H403" s="1" t="s">
        <v>126</v>
      </c>
      <c r="I403" s="1" t="s">
        <v>23</v>
      </c>
      <c r="J403" s="1" t="s">
        <v>79</v>
      </c>
      <c r="K403" s="1" t="s">
        <v>43</v>
      </c>
      <c r="L403" s="2">
        <v>3.6</v>
      </c>
      <c r="M403" s="1" t="s">
        <v>152</v>
      </c>
      <c r="N403" s="1" t="s">
        <v>58</v>
      </c>
      <c r="O403" s="1" t="s">
        <v>44</v>
      </c>
      <c r="P403" s="1" t="s">
        <v>26</v>
      </c>
      <c r="Q403" s="1" t="s">
        <v>26</v>
      </c>
      <c r="R403" s="1" t="s">
        <v>187</v>
      </c>
      <c r="S403" s="1" t="s">
        <v>58</v>
      </c>
      <c r="T403" s="1" t="s">
        <v>29</v>
      </c>
    </row>
    <row r="404" spans="1:20" ht="13" x14ac:dyDescent="0.15">
      <c r="A404" s="1">
        <v>403</v>
      </c>
      <c r="B404" s="37">
        <v>45545</v>
      </c>
      <c r="C404" s="1">
        <v>50</v>
      </c>
      <c r="D404" s="1" t="s">
        <v>19</v>
      </c>
      <c r="E404" s="1" t="s">
        <v>47</v>
      </c>
      <c r="F404" s="1" t="s">
        <v>48</v>
      </c>
      <c r="G404" s="1">
        <v>73</v>
      </c>
      <c r="H404" s="1" t="s">
        <v>148</v>
      </c>
      <c r="I404" s="1" t="s">
        <v>67</v>
      </c>
      <c r="J404" s="1" t="s">
        <v>83</v>
      </c>
      <c r="K404" s="1" t="s">
        <v>34</v>
      </c>
      <c r="L404" s="2">
        <v>4.9000000000000004</v>
      </c>
      <c r="M404" s="1" t="s">
        <v>152</v>
      </c>
      <c r="N404" s="1" t="s">
        <v>45</v>
      </c>
      <c r="O404" s="1" t="s">
        <v>28</v>
      </c>
      <c r="P404" s="1" t="s">
        <v>26</v>
      </c>
      <c r="Q404" s="1" t="s">
        <v>26</v>
      </c>
      <c r="R404" s="1" t="s">
        <v>186</v>
      </c>
      <c r="S404" s="1" t="s">
        <v>27</v>
      </c>
      <c r="T404" s="1" t="s">
        <v>29</v>
      </c>
    </row>
    <row r="405" spans="1:20" ht="13" x14ac:dyDescent="0.15">
      <c r="A405" s="1">
        <v>404</v>
      </c>
      <c r="B405" s="37">
        <v>45621</v>
      </c>
      <c r="C405" s="1">
        <v>21</v>
      </c>
      <c r="D405" s="1" t="s">
        <v>19</v>
      </c>
      <c r="E405" s="1" t="s">
        <v>90</v>
      </c>
      <c r="F405" s="1" t="s">
        <v>48</v>
      </c>
      <c r="G405" s="1">
        <v>66</v>
      </c>
      <c r="H405" s="1" t="s">
        <v>107</v>
      </c>
      <c r="I405" s="1" t="s">
        <v>23</v>
      </c>
      <c r="J405" s="1" t="s">
        <v>68</v>
      </c>
      <c r="K405" s="1" t="s">
        <v>54</v>
      </c>
      <c r="L405" s="2">
        <v>4.4000000000000004</v>
      </c>
      <c r="M405" s="1" t="s">
        <v>152</v>
      </c>
      <c r="N405" s="1" t="s">
        <v>45</v>
      </c>
      <c r="O405" s="1" t="s">
        <v>80</v>
      </c>
      <c r="P405" s="1" t="s">
        <v>26</v>
      </c>
      <c r="Q405" s="1" t="s">
        <v>26</v>
      </c>
      <c r="R405" s="1" t="s">
        <v>185</v>
      </c>
      <c r="S405" s="1" t="s">
        <v>37</v>
      </c>
      <c r="T405" s="1" t="s">
        <v>38</v>
      </c>
    </row>
    <row r="406" spans="1:20" ht="13" x14ac:dyDescent="0.15">
      <c r="A406" s="1">
        <v>405</v>
      </c>
      <c r="B406" s="37">
        <v>45348</v>
      </c>
      <c r="C406" s="1">
        <v>29</v>
      </c>
      <c r="D406" s="1" t="s">
        <v>19</v>
      </c>
      <c r="E406" s="1" t="s">
        <v>97</v>
      </c>
      <c r="F406" s="1" t="s">
        <v>48</v>
      </c>
      <c r="G406" s="1">
        <v>59</v>
      </c>
      <c r="H406" s="1" t="s">
        <v>119</v>
      </c>
      <c r="I406" s="1" t="s">
        <v>23</v>
      </c>
      <c r="J406" s="1" t="s">
        <v>62</v>
      </c>
      <c r="K406" s="1" t="s">
        <v>54</v>
      </c>
      <c r="L406" s="2">
        <v>2.7</v>
      </c>
      <c r="M406" s="1" t="s">
        <v>152</v>
      </c>
      <c r="N406" s="1" t="s">
        <v>58</v>
      </c>
      <c r="O406" s="1" t="s">
        <v>80</v>
      </c>
      <c r="P406" s="1" t="s">
        <v>26</v>
      </c>
      <c r="Q406" s="1" t="s">
        <v>26</v>
      </c>
      <c r="R406" s="1" t="s">
        <v>186</v>
      </c>
      <c r="S406" s="1" t="s">
        <v>74</v>
      </c>
      <c r="T406" s="1" t="s">
        <v>29</v>
      </c>
    </row>
    <row r="407" spans="1:20" ht="13" x14ac:dyDescent="0.15">
      <c r="A407" s="1">
        <v>406</v>
      </c>
      <c r="B407" s="37">
        <v>45580</v>
      </c>
      <c r="C407" s="1">
        <v>69</v>
      </c>
      <c r="D407" s="1" t="s">
        <v>19</v>
      </c>
      <c r="E407" s="1" t="s">
        <v>77</v>
      </c>
      <c r="F407" s="1" t="s">
        <v>31</v>
      </c>
      <c r="G407" s="1">
        <v>75</v>
      </c>
      <c r="H407" s="1" t="s">
        <v>143</v>
      </c>
      <c r="I407" s="1" t="s">
        <v>50</v>
      </c>
      <c r="J407" s="1" t="s">
        <v>86</v>
      </c>
      <c r="K407" s="1" t="s">
        <v>25</v>
      </c>
      <c r="L407" s="2">
        <v>4</v>
      </c>
      <c r="M407" s="1" t="s">
        <v>152</v>
      </c>
      <c r="N407" s="1" t="s">
        <v>58</v>
      </c>
      <c r="O407" s="1" t="s">
        <v>69</v>
      </c>
      <c r="P407" s="1" t="s">
        <v>26</v>
      </c>
      <c r="Q407" s="1" t="s">
        <v>26</v>
      </c>
      <c r="R407" s="1" t="s">
        <v>186</v>
      </c>
      <c r="S407" s="1" t="s">
        <v>45</v>
      </c>
      <c r="T407" s="1" t="s">
        <v>51</v>
      </c>
    </row>
    <row r="408" spans="1:20" ht="13" x14ac:dyDescent="0.15">
      <c r="A408" s="1">
        <v>407</v>
      </c>
      <c r="B408" s="37">
        <v>45471</v>
      </c>
      <c r="C408" s="1">
        <v>20</v>
      </c>
      <c r="D408" s="1" t="s">
        <v>19</v>
      </c>
      <c r="E408" s="1" t="s">
        <v>97</v>
      </c>
      <c r="F408" s="1" t="s">
        <v>48</v>
      </c>
      <c r="G408" s="1">
        <v>63</v>
      </c>
      <c r="H408" s="1" t="s">
        <v>126</v>
      </c>
      <c r="I408" s="1" t="s">
        <v>23</v>
      </c>
      <c r="J408" s="1" t="s">
        <v>96</v>
      </c>
      <c r="K408" s="1" t="s">
        <v>43</v>
      </c>
      <c r="L408" s="2">
        <v>3.1</v>
      </c>
      <c r="M408" s="1" t="s">
        <v>152</v>
      </c>
      <c r="N408" s="1" t="s">
        <v>45</v>
      </c>
      <c r="O408" s="1" t="s">
        <v>36</v>
      </c>
      <c r="P408" s="1" t="s">
        <v>26</v>
      </c>
      <c r="Q408" s="1" t="s">
        <v>26</v>
      </c>
      <c r="R408" s="1" t="s">
        <v>187</v>
      </c>
      <c r="S408" s="1" t="s">
        <v>58</v>
      </c>
      <c r="T408" s="1" t="s">
        <v>51</v>
      </c>
    </row>
    <row r="409" spans="1:20" ht="13" x14ac:dyDescent="0.15">
      <c r="A409" s="1">
        <v>408</v>
      </c>
      <c r="B409" s="37">
        <v>45656</v>
      </c>
      <c r="C409" s="1">
        <v>68</v>
      </c>
      <c r="D409" s="1" t="s">
        <v>19</v>
      </c>
      <c r="E409" s="1" t="s">
        <v>112</v>
      </c>
      <c r="F409" s="1" t="s">
        <v>21</v>
      </c>
      <c r="G409" s="1">
        <v>89</v>
      </c>
      <c r="H409" s="1" t="s">
        <v>88</v>
      </c>
      <c r="I409" s="1" t="s">
        <v>67</v>
      </c>
      <c r="J409" s="1" t="s">
        <v>57</v>
      </c>
      <c r="K409" s="1" t="s">
        <v>25</v>
      </c>
      <c r="L409" s="2">
        <v>3.2</v>
      </c>
      <c r="M409" s="1" t="s">
        <v>152</v>
      </c>
      <c r="N409" s="1" t="s">
        <v>74</v>
      </c>
      <c r="O409" s="1" t="s">
        <v>28</v>
      </c>
      <c r="P409" s="1" t="s">
        <v>26</v>
      </c>
      <c r="Q409" s="1" t="s">
        <v>26</v>
      </c>
      <c r="R409" s="1" t="s">
        <v>190</v>
      </c>
      <c r="S409" s="1" t="s">
        <v>45</v>
      </c>
      <c r="T409" s="1" t="s">
        <v>75</v>
      </c>
    </row>
    <row r="410" spans="1:20" ht="13" x14ac:dyDescent="0.15">
      <c r="A410" s="1">
        <v>409</v>
      </c>
      <c r="B410" s="37">
        <v>45507</v>
      </c>
      <c r="C410" s="1">
        <v>59</v>
      </c>
      <c r="D410" s="1" t="s">
        <v>19</v>
      </c>
      <c r="E410" s="1" t="s">
        <v>81</v>
      </c>
      <c r="F410" s="1" t="s">
        <v>31</v>
      </c>
      <c r="G410" s="1">
        <v>44</v>
      </c>
      <c r="H410" s="1" t="s">
        <v>103</v>
      </c>
      <c r="I410" s="1" t="s">
        <v>23</v>
      </c>
      <c r="J410" s="1" t="s">
        <v>24</v>
      </c>
      <c r="K410" s="1" t="s">
        <v>43</v>
      </c>
      <c r="L410" s="2">
        <v>3.5</v>
      </c>
      <c r="M410" s="1" t="s">
        <v>152</v>
      </c>
      <c r="N410" s="1" t="s">
        <v>45</v>
      </c>
      <c r="O410" s="1" t="s">
        <v>28</v>
      </c>
      <c r="P410" s="1" t="s">
        <v>26</v>
      </c>
      <c r="Q410" s="1" t="s">
        <v>26</v>
      </c>
      <c r="R410" s="1" t="s">
        <v>190</v>
      </c>
      <c r="S410" s="1" t="s">
        <v>27</v>
      </c>
      <c r="T410" s="1" t="s">
        <v>29</v>
      </c>
    </row>
    <row r="411" spans="1:20" ht="13" x14ac:dyDescent="0.15">
      <c r="A411" s="1">
        <v>410</v>
      </c>
      <c r="B411" s="37">
        <v>45536</v>
      </c>
      <c r="C411" s="1">
        <v>48</v>
      </c>
      <c r="D411" s="1" t="s">
        <v>19</v>
      </c>
      <c r="E411" s="1" t="s">
        <v>142</v>
      </c>
      <c r="F411" s="1" t="s">
        <v>48</v>
      </c>
      <c r="G411" s="1">
        <v>43</v>
      </c>
      <c r="H411" s="1" t="s">
        <v>41</v>
      </c>
      <c r="I411" s="1" t="s">
        <v>23</v>
      </c>
      <c r="J411" s="1" t="s">
        <v>57</v>
      </c>
      <c r="K411" s="1" t="s">
        <v>43</v>
      </c>
      <c r="L411" s="2">
        <v>4.9000000000000004</v>
      </c>
      <c r="M411" s="1" t="s">
        <v>152</v>
      </c>
      <c r="N411" s="1" t="s">
        <v>37</v>
      </c>
      <c r="O411" s="1" t="s">
        <v>69</v>
      </c>
      <c r="P411" s="1" t="s">
        <v>26</v>
      </c>
      <c r="Q411" s="1" t="s">
        <v>26</v>
      </c>
      <c r="R411" s="1" t="s">
        <v>186</v>
      </c>
      <c r="S411" s="1" t="s">
        <v>74</v>
      </c>
      <c r="T411" s="1" t="s">
        <v>75</v>
      </c>
    </row>
    <row r="412" spans="1:20" ht="13" x14ac:dyDescent="0.15">
      <c r="A412" s="1">
        <v>411</v>
      </c>
      <c r="B412" s="37">
        <v>45597</v>
      </c>
      <c r="C412" s="1">
        <v>46</v>
      </c>
      <c r="D412" s="1" t="s">
        <v>19</v>
      </c>
      <c r="E412" s="1" t="s">
        <v>90</v>
      </c>
      <c r="F412" s="1" t="s">
        <v>48</v>
      </c>
      <c r="G412" s="1">
        <v>46</v>
      </c>
      <c r="H412" s="1" t="s">
        <v>95</v>
      </c>
      <c r="I412" s="1" t="s">
        <v>67</v>
      </c>
      <c r="J412" s="1" t="s">
        <v>104</v>
      </c>
      <c r="K412" s="1" t="s">
        <v>54</v>
      </c>
      <c r="L412" s="2">
        <v>3.5</v>
      </c>
      <c r="M412" s="1" t="s">
        <v>152</v>
      </c>
      <c r="N412" s="1" t="s">
        <v>27</v>
      </c>
      <c r="O412" s="1" t="s">
        <v>55</v>
      </c>
      <c r="P412" s="1" t="s">
        <v>26</v>
      </c>
      <c r="Q412" s="1" t="s">
        <v>26</v>
      </c>
      <c r="R412" s="1" t="s">
        <v>185</v>
      </c>
      <c r="S412" s="1" t="s">
        <v>37</v>
      </c>
      <c r="T412" s="1" t="s">
        <v>38</v>
      </c>
    </row>
    <row r="413" spans="1:20" ht="13" x14ac:dyDescent="0.15">
      <c r="A413" s="1">
        <v>412</v>
      </c>
      <c r="B413" s="37">
        <v>45461</v>
      </c>
      <c r="C413" s="1">
        <v>69</v>
      </c>
      <c r="D413" s="1" t="s">
        <v>19</v>
      </c>
      <c r="E413" s="1" t="s">
        <v>65</v>
      </c>
      <c r="F413" s="1" t="s">
        <v>31</v>
      </c>
      <c r="G413" s="1">
        <v>32</v>
      </c>
      <c r="H413" s="1" t="s">
        <v>94</v>
      </c>
      <c r="I413" s="1" t="s">
        <v>23</v>
      </c>
      <c r="J413" s="1" t="s">
        <v>73</v>
      </c>
      <c r="K413" s="1" t="s">
        <v>54</v>
      </c>
      <c r="L413" s="2">
        <v>3.7</v>
      </c>
      <c r="M413" s="1" t="s">
        <v>152</v>
      </c>
      <c r="N413" s="1" t="s">
        <v>27</v>
      </c>
      <c r="O413" s="1" t="s">
        <v>69</v>
      </c>
      <c r="P413" s="1" t="s">
        <v>26</v>
      </c>
      <c r="Q413" s="1" t="s">
        <v>26</v>
      </c>
      <c r="R413" s="1" t="s">
        <v>186</v>
      </c>
      <c r="S413" s="1" t="s">
        <v>74</v>
      </c>
      <c r="T413" s="1" t="s">
        <v>29</v>
      </c>
    </row>
    <row r="414" spans="1:20" ht="13" x14ac:dyDescent="0.15">
      <c r="A414" s="1">
        <v>413</v>
      </c>
      <c r="B414" s="37">
        <v>45614</v>
      </c>
      <c r="C414" s="1">
        <v>66</v>
      </c>
      <c r="D414" s="1" t="s">
        <v>19</v>
      </c>
      <c r="E414" s="1" t="s">
        <v>47</v>
      </c>
      <c r="F414" s="1" t="s">
        <v>48</v>
      </c>
      <c r="G414" s="1">
        <v>26</v>
      </c>
      <c r="H414" s="1" t="s">
        <v>149</v>
      </c>
      <c r="I414" s="1" t="s">
        <v>50</v>
      </c>
      <c r="J414" s="1" t="s">
        <v>57</v>
      </c>
      <c r="K414" s="1" t="s">
        <v>54</v>
      </c>
      <c r="L414" s="2">
        <v>2.8</v>
      </c>
      <c r="M414" s="1" t="s">
        <v>152</v>
      </c>
      <c r="N414" s="1" t="s">
        <v>35</v>
      </c>
      <c r="O414" s="1" t="s">
        <v>36</v>
      </c>
      <c r="P414" s="1" t="s">
        <v>26</v>
      </c>
      <c r="Q414" s="1" t="s">
        <v>26</v>
      </c>
      <c r="R414" s="1" t="s">
        <v>187</v>
      </c>
      <c r="S414" s="1" t="s">
        <v>74</v>
      </c>
      <c r="T414" s="1" t="s">
        <v>38</v>
      </c>
    </row>
    <row r="415" spans="1:20" ht="13" x14ac:dyDescent="0.15">
      <c r="A415" s="1">
        <v>414</v>
      </c>
      <c r="B415" s="37">
        <v>45554</v>
      </c>
      <c r="C415" s="1">
        <v>43</v>
      </c>
      <c r="D415" s="1" t="s">
        <v>19</v>
      </c>
      <c r="E415" s="1" t="s">
        <v>120</v>
      </c>
      <c r="F415" s="1" t="s">
        <v>31</v>
      </c>
      <c r="G415" s="1">
        <v>47</v>
      </c>
      <c r="H415" s="1" t="s">
        <v>113</v>
      </c>
      <c r="I415" s="1" t="s">
        <v>50</v>
      </c>
      <c r="J415" s="1" t="s">
        <v>83</v>
      </c>
      <c r="K415" s="1" t="s">
        <v>43</v>
      </c>
      <c r="L415" s="2">
        <v>4.5</v>
      </c>
      <c r="M415" s="1" t="s">
        <v>152</v>
      </c>
      <c r="N415" s="1" t="s">
        <v>74</v>
      </c>
      <c r="O415" s="1" t="s">
        <v>36</v>
      </c>
      <c r="P415" s="1" t="s">
        <v>26</v>
      </c>
      <c r="Q415" s="1" t="s">
        <v>26</v>
      </c>
      <c r="R415" s="1" t="s">
        <v>190</v>
      </c>
      <c r="S415" s="1" t="s">
        <v>37</v>
      </c>
      <c r="T415" s="1" t="s">
        <v>38</v>
      </c>
    </row>
    <row r="416" spans="1:20" ht="13" x14ac:dyDescent="0.15">
      <c r="A416" s="1">
        <v>415</v>
      </c>
      <c r="B416" s="37">
        <v>45454</v>
      </c>
      <c r="C416" s="1">
        <v>58</v>
      </c>
      <c r="D416" s="1" t="s">
        <v>19</v>
      </c>
      <c r="E416" s="1" t="s">
        <v>47</v>
      </c>
      <c r="F416" s="1" t="s">
        <v>48</v>
      </c>
      <c r="G416" s="1">
        <v>93</v>
      </c>
      <c r="H416" s="1" t="s">
        <v>147</v>
      </c>
      <c r="I416" s="1" t="s">
        <v>67</v>
      </c>
      <c r="J416" s="1" t="s">
        <v>109</v>
      </c>
      <c r="K416" s="1" t="s">
        <v>34</v>
      </c>
      <c r="L416" s="2">
        <v>4.2</v>
      </c>
      <c r="M416" s="1" t="s">
        <v>152</v>
      </c>
      <c r="N416" s="1" t="s">
        <v>45</v>
      </c>
      <c r="O416" s="1" t="s">
        <v>36</v>
      </c>
      <c r="P416" s="1" t="s">
        <v>26</v>
      </c>
      <c r="Q416" s="1" t="s">
        <v>26</v>
      </c>
      <c r="R416" s="1" t="s">
        <v>185</v>
      </c>
      <c r="S416" s="1" t="s">
        <v>27</v>
      </c>
      <c r="T416" s="1" t="s">
        <v>75</v>
      </c>
    </row>
    <row r="417" spans="1:20" ht="13" x14ac:dyDescent="0.15">
      <c r="A417" s="1">
        <v>416</v>
      </c>
      <c r="B417" s="37">
        <v>45623</v>
      </c>
      <c r="C417" s="1">
        <v>69</v>
      </c>
      <c r="D417" s="1" t="s">
        <v>19</v>
      </c>
      <c r="E417" s="1" t="s">
        <v>129</v>
      </c>
      <c r="F417" s="1" t="s">
        <v>48</v>
      </c>
      <c r="G417" s="1">
        <v>77</v>
      </c>
      <c r="H417" s="1" t="s">
        <v>113</v>
      </c>
      <c r="I417" s="1" t="s">
        <v>67</v>
      </c>
      <c r="J417" s="1" t="s">
        <v>104</v>
      </c>
      <c r="K417" s="1" t="s">
        <v>34</v>
      </c>
      <c r="L417" s="2">
        <v>4.2</v>
      </c>
      <c r="M417" s="1" t="s">
        <v>152</v>
      </c>
      <c r="N417" s="1" t="s">
        <v>27</v>
      </c>
      <c r="O417" s="1" t="s">
        <v>36</v>
      </c>
      <c r="P417" s="1" t="s">
        <v>26</v>
      </c>
      <c r="Q417" s="1" t="s">
        <v>26</v>
      </c>
      <c r="R417" s="1" t="s">
        <v>186</v>
      </c>
      <c r="S417" s="1" t="s">
        <v>37</v>
      </c>
      <c r="T417" s="1" t="s">
        <v>38</v>
      </c>
    </row>
    <row r="418" spans="1:20" ht="13" x14ac:dyDescent="0.15">
      <c r="A418" s="1">
        <v>417</v>
      </c>
      <c r="B418" s="37">
        <v>45496</v>
      </c>
      <c r="C418" s="1">
        <v>28</v>
      </c>
      <c r="D418" s="1" t="s">
        <v>19</v>
      </c>
      <c r="E418" s="1" t="s">
        <v>142</v>
      </c>
      <c r="F418" s="1" t="s">
        <v>48</v>
      </c>
      <c r="G418" s="1">
        <v>41</v>
      </c>
      <c r="H418" s="1" t="s">
        <v>103</v>
      </c>
      <c r="I418" s="1" t="s">
        <v>67</v>
      </c>
      <c r="J418" s="1" t="s">
        <v>86</v>
      </c>
      <c r="K418" s="1" t="s">
        <v>25</v>
      </c>
      <c r="L418" s="2">
        <v>2.5</v>
      </c>
      <c r="M418" s="1" t="s">
        <v>152</v>
      </c>
      <c r="N418" s="1" t="s">
        <v>37</v>
      </c>
      <c r="O418" s="1" t="s">
        <v>28</v>
      </c>
      <c r="P418" s="1" t="s">
        <v>26</v>
      </c>
      <c r="Q418" s="1" t="s">
        <v>26</v>
      </c>
      <c r="R418" s="1" t="s">
        <v>186</v>
      </c>
      <c r="S418" s="1" t="s">
        <v>37</v>
      </c>
      <c r="T418" s="1" t="s">
        <v>70</v>
      </c>
    </row>
    <row r="419" spans="1:20" ht="13" x14ac:dyDescent="0.15">
      <c r="A419" s="1">
        <v>418</v>
      </c>
      <c r="B419" s="37">
        <v>45389</v>
      </c>
      <c r="C419" s="1">
        <v>41</v>
      </c>
      <c r="D419" s="1" t="s">
        <v>19</v>
      </c>
      <c r="E419" s="1" t="s">
        <v>81</v>
      </c>
      <c r="F419" s="1" t="s">
        <v>31</v>
      </c>
      <c r="G419" s="1">
        <v>95</v>
      </c>
      <c r="H419" s="1" t="s">
        <v>103</v>
      </c>
      <c r="I419" s="1" t="s">
        <v>50</v>
      </c>
      <c r="J419" s="1" t="s">
        <v>73</v>
      </c>
      <c r="K419" s="1" t="s">
        <v>25</v>
      </c>
      <c r="L419" s="2">
        <v>3.1</v>
      </c>
      <c r="M419" s="1" t="s">
        <v>152</v>
      </c>
      <c r="N419" s="1" t="s">
        <v>45</v>
      </c>
      <c r="O419" s="1" t="s">
        <v>69</v>
      </c>
      <c r="P419" s="1" t="s">
        <v>26</v>
      </c>
      <c r="Q419" s="1" t="s">
        <v>26</v>
      </c>
      <c r="R419" s="1" t="s">
        <v>187</v>
      </c>
      <c r="S419" s="1" t="s">
        <v>58</v>
      </c>
      <c r="T419" s="1" t="s">
        <v>38</v>
      </c>
    </row>
    <row r="420" spans="1:20" ht="13" x14ac:dyDescent="0.15">
      <c r="A420" s="1">
        <v>419</v>
      </c>
      <c r="B420" s="37">
        <v>45475</v>
      </c>
      <c r="C420" s="1">
        <v>37</v>
      </c>
      <c r="D420" s="1" t="s">
        <v>19</v>
      </c>
      <c r="E420" s="1" t="s">
        <v>114</v>
      </c>
      <c r="F420" s="1" t="s">
        <v>31</v>
      </c>
      <c r="G420" s="1">
        <v>25</v>
      </c>
      <c r="H420" s="1" t="s">
        <v>49</v>
      </c>
      <c r="I420" s="1" t="s">
        <v>23</v>
      </c>
      <c r="J420" s="1" t="s">
        <v>131</v>
      </c>
      <c r="K420" s="1" t="s">
        <v>34</v>
      </c>
      <c r="L420" s="2">
        <v>3</v>
      </c>
      <c r="M420" s="1" t="s">
        <v>152</v>
      </c>
      <c r="N420" s="1" t="s">
        <v>37</v>
      </c>
      <c r="O420" s="1" t="s">
        <v>28</v>
      </c>
      <c r="P420" s="1" t="s">
        <v>26</v>
      </c>
      <c r="Q420" s="1" t="s">
        <v>26</v>
      </c>
      <c r="R420" s="1" t="s">
        <v>190</v>
      </c>
      <c r="S420" s="1" t="s">
        <v>35</v>
      </c>
      <c r="T420" s="1" t="s">
        <v>46</v>
      </c>
    </row>
    <row r="421" spans="1:20" ht="13" x14ac:dyDescent="0.15">
      <c r="A421" s="1">
        <v>420</v>
      </c>
      <c r="B421" s="37">
        <v>45535</v>
      </c>
      <c r="C421" s="1">
        <v>42</v>
      </c>
      <c r="D421" s="1" t="s">
        <v>19</v>
      </c>
      <c r="E421" s="1" t="s">
        <v>115</v>
      </c>
      <c r="F421" s="1" t="s">
        <v>21</v>
      </c>
      <c r="G421" s="1">
        <v>72</v>
      </c>
      <c r="H421" s="1" t="s">
        <v>113</v>
      </c>
      <c r="I421" s="1" t="s">
        <v>23</v>
      </c>
      <c r="J421" s="1" t="s">
        <v>73</v>
      </c>
      <c r="K421" s="1" t="s">
        <v>54</v>
      </c>
      <c r="L421" s="2">
        <v>2.7</v>
      </c>
      <c r="M421" s="1" t="s">
        <v>152</v>
      </c>
      <c r="N421" s="1" t="s">
        <v>45</v>
      </c>
      <c r="O421" s="1" t="s">
        <v>69</v>
      </c>
      <c r="P421" s="1" t="s">
        <v>26</v>
      </c>
      <c r="Q421" s="1" t="s">
        <v>26</v>
      </c>
      <c r="R421" s="1" t="s">
        <v>190</v>
      </c>
      <c r="S421" s="1" t="s">
        <v>37</v>
      </c>
      <c r="T421" s="1" t="s">
        <v>29</v>
      </c>
    </row>
    <row r="422" spans="1:20" ht="13" x14ac:dyDescent="0.15">
      <c r="A422" s="1">
        <v>421</v>
      </c>
      <c r="B422" s="37">
        <v>45488</v>
      </c>
      <c r="C422" s="1">
        <v>34</v>
      </c>
      <c r="D422" s="1" t="s">
        <v>19</v>
      </c>
      <c r="E422" s="1" t="s">
        <v>97</v>
      </c>
      <c r="F422" s="1" t="s">
        <v>48</v>
      </c>
      <c r="G422" s="1">
        <v>35</v>
      </c>
      <c r="H422" s="1" t="s">
        <v>145</v>
      </c>
      <c r="I422" s="1" t="s">
        <v>50</v>
      </c>
      <c r="J422" s="1" t="s">
        <v>132</v>
      </c>
      <c r="K422" s="1" t="s">
        <v>25</v>
      </c>
      <c r="L422" s="2">
        <v>3.5</v>
      </c>
      <c r="M422" s="1" t="s">
        <v>152</v>
      </c>
      <c r="N422" s="1" t="s">
        <v>37</v>
      </c>
      <c r="O422" s="1" t="s">
        <v>55</v>
      </c>
      <c r="P422" s="1" t="s">
        <v>26</v>
      </c>
      <c r="Q422" s="1" t="s">
        <v>26</v>
      </c>
      <c r="R422" s="1" t="s">
        <v>186</v>
      </c>
      <c r="S422" s="1" t="s">
        <v>35</v>
      </c>
      <c r="T422" s="1" t="s">
        <v>46</v>
      </c>
    </row>
    <row r="423" spans="1:20" ht="13" x14ac:dyDescent="0.15">
      <c r="A423" s="1">
        <v>422</v>
      </c>
      <c r="B423" s="37">
        <v>45345</v>
      </c>
      <c r="C423" s="1">
        <v>49</v>
      </c>
      <c r="D423" s="1" t="s">
        <v>19</v>
      </c>
      <c r="E423" s="1" t="s">
        <v>120</v>
      </c>
      <c r="F423" s="1" t="s">
        <v>31</v>
      </c>
      <c r="G423" s="1">
        <v>72</v>
      </c>
      <c r="H423" s="1" t="s">
        <v>140</v>
      </c>
      <c r="I423" s="1" t="s">
        <v>50</v>
      </c>
      <c r="J423" s="1" t="s">
        <v>33</v>
      </c>
      <c r="K423" s="1" t="s">
        <v>34</v>
      </c>
      <c r="L423" s="2">
        <v>2.7</v>
      </c>
      <c r="M423" s="1" t="s">
        <v>152</v>
      </c>
      <c r="N423" s="1" t="s">
        <v>45</v>
      </c>
      <c r="O423" s="1" t="s">
        <v>36</v>
      </c>
      <c r="P423" s="1" t="s">
        <v>26</v>
      </c>
      <c r="Q423" s="1" t="s">
        <v>26</v>
      </c>
      <c r="R423" s="1" t="s">
        <v>186</v>
      </c>
      <c r="S423" s="1" t="s">
        <v>35</v>
      </c>
      <c r="T423" s="1" t="s">
        <v>38</v>
      </c>
    </row>
    <row r="424" spans="1:20" ht="13" x14ac:dyDescent="0.15">
      <c r="A424" s="1">
        <v>423</v>
      </c>
      <c r="B424" s="37">
        <v>45481</v>
      </c>
      <c r="C424" s="1">
        <v>64</v>
      </c>
      <c r="D424" s="1" t="s">
        <v>19</v>
      </c>
      <c r="E424" s="1" t="s">
        <v>129</v>
      </c>
      <c r="F424" s="1" t="s">
        <v>48</v>
      </c>
      <c r="G424" s="1">
        <v>62</v>
      </c>
      <c r="H424" s="1" t="s">
        <v>141</v>
      </c>
      <c r="I424" s="1" t="s">
        <v>23</v>
      </c>
      <c r="J424" s="1" t="s">
        <v>121</v>
      </c>
      <c r="K424" s="1" t="s">
        <v>34</v>
      </c>
      <c r="L424" s="2">
        <v>3.2</v>
      </c>
      <c r="M424" s="1" t="s">
        <v>152</v>
      </c>
      <c r="N424" s="1" t="s">
        <v>27</v>
      </c>
      <c r="O424" s="1" t="s">
        <v>55</v>
      </c>
      <c r="P424" s="1" t="s">
        <v>26</v>
      </c>
      <c r="Q424" s="1" t="s">
        <v>26</v>
      </c>
      <c r="R424" s="1" t="s">
        <v>187</v>
      </c>
      <c r="S424" s="1" t="s">
        <v>37</v>
      </c>
      <c r="T424" s="1" t="s">
        <v>51</v>
      </c>
    </row>
    <row r="425" spans="1:20" ht="13" x14ac:dyDescent="0.15">
      <c r="A425" s="1">
        <v>424</v>
      </c>
      <c r="B425" s="37">
        <v>45404</v>
      </c>
      <c r="C425" s="1">
        <v>26</v>
      </c>
      <c r="D425" s="1" t="s">
        <v>19</v>
      </c>
      <c r="E425" s="1" t="s">
        <v>90</v>
      </c>
      <c r="F425" s="1" t="s">
        <v>48</v>
      </c>
      <c r="G425" s="1">
        <v>41</v>
      </c>
      <c r="H425" s="1" t="s">
        <v>76</v>
      </c>
      <c r="I425" s="1" t="s">
        <v>23</v>
      </c>
      <c r="J425" s="1" t="s">
        <v>53</v>
      </c>
      <c r="K425" s="1" t="s">
        <v>25</v>
      </c>
      <c r="L425" s="2">
        <v>3.4</v>
      </c>
      <c r="M425" s="1" t="s">
        <v>152</v>
      </c>
      <c r="N425" s="1" t="s">
        <v>74</v>
      </c>
      <c r="O425" s="1" t="s">
        <v>55</v>
      </c>
      <c r="P425" s="1" t="s">
        <v>26</v>
      </c>
      <c r="Q425" s="1" t="s">
        <v>26</v>
      </c>
      <c r="R425" s="1" t="s">
        <v>190</v>
      </c>
      <c r="S425" s="1" t="s">
        <v>37</v>
      </c>
      <c r="T425" s="1" t="s">
        <v>38</v>
      </c>
    </row>
    <row r="426" spans="1:20" ht="13" x14ac:dyDescent="0.15">
      <c r="A426" s="1">
        <v>425</v>
      </c>
      <c r="B426" s="37">
        <v>45434</v>
      </c>
      <c r="C426" s="1">
        <v>43</v>
      </c>
      <c r="D426" s="1" t="s">
        <v>19</v>
      </c>
      <c r="E426" s="1" t="s">
        <v>81</v>
      </c>
      <c r="F426" s="1" t="s">
        <v>31</v>
      </c>
      <c r="G426" s="1">
        <v>64</v>
      </c>
      <c r="H426" s="1" t="s">
        <v>145</v>
      </c>
      <c r="I426" s="1" t="s">
        <v>23</v>
      </c>
      <c r="J426" s="1" t="s">
        <v>109</v>
      </c>
      <c r="K426" s="1" t="s">
        <v>43</v>
      </c>
      <c r="L426" s="2">
        <v>4.3</v>
      </c>
      <c r="M426" s="1" t="s">
        <v>152</v>
      </c>
      <c r="N426" s="1" t="s">
        <v>27</v>
      </c>
      <c r="O426" s="1" t="s">
        <v>55</v>
      </c>
      <c r="P426" s="1" t="s">
        <v>26</v>
      </c>
      <c r="Q426" s="1" t="s">
        <v>26</v>
      </c>
      <c r="R426" s="1" t="s">
        <v>185</v>
      </c>
      <c r="S426" s="1" t="s">
        <v>58</v>
      </c>
      <c r="T426" s="1" t="s">
        <v>46</v>
      </c>
    </row>
    <row r="427" spans="1:20" ht="13" x14ac:dyDescent="0.15">
      <c r="A427" s="1">
        <v>426</v>
      </c>
      <c r="B427" s="37">
        <v>45650</v>
      </c>
      <c r="C427" s="1">
        <v>63</v>
      </c>
      <c r="D427" s="1" t="s">
        <v>19</v>
      </c>
      <c r="E427" s="1" t="s">
        <v>20</v>
      </c>
      <c r="F427" s="1" t="s">
        <v>21</v>
      </c>
      <c r="G427" s="1">
        <v>72</v>
      </c>
      <c r="H427" s="1" t="s">
        <v>151</v>
      </c>
      <c r="I427" s="1" t="s">
        <v>67</v>
      </c>
      <c r="J427" s="1" t="s">
        <v>101</v>
      </c>
      <c r="K427" s="1" t="s">
        <v>54</v>
      </c>
      <c r="L427" s="2">
        <v>5</v>
      </c>
      <c r="M427" s="1" t="s">
        <v>152</v>
      </c>
      <c r="N427" s="1" t="s">
        <v>45</v>
      </c>
      <c r="O427" s="1" t="s">
        <v>55</v>
      </c>
      <c r="P427" s="1" t="s">
        <v>26</v>
      </c>
      <c r="Q427" s="1" t="s">
        <v>26</v>
      </c>
      <c r="R427" s="1" t="s">
        <v>187</v>
      </c>
      <c r="S427" s="1" t="s">
        <v>35</v>
      </c>
      <c r="T427" s="1" t="s">
        <v>38</v>
      </c>
    </row>
    <row r="428" spans="1:20" ht="13" x14ac:dyDescent="0.15">
      <c r="A428" s="1">
        <v>427</v>
      </c>
      <c r="B428" s="37">
        <v>45513</v>
      </c>
      <c r="C428" s="1">
        <v>57</v>
      </c>
      <c r="D428" s="1" t="s">
        <v>19</v>
      </c>
      <c r="E428" s="1" t="s">
        <v>63</v>
      </c>
      <c r="F428" s="1" t="s">
        <v>48</v>
      </c>
      <c r="G428" s="1">
        <v>78</v>
      </c>
      <c r="H428" s="1" t="s">
        <v>103</v>
      </c>
      <c r="I428" s="1" t="s">
        <v>67</v>
      </c>
      <c r="J428" s="1" t="s">
        <v>134</v>
      </c>
      <c r="K428" s="1" t="s">
        <v>43</v>
      </c>
      <c r="L428" s="2">
        <v>3.5</v>
      </c>
      <c r="M428" s="1" t="s">
        <v>152</v>
      </c>
      <c r="N428" s="1" t="s">
        <v>37</v>
      </c>
      <c r="O428" s="1" t="s">
        <v>69</v>
      </c>
      <c r="P428" s="1" t="s">
        <v>26</v>
      </c>
      <c r="Q428" s="1" t="s">
        <v>26</v>
      </c>
      <c r="R428" s="1" t="s">
        <v>186</v>
      </c>
      <c r="S428" s="1" t="s">
        <v>45</v>
      </c>
      <c r="T428" s="1" t="s">
        <v>51</v>
      </c>
    </row>
    <row r="429" spans="1:20" ht="13" x14ac:dyDescent="0.15">
      <c r="A429" s="1">
        <v>428</v>
      </c>
      <c r="B429" s="37">
        <v>45418</v>
      </c>
      <c r="C429" s="1">
        <v>68</v>
      </c>
      <c r="D429" s="1" t="s">
        <v>19</v>
      </c>
      <c r="E429" s="1" t="s">
        <v>87</v>
      </c>
      <c r="F429" s="1" t="s">
        <v>48</v>
      </c>
      <c r="G429" s="1">
        <v>46</v>
      </c>
      <c r="H429" s="1" t="s">
        <v>113</v>
      </c>
      <c r="I429" s="1" t="s">
        <v>67</v>
      </c>
      <c r="J429" s="1" t="s">
        <v>33</v>
      </c>
      <c r="K429" s="1" t="s">
        <v>54</v>
      </c>
      <c r="L429" s="2">
        <v>3.9</v>
      </c>
      <c r="M429" s="1" t="s">
        <v>152</v>
      </c>
      <c r="N429" s="1" t="s">
        <v>45</v>
      </c>
      <c r="O429" s="1" t="s">
        <v>80</v>
      </c>
      <c r="P429" s="1" t="s">
        <v>26</v>
      </c>
      <c r="Q429" s="1" t="s">
        <v>26</v>
      </c>
      <c r="R429" s="1" t="s">
        <v>187</v>
      </c>
      <c r="S429" s="1" t="s">
        <v>35</v>
      </c>
      <c r="T429" s="1" t="s">
        <v>46</v>
      </c>
    </row>
    <row r="430" spans="1:20" ht="13" x14ac:dyDescent="0.15">
      <c r="A430" s="1">
        <v>429</v>
      </c>
      <c r="B430" s="37">
        <v>45365</v>
      </c>
      <c r="C430" s="1">
        <v>64</v>
      </c>
      <c r="D430" s="1" t="s">
        <v>19</v>
      </c>
      <c r="E430" s="1" t="s">
        <v>97</v>
      </c>
      <c r="F430" s="1" t="s">
        <v>48</v>
      </c>
      <c r="G430" s="1">
        <v>58</v>
      </c>
      <c r="H430" s="1" t="s">
        <v>133</v>
      </c>
      <c r="I430" s="1" t="s">
        <v>23</v>
      </c>
      <c r="J430" s="1" t="s">
        <v>83</v>
      </c>
      <c r="K430" s="1" t="s">
        <v>54</v>
      </c>
      <c r="L430" s="2">
        <v>3.5</v>
      </c>
      <c r="M430" s="1" t="s">
        <v>152</v>
      </c>
      <c r="N430" s="1" t="s">
        <v>45</v>
      </c>
      <c r="O430" s="1" t="s">
        <v>28</v>
      </c>
      <c r="P430" s="1" t="s">
        <v>26</v>
      </c>
      <c r="Q430" s="1" t="s">
        <v>26</v>
      </c>
      <c r="R430" s="1" t="s">
        <v>186</v>
      </c>
      <c r="S430" s="1" t="s">
        <v>35</v>
      </c>
      <c r="T430" s="1" t="s">
        <v>75</v>
      </c>
    </row>
    <row r="431" spans="1:20" ht="13" x14ac:dyDescent="0.15">
      <c r="A431" s="1">
        <v>430</v>
      </c>
      <c r="B431" s="37">
        <v>45577</v>
      </c>
      <c r="C431" s="1">
        <v>38</v>
      </c>
      <c r="D431" s="1" t="s">
        <v>19</v>
      </c>
      <c r="E431" s="1" t="s">
        <v>114</v>
      </c>
      <c r="F431" s="1" t="s">
        <v>31</v>
      </c>
      <c r="G431" s="1">
        <v>32</v>
      </c>
      <c r="H431" s="1" t="s">
        <v>85</v>
      </c>
      <c r="I431" s="1" t="s">
        <v>23</v>
      </c>
      <c r="J431" s="1" t="s">
        <v>62</v>
      </c>
      <c r="K431" s="1" t="s">
        <v>43</v>
      </c>
      <c r="L431" s="2">
        <v>3.6</v>
      </c>
      <c r="M431" s="1" t="s">
        <v>152</v>
      </c>
      <c r="N431" s="1" t="s">
        <v>45</v>
      </c>
      <c r="O431" s="1" t="s">
        <v>36</v>
      </c>
      <c r="P431" s="1" t="s">
        <v>26</v>
      </c>
      <c r="Q431" s="1" t="s">
        <v>26</v>
      </c>
      <c r="R431" s="1" t="s">
        <v>185</v>
      </c>
      <c r="S431" s="1" t="s">
        <v>27</v>
      </c>
      <c r="T431" s="1" t="s">
        <v>59</v>
      </c>
    </row>
    <row r="432" spans="1:20" ht="13" x14ac:dyDescent="0.15">
      <c r="A432" s="1">
        <v>431</v>
      </c>
      <c r="B432" s="37">
        <v>45596</v>
      </c>
      <c r="C432" s="1">
        <v>32</v>
      </c>
      <c r="D432" s="1" t="s">
        <v>19</v>
      </c>
      <c r="E432" s="1" t="s">
        <v>115</v>
      </c>
      <c r="F432" s="1" t="s">
        <v>21</v>
      </c>
      <c r="G432" s="1">
        <v>35</v>
      </c>
      <c r="H432" s="1" t="s">
        <v>93</v>
      </c>
      <c r="I432" s="1" t="s">
        <v>67</v>
      </c>
      <c r="J432" s="1" t="s">
        <v>89</v>
      </c>
      <c r="K432" s="1" t="s">
        <v>54</v>
      </c>
      <c r="L432" s="2">
        <v>2.6</v>
      </c>
      <c r="M432" s="1" t="s">
        <v>152</v>
      </c>
      <c r="N432" s="1" t="s">
        <v>74</v>
      </c>
      <c r="O432" s="1" t="s">
        <v>28</v>
      </c>
      <c r="P432" s="1" t="s">
        <v>26</v>
      </c>
      <c r="Q432" s="1" t="s">
        <v>26</v>
      </c>
      <c r="R432" s="1" t="s">
        <v>186</v>
      </c>
      <c r="S432" s="1" t="s">
        <v>58</v>
      </c>
      <c r="T432" s="1" t="s">
        <v>51</v>
      </c>
    </row>
    <row r="433" spans="1:20" ht="13" x14ac:dyDescent="0.15">
      <c r="A433" s="1">
        <v>432</v>
      </c>
      <c r="B433" s="37">
        <v>45578</v>
      </c>
      <c r="C433" s="1">
        <v>35</v>
      </c>
      <c r="D433" s="1" t="s">
        <v>19</v>
      </c>
      <c r="E433" s="1" t="s">
        <v>117</v>
      </c>
      <c r="F433" s="1" t="s">
        <v>48</v>
      </c>
      <c r="G433" s="1">
        <v>28</v>
      </c>
      <c r="H433" s="1" t="s">
        <v>143</v>
      </c>
      <c r="I433" s="1" t="s">
        <v>50</v>
      </c>
      <c r="J433" s="1" t="s">
        <v>62</v>
      </c>
      <c r="K433" s="1" t="s">
        <v>54</v>
      </c>
      <c r="L433" s="2">
        <v>4.7</v>
      </c>
      <c r="M433" s="1" t="s">
        <v>152</v>
      </c>
      <c r="N433" s="1" t="s">
        <v>27</v>
      </c>
      <c r="O433" s="1" t="s">
        <v>80</v>
      </c>
      <c r="P433" s="1" t="s">
        <v>26</v>
      </c>
      <c r="Q433" s="1" t="s">
        <v>26</v>
      </c>
      <c r="R433" s="1" t="s">
        <v>186</v>
      </c>
      <c r="S433" s="1" t="s">
        <v>35</v>
      </c>
      <c r="T433" s="1" t="s">
        <v>59</v>
      </c>
    </row>
    <row r="434" spans="1:20" ht="13" x14ac:dyDescent="0.15">
      <c r="A434" s="1">
        <v>433</v>
      </c>
      <c r="B434" s="37">
        <v>45485</v>
      </c>
      <c r="C434" s="1">
        <v>68</v>
      </c>
      <c r="D434" s="1" t="s">
        <v>19</v>
      </c>
      <c r="E434" s="1" t="s">
        <v>47</v>
      </c>
      <c r="F434" s="1" t="s">
        <v>48</v>
      </c>
      <c r="G434" s="1">
        <v>24</v>
      </c>
      <c r="H434" s="1" t="s">
        <v>64</v>
      </c>
      <c r="I434" s="1" t="s">
        <v>67</v>
      </c>
      <c r="J434" s="1" t="s">
        <v>79</v>
      </c>
      <c r="K434" s="1" t="s">
        <v>54</v>
      </c>
      <c r="L434" s="2">
        <v>3.2</v>
      </c>
      <c r="M434" s="1" t="s">
        <v>152</v>
      </c>
      <c r="N434" s="1" t="s">
        <v>37</v>
      </c>
      <c r="O434" s="1" t="s">
        <v>55</v>
      </c>
      <c r="P434" s="1" t="s">
        <v>26</v>
      </c>
      <c r="Q434" s="1" t="s">
        <v>26</v>
      </c>
      <c r="R434" s="1" t="s">
        <v>187</v>
      </c>
      <c r="S434" s="1" t="s">
        <v>37</v>
      </c>
      <c r="T434" s="1" t="s">
        <v>75</v>
      </c>
    </row>
    <row r="435" spans="1:20" ht="13" x14ac:dyDescent="0.15">
      <c r="A435" s="1">
        <v>434</v>
      </c>
      <c r="B435" s="37">
        <v>45566</v>
      </c>
      <c r="C435" s="1">
        <v>58</v>
      </c>
      <c r="D435" s="1" t="s">
        <v>19</v>
      </c>
      <c r="E435" s="1" t="s">
        <v>135</v>
      </c>
      <c r="F435" s="1" t="s">
        <v>21</v>
      </c>
      <c r="G435" s="1">
        <v>22</v>
      </c>
      <c r="H435" s="1" t="s">
        <v>78</v>
      </c>
      <c r="I435" s="1" t="s">
        <v>67</v>
      </c>
      <c r="J435" s="1" t="s">
        <v>53</v>
      </c>
      <c r="K435" s="1" t="s">
        <v>34</v>
      </c>
      <c r="L435" s="2">
        <v>4</v>
      </c>
      <c r="M435" s="1" t="s">
        <v>152</v>
      </c>
      <c r="N435" s="1" t="s">
        <v>58</v>
      </c>
      <c r="O435" s="1" t="s">
        <v>36</v>
      </c>
      <c r="P435" s="1" t="s">
        <v>26</v>
      </c>
      <c r="Q435" s="1" t="s">
        <v>26</v>
      </c>
      <c r="R435" s="1" t="s">
        <v>190</v>
      </c>
      <c r="S435" s="1" t="s">
        <v>37</v>
      </c>
      <c r="T435" s="1" t="s">
        <v>46</v>
      </c>
    </row>
    <row r="436" spans="1:20" ht="13" x14ac:dyDescent="0.15">
      <c r="A436" s="1">
        <v>435</v>
      </c>
      <c r="B436" s="37">
        <v>45472</v>
      </c>
      <c r="C436" s="1">
        <v>41</v>
      </c>
      <c r="D436" s="1" t="s">
        <v>19</v>
      </c>
      <c r="E436" s="1" t="s">
        <v>117</v>
      </c>
      <c r="F436" s="1" t="s">
        <v>48</v>
      </c>
      <c r="G436" s="1">
        <v>65</v>
      </c>
      <c r="H436" s="1" t="s">
        <v>116</v>
      </c>
      <c r="I436" s="1" t="s">
        <v>67</v>
      </c>
      <c r="J436" s="1" t="s">
        <v>139</v>
      </c>
      <c r="K436" s="1" t="s">
        <v>54</v>
      </c>
      <c r="L436" s="2">
        <v>3.3</v>
      </c>
      <c r="M436" s="1" t="s">
        <v>152</v>
      </c>
      <c r="N436" s="1" t="s">
        <v>74</v>
      </c>
      <c r="O436" s="1" t="s">
        <v>36</v>
      </c>
      <c r="P436" s="1" t="s">
        <v>26</v>
      </c>
      <c r="Q436" s="1" t="s">
        <v>26</v>
      </c>
      <c r="R436" s="1" t="s">
        <v>190</v>
      </c>
      <c r="S436" s="1" t="s">
        <v>27</v>
      </c>
      <c r="T436" s="1" t="s">
        <v>75</v>
      </c>
    </row>
    <row r="437" spans="1:20" ht="13" x14ac:dyDescent="0.15">
      <c r="A437" s="1">
        <v>436</v>
      </c>
      <c r="B437" s="37">
        <v>45373</v>
      </c>
      <c r="C437" s="1">
        <v>60</v>
      </c>
      <c r="D437" s="1" t="s">
        <v>19</v>
      </c>
      <c r="E437" s="1" t="s">
        <v>87</v>
      </c>
      <c r="F437" s="1" t="s">
        <v>48</v>
      </c>
      <c r="G437" s="1">
        <v>36</v>
      </c>
      <c r="H437" s="1" t="s">
        <v>149</v>
      </c>
      <c r="I437" s="1" t="s">
        <v>23</v>
      </c>
      <c r="J437" s="1" t="s">
        <v>73</v>
      </c>
      <c r="K437" s="1" t="s">
        <v>43</v>
      </c>
      <c r="L437" s="2">
        <v>3.4</v>
      </c>
      <c r="M437" s="1" t="s">
        <v>152</v>
      </c>
      <c r="N437" s="1" t="s">
        <v>45</v>
      </c>
      <c r="O437" s="1" t="s">
        <v>28</v>
      </c>
      <c r="P437" s="1" t="s">
        <v>26</v>
      </c>
      <c r="Q437" s="1" t="s">
        <v>26</v>
      </c>
      <c r="R437" s="1" t="s">
        <v>186</v>
      </c>
      <c r="S437" s="1" t="s">
        <v>58</v>
      </c>
      <c r="T437" s="1" t="s">
        <v>46</v>
      </c>
    </row>
    <row r="438" spans="1:20" ht="13" x14ac:dyDescent="0.15">
      <c r="A438" s="1">
        <v>437</v>
      </c>
      <c r="B438" s="37">
        <v>45338</v>
      </c>
      <c r="C438" s="1">
        <v>59</v>
      </c>
      <c r="D438" s="1" t="s">
        <v>19</v>
      </c>
      <c r="E438" s="1" t="s">
        <v>39</v>
      </c>
      <c r="F438" s="1" t="s">
        <v>40</v>
      </c>
      <c r="G438" s="1">
        <v>80</v>
      </c>
      <c r="H438" s="1" t="s">
        <v>148</v>
      </c>
      <c r="I438" s="1" t="s">
        <v>23</v>
      </c>
      <c r="J438" s="1" t="s">
        <v>139</v>
      </c>
      <c r="K438" s="1" t="s">
        <v>43</v>
      </c>
      <c r="L438" s="2">
        <v>3.9</v>
      </c>
      <c r="M438" s="1" t="s">
        <v>152</v>
      </c>
      <c r="N438" s="1" t="s">
        <v>74</v>
      </c>
      <c r="O438" s="1" t="s">
        <v>55</v>
      </c>
      <c r="P438" s="1" t="s">
        <v>26</v>
      </c>
      <c r="Q438" s="1" t="s">
        <v>26</v>
      </c>
      <c r="R438" s="1" t="s">
        <v>185</v>
      </c>
      <c r="S438" s="1" t="s">
        <v>35</v>
      </c>
      <c r="T438" s="1" t="s">
        <v>70</v>
      </c>
    </row>
    <row r="439" spans="1:20" ht="13" x14ac:dyDescent="0.15">
      <c r="A439" s="1">
        <v>438</v>
      </c>
      <c r="B439" s="37">
        <v>45594</v>
      </c>
      <c r="C439" s="1">
        <v>21</v>
      </c>
      <c r="D439" s="1" t="s">
        <v>19</v>
      </c>
      <c r="E439" s="1" t="s">
        <v>81</v>
      </c>
      <c r="F439" s="1" t="s">
        <v>31</v>
      </c>
      <c r="G439" s="1">
        <v>42</v>
      </c>
      <c r="H439" s="1" t="s">
        <v>133</v>
      </c>
      <c r="I439" s="1" t="s">
        <v>67</v>
      </c>
      <c r="J439" s="1" t="s">
        <v>68</v>
      </c>
      <c r="K439" s="1" t="s">
        <v>25</v>
      </c>
      <c r="L439" s="2">
        <v>2.6</v>
      </c>
      <c r="M439" s="1" t="s">
        <v>152</v>
      </c>
      <c r="N439" s="1" t="s">
        <v>58</v>
      </c>
      <c r="O439" s="1" t="s">
        <v>80</v>
      </c>
      <c r="P439" s="1" t="s">
        <v>26</v>
      </c>
      <c r="Q439" s="1" t="s">
        <v>26</v>
      </c>
      <c r="R439" s="1" t="s">
        <v>186</v>
      </c>
      <c r="S439" s="1" t="s">
        <v>27</v>
      </c>
      <c r="T439" s="1" t="s">
        <v>59</v>
      </c>
    </row>
    <row r="440" spans="1:20" ht="13" x14ac:dyDescent="0.15">
      <c r="A440" s="1">
        <v>439</v>
      </c>
      <c r="B440" s="37">
        <v>45374</v>
      </c>
      <c r="C440" s="1">
        <v>32</v>
      </c>
      <c r="D440" s="1" t="s">
        <v>19</v>
      </c>
      <c r="E440" s="1" t="s">
        <v>129</v>
      </c>
      <c r="F440" s="1" t="s">
        <v>48</v>
      </c>
      <c r="G440" s="1">
        <v>66</v>
      </c>
      <c r="H440" s="1" t="s">
        <v>88</v>
      </c>
      <c r="I440" s="1" t="s">
        <v>50</v>
      </c>
      <c r="J440" s="1" t="s">
        <v>111</v>
      </c>
      <c r="K440" s="1" t="s">
        <v>25</v>
      </c>
      <c r="L440" s="2">
        <v>4.0999999999999996</v>
      </c>
      <c r="M440" s="1" t="s">
        <v>152</v>
      </c>
      <c r="N440" s="1" t="s">
        <v>35</v>
      </c>
      <c r="O440" s="1" t="s">
        <v>69</v>
      </c>
      <c r="P440" s="1" t="s">
        <v>26</v>
      </c>
      <c r="Q440" s="1" t="s">
        <v>26</v>
      </c>
      <c r="R440" s="1" t="s">
        <v>187</v>
      </c>
      <c r="S440" s="1" t="s">
        <v>37</v>
      </c>
      <c r="T440" s="1" t="s">
        <v>29</v>
      </c>
    </row>
    <row r="441" spans="1:20" ht="13" x14ac:dyDescent="0.15">
      <c r="A441" s="1">
        <v>440</v>
      </c>
      <c r="B441" s="37">
        <v>45464</v>
      </c>
      <c r="C441" s="1">
        <v>53</v>
      </c>
      <c r="D441" s="1" t="s">
        <v>19</v>
      </c>
      <c r="E441" s="1" t="s">
        <v>117</v>
      </c>
      <c r="F441" s="1" t="s">
        <v>48</v>
      </c>
      <c r="G441" s="1">
        <v>37</v>
      </c>
      <c r="H441" s="1" t="s">
        <v>136</v>
      </c>
      <c r="I441" s="1" t="s">
        <v>23</v>
      </c>
      <c r="J441" s="1" t="s">
        <v>57</v>
      </c>
      <c r="K441" s="1" t="s">
        <v>34</v>
      </c>
      <c r="L441" s="2">
        <v>3.9</v>
      </c>
      <c r="M441" s="1" t="s">
        <v>152</v>
      </c>
      <c r="N441" s="1" t="s">
        <v>74</v>
      </c>
      <c r="O441" s="1" t="s">
        <v>28</v>
      </c>
      <c r="P441" s="1" t="s">
        <v>26</v>
      </c>
      <c r="Q441" s="1" t="s">
        <v>26</v>
      </c>
      <c r="R441" s="1" t="s">
        <v>190</v>
      </c>
      <c r="S441" s="1" t="s">
        <v>45</v>
      </c>
      <c r="T441" s="1" t="s">
        <v>75</v>
      </c>
    </row>
    <row r="442" spans="1:20" ht="13" x14ac:dyDescent="0.15">
      <c r="A442" s="1">
        <v>441</v>
      </c>
      <c r="B442" s="37">
        <v>45499</v>
      </c>
      <c r="C442" s="1">
        <v>63</v>
      </c>
      <c r="D442" s="1" t="s">
        <v>19</v>
      </c>
      <c r="E442" s="1" t="s">
        <v>47</v>
      </c>
      <c r="F442" s="1" t="s">
        <v>48</v>
      </c>
      <c r="G442" s="1">
        <v>24</v>
      </c>
      <c r="H442" s="1" t="s">
        <v>124</v>
      </c>
      <c r="I442" s="1" t="s">
        <v>23</v>
      </c>
      <c r="J442" s="1" t="s">
        <v>108</v>
      </c>
      <c r="K442" s="1" t="s">
        <v>43</v>
      </c>
      <c r="L442" s="2">
        <v>4.5999999999999996</v>
      </c>
      <c r="M442" s="1" t="s">
        <v>152</v>
      </c>
      <c r="N442" s="1" t="s">
        <v>35</v>
      </c>
      <c r="O442" s="1" t="s">
        <v>36</v>
      </c>
      <c r="P442" s="1" t="s">
        <v>26</v>
      </c>
      <c r="Q442" s="1" t="s">
        <v>26</v>
      </c>
      <c r="R442" s="1" t="s">
        <v>185</v>
      </c>
      <c r="S442" s="1" t="s">
        <v>35</v>
      </c>
      <c r="T442" s="1" t="s">
        <v>46</v>
      </c>
    </row>
    <row r="443" spans="1:20" ht="13" x14ac:dyDescent="0.15">
      <c r="A443" s="1">
        <v>442</v>
      </c>
      <c r="B443" s="37">
        <v>45495</v>
      </c>
      <c r="C443" s="1">
        <v>40</v>
      </c>
      <c r="D443" s="1" t="s">
        <v>19</v>
      </c>
      <c r="E443" s="1" t="s">
        <v>71</v>
      </c>
      <c r="F443" s="1" t="s">
        <v>40</v>
      </c>
      <c r="G443" s="1">
        <v>41</v>
      </c>
      <c r="H443" s="1" t="s">
        <v>124</v>
      </c>
      <c r="I443" s="1" t="s">
        <v>67</v>
      </c>
      <c r="J443" s="1" t="s">
        <v>111</v>
      </c>
      <c r="K443" s="1" t="s">
        <v>34</v>
      </c>
      <c r="L443" s="2">
        <v>3.4</v>
      </c>
      <c r="M443" s="1" t="s">
        <v>152</v>
      </c>
      <c r="N443" s="1" t="s">
        <v>37</v>
      </c>
      <c r="O443" s="1" t="s">
        <v>28</v>
      </c>
      <c r="P443" s="1" t="s">
        <v>26</v>
      </c>
      <c r="Q443" s="1" t="s">
        <v>26</v>
      </c>
      <c r="R443" s="1" t="s">
        <v>187</v>
      </c>
      <c r="S443" s="1" t="s">
        <v>45</v>
      </c>
      <c r="T443" s="1" t="s">
        <v>70</v>
      </c>
    </row>
    <row r="444" spans="1:20" ht="13" x14ac:dyDescent="0.15">
      <c r="A444" s="1">
        <v>443</v>
      </c>
      <c r="B444" s="37">
        <v>45387</v>
      </c>
      <c r="C444" s="1">
        <v>51</v>
      </c>
      <c r="D444" s="1" t="s">
        <v>19</v>
      </c>
      <c r="E444" s="1" t="s">
        <v>105</v>
      </c>
      <c r="F444" s="1" t="s">
        <v>31</v>
      </c>
      <c r="G444" s="1">
        <v>64</v>
      </c>
      <c r="H444" s="1" t="s">
        <v>149</v>
      </c>
      <c r="I444" s="1" t="s">
        <v>23</v>
      </c>
      <c r="J444" s="1" t="s">
        <v>139</v>
      </c>
      <c r="K444" s="1" t="s">
        <v>54</v>
      </c>
      <c r="L444" s="2">
        <v>3.1</v>
      </c>
      <c r="M444" s="1" t="s">
        <v>152</v>
      </c>
      <c r="N444" s="1" t="s">
        <v>37</v>
      </c>
      <c r="O444" s="1" t="s">
        <v>69</v>
      </c>
      <c r="P444" s="1" t="s">
        <v>26</v>
      </c>
      <c r="Q444" s="1" t="s">
        <v>26</v>
      </c>
      <c r="R444" s="1" t="s">
        <v>186</v>
      </c>
      <c r="S444" s="1" t="s">
        <v>27</v>
      </c>
      <c r="T444" s="1" t="s">
        <v>75</v>
      </c>
    </row>
    <row r="445" spans="1:20" ht="13" x14ac:dyDescent="0.15">
      <c r="A445" s="1">
        <v>444</v>
      </c>
      <c r="B445" s="37">
        <v>45320</v>
      </c>
      <c r="C445" s="1">
        <v>21</v>
      </c>
      <c r="D445" s="1" t="s">
        <v>19</v>
      </c>
      <c r="E445" s="1" t="s">
        <v>81</v>
      </c>
      <c r="F445" s="1" t="s">
        <v>31</v>
      </c>
      <c r="G445" s="1">
        <v>62</v>
      </c>
      <c r="H445" s="1" t="s">
        <v>103</v>
      </c>
      <c r="I445" s="1" t="s">
        <v>23</v>
      </c>
      <c r="J445" s="1" t="s">
        <v>79</v>
      </c>
      <c r="K445" s="1" t="s">
        <v>34</v>
      </c>
      <c r="L445" s="2">
        <v>3.4</v>
      </c>
      <c r="M445" s="1" t="s">
        <v>152</v>
      </c>
      <c r="N445" s="1" t="s">
        <v>35</v>
      </c>
      <c r="O445" s="1" t="s">
        <v>28</v>
      </c>
      <c r="P445" s="1" t="s">
        <v>26</v>
      </c>
      <c r="Q445" s="1" t="s">
        <v>26</v>
      </c>
      <c r="R445" s="1" t="s">
        <v>187</v>
      </c>
      <c r="S445" s="1" t="s">
        <v>45</v>
      </c>
      <c r="T445" s="1" t="s">
        <v>51</v>
      </c>
    </row>
    <row r="446" spans="1:20" ht="13" x14ac:dyDescent="0.15">
      <c r="A446" s="1">
        <v>445</v>
      </c>
      <c r="B446" s="37">
        <v>45475</v>
      </c>
      <c r="C446" s="1">
        <v>65</v>
      </c>
      <c r="D446" s="1" t="s">
        <v>19</v>
      </c>
      <c r="E446" s="1" t="s">
        <v>146</v>
      </c>
      <c r="F446" s="1" t="s">
        <v>31</v>
      </c>
      <c r="G446" s="1">
        <v>35</v>
      </c>
      <c r="H446" s="1" t="s">
        <v>143</v>
      </c>
      <c r="I446" s="1" t="s">
        <v>67</v>
      </c>
      <c r="J446" s="1" t="s">
        <v>73</v>
      </c>
      <c r="K446" s="1" t="s">
        <v>54</v>
      </c>
      <c r="L446" s="2">
        <v>3.3</v>
      </c>
      <c r="M446" s="1" t="s">
        <v>152</v>
      </c>
      <c r="N446" s="1" t="s">
        <v>27</v>
      </c>
      <c r="O446" s="1" t="s">
        <v>28</v>
      </c>
      <c r="P446" s="1" t="s">
        <v>152</v>
      </c>
      <c r="Q446" s="1" t="s">
        <v>152</v>
      </c>
      <c r="R446" s="1"/>
      <c r="S446" s="1" t="s">
        <v>35</v>
      </c>
      <c r="T446" s="1" t="s">
        <v>29</v>
      </c>
    </row>
    <row r="447" spans="1:20" ht="13" x14ac:dyDescent="0.15">
      <c r="A447" s="1">
        <v>446</v>
      </c>
      <c r="B447" s="37">
        <v>45366</v>
      </c>
      <c r="C447" s="1">
        <v>33</v>
      </c>
      <c r="D447" s="1" t="s">
        <v>19</v>
      </c>
      <c r="E447" s="1" t="s">
        <v>81</v>
      </c>
      <c r="F447" s="1" t="s">
        <v>31</v>
      </c>
      <c r="G447" s="1">
        <v>48</v>
      </c>
      <c r="H447" s="1" t="s">
        <v>137</v>
      </c>
      <c r="I447" s="1" t="s">
        <v>23</v>
      </c>
      <c r="J447" s="1" t="s">
        <v>111</v>
      </c>
      <c r="K447" s="1" t="s">
        <v>43</v>
      </c>
      <c r="L447" s="2">
        <v>4.5999999999999996</v>
      </c>
      <c r="M447" s="1" t="s">
        <v>152</v>
      </c>
      <c r="N447" s="1" t="s">
        <v>45</v>
      </c>
      <c r="O447" s="1" t="s">
        <v>55</v>
      </c>
      <c r="P447" s="1" t="s">
        <v>152</v>
      </c>
      <c r="Q447" s="1" t="s">
        <v>152</v>
      </c>
      <c r="R447" s="1"/>
      <c r="S447" s="1" t="s">
        <v>27</v>
      </c>
      <c r="T447" s="1" t="s">
        <v>51</v>
      </c>
    </row>
    <row r="448" spans="1:20" ht="13" x14ac:dyDescent="0.15">
      <c r="A448" s="1">
        <v>447</v>
      </c>
      <c r="B448" s="37">
        <v>45622</v>
      </c>
      <c r="C448" s="1">
        <v>63</v>
      </c>
      <c r="D448" s="1" t="s">
        <v>19</v>
      </c>
      <c r="E448" s="1" t="s">
        <v>71</v>
      </c>
      <c r="F448" s="1" t="s">
        <v>40</v>
      </c>
      <c r="G448" s="1">
        <v>88</v>
      </c>
      <c r="H448" s="1" t="s">
        <v>144</v>
      </c>
      <c r="I448" s="1" t="s">
        <v>61</v>
      </c>
      <c r="J448" s="1" t="s">
        <v>108</v>
      </c>
      <c r="K448" s="1" t="s">
        <v>34</v>
      </c>
      <c r="L448" s="2">
        <v>4.9000000000000004</v>
      </c>
      <c r="M448" s="1" t="s">
        <v>152</v>
      </c>
      <c r="N448" s="1" t="s">
        <v>45</v>
      </c>
      <c r="O448" s="1" t="s">
        <v>55</v>
      </c>
      <c r="P448" s="1" t="s">
        <v>152</v>
      </c>
      <c r="Q448" s="1" t="s">
        <v>152</v>
      </c>
      <c r="R448" s="1"/>
      <c r="S448" s="1" t="s">
        <v>74</v>
      </c>
      <c r="T448" s="1" t="s">
        <v>46</v>
      </c>
    </row>
    <row r="449" spans="1:20" ht="13" x14ac:dyDescent="0.15">
      <c r="A449" s="1">
        <v>448</v>
      </c>
      <c r="B449" s="37">
        <v>45373</v>
      </c>
      <c r="C449" s="1">
        <v>36</v>
      </c>
      <c r="D449" s="1" t="s">
        <v>19</v>
      </c>
      <c r="E449" s="1" t="s">
        <v>30</v>
      </c>
      <c r="F449" s="1" t="s">
        <v>31</v>
      </c>
      <c r="G449" s="1">
        <v>87</v>
      </c>
      <c r="H449" s="1" t="s">
        <v>95</v>
      </c>
      <c r="I449" s="1" t="s">
        <v>67</v>
      </c>
      <c r="J449" s="1" t="s">
        <v>96</v>
      </c>
      <c r="K449" s="1" t="s">
        <v>34</v>
      </c>
      <c r="L449" s="2">
        <v>3.5</v>
      </c>
      <c r="M449" s="1" t="s">
        <v>152</v>
      </c>
      <c r="N449" s="1" t="s">
        <v>45</v>
      </c>
      <c r="O449" s="1" t="s">
        <v>28</v>
      </c>
      <c r="P449" s="1" t="s">
        <v>152</v>
      </c>
      <c r="Q449" s="1" t="s">
        <v>152</v>
      </c>
      <c r="R449" s="1"/>
      <c r="S449" s="1" t="s">
        <v>58</v>
      </c>
      <c r="T449" s="1" t="s">
        <v>59</v>
      </c>
    </row>
    <row r="450" spans="1:20" ht="13" x14ac:dyDescent="0.15">
      <c r="A450" s="1">
        <v>449</v>
      </c>
      <c r="B450" s="37">
        <v>45302</v>
      </c>
      <c r="C450" s="1">
        <v>25</v>
      </c>
      <c r="D450" s="1" t="s">
        <v>19</v>
      </c>
      <c r="E450" s="1" t="s">
        <v>142</v>
      </c>
      <c r="F450" s="1" t="s">
        <v>48</v>
      </c>
      <c r="G450" s="1">
        <v>41</v>
      </c>
      <c r="H450" s="1" t="s">
        <v>107</v>
      </c>
      <c r="I450" s="1" t="s">
        <v>61</v>
      </c>
      <c r="J450" s="1" t="s">
        <v>125</v>
      </c>
      <c r="K450" s="1" t="s">
        <v>43</v>
      </c>
      <c r="L450" s="2">
        <v>4.8</v>
      </c>
      <c r="M450" s="1" t="s">
        <v>152</v>
      </c>
      <c r="N450" s="1" t="s">
        <v>58</v>
      </c>
      <c r="O450" s="1" t="s">
        <v>55</v>
      </c>
      <c r="P450" s="1" t="s">
        <v>152</v>
      </c>
      <c r="Q450" s="1" t="s">
        <v>152</v>
      </c>
      <c r="R450" s="1"/>
      <c r="S450" s="1" t="s">
        <v>74</v>
      </c>
      <c r="T450" s="1" t="s">
        <v>38</v>
      </c>
    </row>
    <row r="451" spans="1:20" ht="13" x14ac:dyDescent="0.15">
      <c r="A451" s="1">
        <v>450</v>
      </c>
      <c r="B451" s="37">
        <v>45328</v>
      </c>
      <c r="C451" s="1">
        <v>69</v>
      </c>
      <c r="D451" s="1" t="s">
        <v>19</v>
      </c>
      <c r="E451" s="1" t="s">
        <v>63</v>
      </c>
      <c r="F451" s="1" t="s">
        <v>48</v>
      </c>
      <c r="G451" s="1">
        <v>41</v>
      </c>
      <c r="H451" s="1" t="s">
        <v>98</v>
      </c>
      <c r="I451" s="1" t="s">
        <v>61</v>
      </c>
      <c r="J451" s="1" t="s">
        <v>139</v>
      </c>
      <c r="K451" s="1" t="s">
        <v>43</v>
      </c>
      <c r="L451" s="2">
        <v>3.8</v>
      </c>
      <c r="M451" s="1" t="s">
        <v>152</v>
      </c>
      <c r="N451" s="1" t="s">
        <v>27</v>
      </c>
      <c r="O451" s="1" t="s">
        <v>28</v>
      </c>
      <c r="P451" s="1" t="s">
        <v>152</v>
      </c>
      <c r="Q451" s="1" t="s">
        <v>152</v>
      </c>
      <c r="R451" s="1"/>
      <c r="S451" s="1" t="s">
        <v>35</v>
      </c>
      <c r="T451" s="1" t="s">
        <v>59</v>
      </c>
    </row>
    <row r="452" spans="1:20" ht="13" x14ac:dyDescent="0.15">
      <c r="A452" s="1">
        <v>451</v>
      </c>
      <c r="B452" s="37">
        <v>45530</v>
      </c>
      <c r="C452" s="1">
        <v>54</v>
      </c>
      <c r="D452" s="1" t="s">
        <v>19</v>
      </c>
      <c r="E452" s="1" t="s">
        <v>146</v>
      </c>
      <c r="F452" s="1" t="s">
        <v>31</v>
      </c>
      <c r="G452" s="1">
        <v>83</v>
      </c>
      <c r="H452" s="1" t="s">
        <v>49</v>
      </c>
      <c r="I452" s="1" t="s">
        <v>61</v>
      </c>
      <c r="J452" s="1" t="s">
        <v>127</v>
      </c>
      <c r="K452" s="1" t="s">
        <v>54</v>
      </c>
      <c r="L452" s="2">
        <v>5</v>
      </c>
      <c r="M452" s="1" t="s">
        <v>152</v>
      </c>
      <c r="N452" s="1" t="s">
        <v>35</v>
      </c>
      <c r="O452" s="1" t="s">
        <v>44</v>
      </c>
      <c r="P452" s="1" t="s">
        <v>152</v>
      </c>
      <c r="Q452" s="1" t="s">
        <v>152</v>
      </c>
      <c r="R452" s="1"/>
      <c r="S452" s="1" t="s">
        <v>74</v>
      </c>
      <c r="T452" s="1" t="s">
        <v>29</v>
      </c>
    </row>
    <row r="453" spans="1:20" ht="13" x14ac:dyDescent="0.15">
      <c r="A453" s="1">
        <v>452</v>
      </c>
      <c r="B453" s="37">
        <v>45518</v>
      </c>
      <c r="C453" s="1">
        <v>39</v>
      </c>
      <c r="D453" s="1" t="s">
        <v>19</v>
      </c>
      <c r="E453" s="1" t="s">
        <v>129</v>
      </c>
      <c r="F453" s="1" t="s">
        <v>48</v>
      </c>
      <c r="G453" s="1">
        <v>29</v>
      </c>
      <c r="H453" s="1" t="s">
        <v>138</v>
      </c>
      <c r="I453" s="1" t="s">
        <v>67</v>
      </c>
      <c r="J453" s="1" t="s">
        <v>83</v>
      </c>
      <c r="K453" s="1" t="s">
        <v>54</v>
      </c>
      <c r="L453" s="2">
        <v>3.4</v>
      </c>
      <c r="M453" s="1" t="s">
        <v>152</v>
      </c>
      <c r="N453" s="1" t="s">
        <v>45</v>
      </c>
      <c r="O453" s="1" t="s">
        <v>80</v>
      </c>
      <c r="P453" s="1" t="s">
        <v>152</v>
      </c>
      <c r="Q453" s="1" t="s">
        <v>152</v>
      </c>
      <c r="R453" s="1"/>
      <c r="S453" s="1" t="s">
        <v>45</v>
      </c>
      <c r="T453" s="1" t="s">
        <v>51</v>
      </c>
    </row>
    <row r="454" spans="1:20" ht="13" x14ac:dyDescent="0.15">
      <c r="A454" s="1">
        <v>453</v>
      </c>
      <c r="B454" s="37">
        <v>45445</v>
      </c>
      <c r="C454" s="1">
        <v>25</v>
      </c>
      <c r="D454" s="1" t="s">
        <v>19</v>
      </c>
      <c r="E454" s="1" t="s">
        <v>120</v>
      </c>
      <c r="F454" s="1" t="s">
        <v>31</v>
      </c>
      <c r="G454" s="1">
        <v>84</v>
      </c>
      <c r="H454" s="1" t="s">
        <v>82</v>
      </c>
      <c r="I454" s="1" t="s">
        <v>50</v>
      </c>
      <c r="J454" s="1" t="s">
        <v>134</v>
      </c>
      <c r="K454" s="1" t="s">
        <v>43</v>
      </c>
      <c r="L454" s="2">
        <v>2.8</v>
      </c>
      <c r="M454" s="1" t="s">
        <v>152</v>
      </c>
      <c r="N454" s="1" t="s">
        <v>37</v>
      </c>
      <c r="O454" s="1" t="s">
        <v>44</v>
      </c>
      <c r="P454" s="1" t="s">
        <v>152</v>
      </c>
      <c r="Q454" s="1" t="s">
        <v>152</v>
      </c>
      <c r="R454" s="1"/>
      <c r="S454" s="1" t="s">
        <v>35</v>
      </c>
      <c r="T454" s="1" t="s">
        <v>51</v>
      </c>
    </row>
    <row r="455" spans="1:20" ht="13" x14ac:dyDescent="0.15">
      <c r="A455" s="1">
        <v>454</v>
      </c>
      <c r="B455" s="37">
        <v>45464</v>
      </c>
      <c r="C455" s="1">
        <v>70</v>
      </c>
      <c r="D455" s="1" t="s">
        <v>19</v>
      </c>
      <c r="E455" s="1" t="s">
        <v>87</v>
      </c>
      <c r="F455" s="1" t="s">
        <v>48</v>
      </c>
      <c r="G455" s="1">
        <v>20</v>
      </c>
      <c r="H455" s="1" t="s">
        <v>141</v>
      </c>
      <c r="I455" s="1" t="s">
        <v>61</v>
      </c>
      <c r="J455" s="1" t="s">
        <v>42</v>
      </c>
      <c r="K455" s="1" t="s">
        <v>25</v>
      </c>
      <c r="L455" s="2">
        <v>3.3</v>
      </c>
      <c r="M455" s="1" t="s">
        <v>152</v>
      </c>
      <c r="N455" s="1" t="s">
        <v>74</v>
      </c>
      <c r="O455" s="1" t="s">
        <v>55</v>
      </c>
      <c r="P455" s="1" t="s">
        <v>152</v>
      </c>
      <c r="Q455" s="1" t="s">
        <v>152</v>
      </c>
      <c r="R455" s="1"/>
      <c r="S455" s="1" t="s">
        <v>27</v>
      </c>
      <c r="T455" s="1" t="s">
        <v>75</v>
      </c>
    </row>
    <row r="456" spans="1:20" ht="13" x14ac:dyDescent="0.15">
      <c r="A456" s="1">
        <v>455</v>
      </c>
      <c r="B456" s="37">
        <v>45604</v>
      </c>
      <c r="C456" s="1">
        <v>57</v>
      </c>
      <c r="D456" s="1" t="s">
        <v>19</v>
      </c>
      <c r="E456" s="1" t="s">
        <v>39</v>
      </c>
      <c r="F456" s="1" t="s">
        <v>40</v>
      </c>
      <c r="G456" s="1">
        <v>28</v>
      </c>
      <c r="H456" s="1" t="s">
        <v>133</v>
      </c>
      <c r="I456" s="1" t="s">
        <v>50</v>
      </c>
      <c r="J456" s="1" t="s">
        <v>108</v>
      </c>
      <c r="K456" s="1" t="s">
        <v>54</v>
      </c>
      <c r="L456" s="2">
        <v>2.8</v>
      </c>
      <c r="M456" s="1" t="s">
        <v>152</v>
      </c>
      <c r="N456" s="1" t="s">
        <v>58</v>
      </c>
      <c r="O456" s="1" t="s">
        <v>44</v>
      </c>
      <c r="P456" s="1" t="s">
        <v>152</v>
      </c>
      <c r="Q456" s="1" t="s">
        <v>152</v>
      </c>
      <c r="R456" s="1"/>
      <c r="S456" s="1" t="s">
        <v>35</v>
      </c>
      <c r="T456" s="1" t="s">
        <v>29</v>
      </c>
    </row>
    <row r="457" spans="1:20" ht="13" x14ac:dyDescent="0.15">
      <c r="A457" s="1">
        <v>456</v>
      </c>
      <c r="B457" s="37">
        <v>45548</v>
      </c>
      <c r="C457" s="1">
        <v>57</v>
      </c>
      <c r="D457" s="1" t="s">
        <v>19</v>
      </c>
      <c r="E457" s="1" t="s">
        <v>120</v>
      </c>
      <c r="F457" s="1" t="s">
        <v>31</v>
      </c>
      <c r="G457" s="1">
        <v>61</v>
      </c>
      <c r="H457" s="1" t="s">
        <v>144</v>
      </c>
      <c r="I457" s="1" t="s">
        <v>23</v>
      </c>
      <c r="J457" s="1" t="s">
        <v>101</v>
      </c>
      <c r="K457" s="1" t="s">
        <v>54</v>
      </c>
      <c r="L457" s="2">
        <v>2.6</v>
      </c>
      <c r="M457" s="1" t="s">
        <v>152</v>
      </c>
      <c r="N457" s="1" t="s">
        <v>37</v>
      </c>
      <c r="O457" s="1" t="s">
        <v>80</v>
      </c>
      <c r="P457" s="1" t="s">
        <v>152</v>
      </c>
      <c r="Q457" s="1" t="s">
        <v>152</v>
      </c>
      <c r="R457" s="1"/>
      <c r="S457" s="1" t="s">
        <v>37</v>
      </c>
      <c r="T457" s="1" t="s">
        <v>38</v>
      </c>
    </row>
    <row r="458" spans="1:20" ht="13" x14ac:dyDescent="0.15">
      <c r="A458" s="1">
        <v>457</v>
      </c>
      <c r="B458" s="37">
        <v>45356</v>
      </c>
      <c r="C458" s="1">
        <v>42</v>
      </c>
      <c r="D458" s="1" t="s">
        <v>19</v>
      </c>
      <c r="E458" s="1" t="s">
        <v>129</v>
      </c>
      <c r="F458" s="1" t="s">
        <v>48</v>
      </c>
      <c r="G458" s="1">
        <v>98</v>
      </c>
      <c r="H458" s="1" t="s">
        <v>113</v>
      </c>
      <c r="I458" s="1" t="s">
        <v>67</v>
      </c>
      <c r="J458" s="1" t="s">
        <v>33</v>
      </c>
      <c r="K458" s="1" t="s">
        <v>54</v>
      </c>
      <c r="L458" s="2">
        <v>4.2</v>
      </c>
      <c r="M458" s="1" t="s">
        <v>152</v>
      </c>
      <c r="N458" s="1" t="s">
        <v>74</v>
      </c>
      <c r="O458" s="1" t="s">
        <v>69</v>
      </c>
      <c r="P458" s="1" t="s">
        <v>152</v>
      </c>
      <c r="Q458" s="1" t="s">
        <v>152</v>
      </c>
      <c r="R458" s="1"/>
      <c r="S458" s="1" t="s">
        <v>45</v>
      </c>
      <c r="T458" s="1" t="s">
        <v>51</v>
      </c>
    </row>
    <row r="459" spans="1:20" ht="13" x14ac:dyDescent="0.15">
      <c r="A459" s="1">
        <v>458</v>
      </c>
      <c r="B459" s="37">
        <v>45484</v>
      </c>
      <c r="C459" s="1">
        <v>65</v>
      </c>
      <c r="D459" s="1" t="s">
        <v>19</v>
      </c>
      <c r="E459" s="1" t="s">
        <v>63</v>
      </c>
      <c r="F459" s="1" t="s">
        <v>48</v>
      </c>
      <c r="G459" s="1">
        <v>44</v>
      </c>
      <c r="H459" s="1" t="s">
        <v>49</v>
      </c>
      <c r="I459" s="1" t="s">
        <v>67</v>
      </c>
      <c r="J459" s="1" t="s">
        <v>68</v>
      </c>
      <c r="K459" s="1" t="s">
        <v>54</v>
      </c>
      <c r="L459" s="2">
        <v>3.1</v>
      </c>
      <c r="M459" s="1" t="s">
        <v>152</v>
      </c>
      <c r="N459" s="1" t="s">
        <v>74</v>
      </c>
      <c r="O459" s="1" t="s">
        <v>69</v>
      </c>
      <c r="P459" s="1" t="s">
        <v>152</v>
      </c>
      <c r="Q459" s="1" t="s">
        <v>152</v>
      </c>
      <c r="R459" s="1"/>
      <c r="S459" s="1" t="s">
        <v>74</v>
      </c>
      <c r="T459" s="1" t="s">
        <v>46</v>
      </c>
    </row>
    <row r="460" spans="1:20" ht="13" x14ac:dyDescent="0.15">
      <c r="A460" s="1">
        <v>459</v>
      </c>
      <c r="B460" s="37">
        <v>45338</v>
      </c>
      <c r="C460" s="1">
        <v>61</v>
      </c>
      <c r="D460" s="1" t="s">
        <v>19</v>
      </c>
      <c r="E460" s="1" t="s">
        <v>39</v>
      </c>
      <c r="F460" s="1" t="s">
        <v>40</v>
      </c>
      <c r="G460" s="1">
        <v>23</v>
      </c>
      <c r="H460" s="1" t="s">
        <v>130</v>
      </c>
      <c r="I460" s="1" t="s">
        <v>23</v>
      </c>
      <c r="J460" s="1" t="s">
        <v>127</v>
      </c>
      <c r="K460" s="1" t="s">
        <v>43</v>
      </c>
      <c r="L460" s="2">
        <v>2.9</v>
      </c>
      <c r="M460" s="1" t="s">
        <v>152</v>
      </c>
      <c r="N460" s="1" t="s">
        <v>37</v>
      </c>
      <c r="O460" s="1" t="s">
        <v>44</v>
      </c>
      <c r="P460" s="1" t="s">
        <v>152</v>
      </c>
      <c r="Q460" s="1" t="s">
        <v>152</v>
      </c>
      <c r="R460" s="1"/>
      <c r="S460" s="1" t="s">
        <v>45</v>
      </c>
      <c r="T460" s="1" t="s">
        <v>38</v>
      </c>
    </row>
    <row r="461" spans="1:20" ht="13" x14ac:dyDescent="0.15">
      <c r="A461" s="1">
        <v>460</v>
      </c>
      <c r="B461" s="37">
        <v>45387</v>
      </c>
      <c r="C461" s="1">
        <v>34</v>
      </c>
      <c r="D461" s="1" t="s">
        <v>19</v>
      </c>
      <c r="E461" s="1" t="s">
        <v>105</v>
      </c>
      <c r="F461" s="1" t="s">
        <v>31</v>
      </c>
      <c r="G461" s="1">
        <v>93</v>
      </c>
      <c r="H461" s="1" t="s">
        <v>32</v>
      </c>
      <c r="I461" s="1" t="s">
        <v>67</v>
      </c>
      <c r="J461" s="1" t="s">
        <v>104</v>
      </c>
      <c r="K461" s="1" t="s">
        <v>43</v>
      </c>
      <c r="L461" s="2">
        <v>3.9</v>
      </c>
      <c r="M461" s="1" t="s">
        <v>152</v>
      </c>
      <c r="N461" s="1" t="s">
        <v>74</v>
      </c>
      <c r="O461" s="1" t="s">
        <v>80</v>
      </c>
      <c r="P461" s="1" t="s">
        <v>152</v>
      </c>
      <c r="Q461" s="1" t="s">
        <v>152</v>
      </c>
      <c r="R461" s="1"/>
      <c r="S461" s="1" t="s">
        <v>74</v>
      </c>
      <c r="T461" s="1" t="s">
        <v>75</v>
      </c>
    </row>
    <row r="462" spans="1:20" ht="13" x14ac:dyDescent="0.15">
      <c r="A462" s="1">
        <v>461</v>
      </c>
      <c r="B462" s="37">
        <v>45414</v>
      </c>
      <c r="C462" s="1">
        <v>31</v>
      </c>
      <c r="D462" s="1" t="s">
        <v>19</v>
      </c>
      <c r="E462" s="1" t="s">
        <v>47</v>
      </c>
      <c r="F462" s="1" t="s">
        <v>48</v>
      </c>
      <c r="G462" s="1">
        <v>85</v>
      </c>
      <c r="H462" s="1" t="s">
        <v>116</v>
      </c>
      <c r="I462" s="1" t="s">
        <v>23</v>
      </c>
      <c r="J462" s="1" t="s">
        <v>62</v>
      </c>
      <c r="K462" s="1" t="s">
        <v>34</v>
      </c>
      <c r="L462" s="2">
        <v>3.1</v>
      </c>
      <c r="M462" s="1" t="s">
        <v>152</v>
      </c>
      <c r="N462" s="1" t="s">
        <v>58</v>
      </c>
      <c r="O462" s="1" t="s">
        <v>44</v>
      </c>
      <c r="P462" s="1" t="s">
        <v>152</v>
      </c>
      <c r="Q462" s="1" t="s">
        <v>152</v>
      </c>
      <c r="R462" s="1"/>
      <c r="S462" s="1" t="s">
        <v>45</v>
      </c>
      <c r="T462" s="1" t="s">
        <v>59</v>
      </c>
    </row>
    <row r="463" spans="1:20" ht="13" x14ac:dyDescent="0.15">
      <c r="A463" s="1">
        <v>462</v>
      </c>
      <c r="B463" s="37">
        <v>45482</v>
      </c>
      <c r="C463" s="1">
        <v>56</v>
      </c>
      <c r="D463" s="1" t="s">
        <v>19</v>
      </c>
      <c r="E463" s="1" t="s">
        <v>142</v>
      </c>
      <c r="F463" s="1" t="s">
        <v>48</v>
      </c>
      <c r="G463" s="1">
        <v>20</v>
      </c>
      <c r="H463" s="1" t="s">
        <v>41</v>
      </c>
      <c r="I463" s="1" t="s">
        <v>61</v>
      </c>
      <c r="J463" s="1" t="s">
        <v>131</v>
      </c>
      <c r="K463" s="1" t="s">
        <v>25</v>
      </c>
      <c r="L463" s="2">
        <v>4.5999999999999996</v>
      </c>
      <c r="M463" s="1" t="s">
        <v>152</v>
      </c>
      <c r="N463" s="1" t="s">
        <v>37</v>
      </c>
      <c r="O463" s="1" t="s">
        <v>28</v>
      </c>
      <c r="P463" s="1" t="s">
        <v>152</v>
      </c>
      <c r="Q463" s="1" t="s">
        <v>152</v>
      </c>
      <c r="R463" s="1"/>
      <c r="S463" s="1" t="s">
        <v>37</v>
      </c>
      <c r="T463" s="1" t="s">
        <v>70</v>
      </c>
    </row>
    <row r="464" spans="1:20" ht="13" x14ac:dyDescent="0.15">
      <c r="A464" s="1">
        <v>463</v>
      </c>
      <c r="B464" s="37">
        <v>45563</v>
      </c>
      <c r="C464" s="1">
        <v>19</v>
      </c>
      <c r="D464" s="1" t="s">
        <v>19</v>
      </c>
      <c r="E464" s="1" t="s">
        <v>65</v>
      </c>
      <c r="F464" s="1" t="s">
        <v>31</v>
      </c>
      <c r="G464" s="1">
        <v>94</v>
      </c>
      <c r="H464" s="1" t="s">
        <v>151</v>
      </c>
      <c r="I464" s="1" t="s">
        <v>67</v>
      </c>
      <c r="J464" s="1" t="s">
        <v>127</v>
      </c>
      <c r="K464" s="1" t="s">
        <v>34</v>
      </c>
      <c r="L464" s="2">
        <v>3.6</v>
      </c>
      <c r="M464" s="1" t="s">
        <v>152</v>
      </c>
      <c r="N464" s="1" t="s">
        <v>74</v>
      </c>
      <c r="O464" s="1" t="s">
        <v>55</v>
      </c>
      <c r="P464" s="1" t="s">
        <v>152</v>
      </c>
      <c r="Q464" s="1" t="s">
        <v>152</v>
      </c>
      <c r="R464" s="1"/>
      <c r="S464" s="1" t="s">
        <v>35</v>
      </c>
      <c r="T464" s="1" t="s">
        <v>75</v>
      </c>
    </row>
    <row r="465" spans="1:20" ht="13" x14ac:dyDescent="0.15">
      <c r="A465" s="1">
        <v>464</v>
      </c>
      <c r="B465" s="37">
        <v>45642</v>
      </c>
      <c r="C465" s="1">
        <v>20</v>
      </c>
      <c r="D465" s="1" t="s">
        <v>19</v>
      </c>
      <c r="E465" s="1" t="s">
        <v>105</v>
      </c>
      <c r="F465" s="1" t="s">
        <v>31</v>
      </c>
      <c r="G465" s="1">
        <v>44</v>
      </c>
      <c r="H465" s="1" t="s">
        <v>137</v>
      </c>
      <c r="I465" s="1" t="s">
        <v>61</v>
      </c>
      <c r="J465" s="1" t="s">
        <v>109</v>
      </c>
      <c r="K465" s="1" t="s">
        <v>25</v>
      </c>
      <c r="L465" s="2">
        <v>3.5</v>
      </c>
      <c r="M465" s="1" t="s">
        <v>152</v>
      </c>
      <c r="N465" s="1" t="s">
        <v>58</v>
      </c>
      <c r="O465" s="1" t="s">
        <v>55</v>
      </c>
      <c r="P465" s="1" t="s">
        <v>152</v>
      </c>
      <c r="Q465" s="1" t="s">
        <v>152</v>
      </c>
      <c r="R465" s="1"/>
      <c r="S465" s="1" t="s">
        <v>27</v>
      </c>
      <c r="T465" s="1" t="s">
        <v>29</v>
      </c>
    </row>
    <row r="466" spans="1:20" ht="13" x14ac:dyDescent="0.15">
      <c r="A466" s="1">
        <v>465</v>
      </c>
      <c r="B466" s="37">
        <v>45373</v>
      </c>
      <c r="C466" s="1">
        <v>36</v>
      </c>
      <c r="D466" s="1" t="s">
        <v>19</v>
      </c>
      <c r="E466" s="1" t="s">
        <v>20</v>
      </c>
      <c r="F466" s="1" t="s">
        <v>21</v>
      </c>
      <c r="G466" s="1">
        <v>42</v>
      </c>
      <c r="H466" s="1" t="s">
        <v>147</v>
      </c>
      <c r="I466" s="1" t="s">
        <v>23</v>
      </c>
      <c r="J466" s="1" t="s">
        <v>68</v>
      </c>
      <c r="K466" s="1" t="s">
        <v>54</v>
      </c>
      <c r="L466" s="2">
        <v>3.1</v>
      </c>
      <c r="M466" s="1" t="s">
        <v>152</v>
      </c>
      <c r="N466" s="1" t="s">
        <v>58</v>
      </c>
      <c r="O466" s="1" t="s">
        <v>44</v>
      </c>
      <c r="P466" s="1" t="s">
        <v>152</v>
      </c>
      <c r="Q466" s="1" t="s">
        <v>152</v>
      </c>
      <c r="R466" s="1"/>
      <c r="S466" s="1" t="s">
        <v>74</v>
      </c>
      <c r="T466" s="1" t="s">
        <v>46</v>
      </c>
    </row>
    <row r="467" spans="1:20" ht="13" x14ac:dyDescent="0.15">
      <c r="A467" s="1">
        <v>466</v>
      </c>
      <c r="B467" s="37">
        <v>45573</v>
      </c>
      <c r="C467" s="1">
        <v>68</v>
      </c>
      <c r="D467" s="1" t="s">
        <v>19</v>
      </c>
      <c r="E467" s="1" t="s">
        <v>110</v>
      </c>
      <c r="F467" s="1" t="s">
        <v>31</v>
      </c>
      <c r="G467" s="1">
        <v>88</v>
      </c>
      <c r="H467" s="1" t="s">
        <v>124</v>
      </c>
      <c r="I467" s="1" t="s">
        <v>23</v>
      </c>
      <c r="J467" s="1" t="s">
        <v>89</v>
      </c>
      <c r="K467" s="1" t="s">
        <v>25</v>
      </c>
      <c r="L467" s="2">
        <v>4.0999999999999996</v>
      </c>
      <c r="M467" s="1" t="s">
        <v>152</v>
      </c>
      <c r="N467" s="1" t="s">
        <v>74</v>
      </c>
      <c r="O467" s="1" t="s">
        <v>80</v>
      </c>
      <c r="P467" s="1" t="s">
        <v>152</v>
      </c>
      <c r="Q467" s="1" t="s">
        <v>152</v>
      </c>
      <c r="R467" s="1"/>
      <c r="S467" s="1" t="s">
        <v>45</v>
      </c>
      <c r="T467" s="1" t="s">
        <v>38</v>
      </c>
    </row>
    <row r="468" spans="1:20" ht="13" x14ac:dyDescent="0.15">
      <c r="A468" s="1">
        <v>467</v>
      </c>
      <c r="B468" s="37">
        <v>45620</v>
      </c>
      <c r="C468" s="1">
        <v>69</v>
      </c>
      <c r="D468" s="1" t="s">
        <v>19</v>
      </c>
      <c r="E468" s="1" t="s">
        <v>129</v>
      </c>
      <c r="F468" s="1" t="s">
        <v>48</v>
      </c>
      <c r="G468" s="1">
        <v>89</v>
      </c>
      <c r="H468" s="1" t="s">
        <v>137</v>
      </c>
      <c r="I468" s="1" t="s">
        <v>67</v>
      </c>
      <c r="J468" s="1" t="s">
        <v>96</v>
      </c>
      <c r="K468" s="1" t="s">
        <v>34</v>
      </c>
      <c r="L468" s="2">
        <v>3.8</v>
      </c>
      <c r="M468" s="1" t="s">
        <v>152</v>
      </c>
      <c r="N468" s="1" t="s">
        <v>27</v>
      </c>
      <c r="O468" s="1" t="s">
        <v>80</v>
      </c>
      <c r="P468" s="1" t="s">
        <v>152</v>
      </c>
      <c r="Q468" s="1" t="s">
        <v>152</v>
      </c>
      <c r="R468" s="1"/>
      <c r="S468" s="1" t="s">
        <v>35</v>
      </c>
      <c r="T468" s="1" t="s">
        <v>46</v>
      </c>
    </row>
    <row r="469" spans="1:20" ht="13" x14ac:dyDescent="0.15">
      <c r="A469" s="1">
        <v>468</v>
      </c>
      <c r="B469" s="37">
        <v>45570</v>
      </c>
      <c r="C469" s="1">
        <v>32</v>
      </c>
      <c r="D469" s="1" t="s">
        <v>19</v>
      </c>
      <c r="E469" s="1" t="s">
        <v>150</v>
      </c>
      <c r="F469" s="1" t="s">
        <v>31</v>
      </c>
      <c r="G469" s="1">
        <v>75</v>
      </c>
      <c r="H469" s="1" t="s">
        <v>88</v>
      </c>
      <c r="I469" s="1" t="s">
        <v>67</v>
      </c>
      <c r="J469" s="1" t="s">
        <v>68</v>
      </c>
      <c r="K469" s="1" t="s">
        <v>43</v>
      </c>
      <c r="L469" s="2">
        <v>4.3</v>
      </c>
      <c r="M469" s="1" t="s">
        <v>152</v>
      </c>
      <c r="N469" s="1" t="s">
        <v>58</v>
      </c>
      <c r="O469" s="1" t="s">
        <v>36</v>
      </c>
      <c r="P469" s="1" t="s">
        <v>152</v>
      </c>
      <c r="Q469" s="1" t="s">
        <v>152</v>
      </c>
      <c r="R469" s="1"/>
      <c r="S469" s="1" t="s">
        <v>37</v>
      </c>
      <c r="T469" s="1" t="s">
        <v>70</v>
      </c>
    </row>
    <row r="470" spans="1:20" ht="13" x14ac:dyDescent="0.15">
      <c r="A470" s="1">
        <v>469</v>
      </c>
      <c r="B470" s="37">
        <v>45470</v>
      </c>
      <c r="C470" s="1">
        <v>29</v>
      </c>
      <c r="D470" s="1" t="s">
        <v>19</v>
      </c>
      <c r="E470" s="1" t="s">
        <v>87</v>
      </c>
      <c r="F470" s="1" t="s">
        <v>48</v>
      </c>
      <c r="G470" s="1">
        <v>62</v>
      </c>
      <c r="H470" s="1" t="s">
        <v>128</v>
      </c>
      <c r="I470" s="1" t="s">
        <v>23</v>
      </c>
      <c r="J470" s="1" t="s">
        <v>131</v>
      </c>
      <c r="K470" s="1" t="s">
        <v>43</v>
      </c>
      <c r="L470" s="2">
        <v>4.3</v>
      </c>
      <c r="M470" s="1" t="s">
        <v>152</v>
      </c>
      <c r="N470" s="1" t="s">
        <v>74</v>
      </c>
      <c r="O470" s="1" t="s">
        <v>36</v>
      </c>
      <c r="P470" s="1" t="s">
        <v>152</v>
      </c>
      <c r="Q470" s="1" t="s">
        <v>152</v>
      </c>
      <c r="R470" s="1"/>
      <c r="S470" s="1" t="s">
        <v>45</v>
      </c>
      <c r="T470" s="1" t="s">
        <v>29</v>
      </c>
    </row>
    <row r="471" spans="1:20" ht="13" x14ac:dyDescent="0.15">
      <c r="A471" s="1">
        <v>470</v>
      </c>
      <c r="B471" s="37">
        <v>45373</v>
      </c>
      <c r="C471" s="1">
        <v>67</v>
      </c>
      <c r="D471" s="1" t="s">
        <v>19</v>
      </c>
      <c r="E471" s="1" t="s">
        <v>129</v>
      </c>
      <c r="F471" s="1" t="s">
        <v>48</v>
      </c>
      <c r="G471" s="1">
        <v>81</v>
      </c>
      <c r="H471" s="1" t="s">
        <v>78</v>
      </c>
      <c r="I471" s="1" t="s">
        <v>50</v>
      </c>
      <c r="J471" s="1" t="s">
        <v>33</v>
      </c>
      <c r="K471" s="1" t="s">
        <v>54</v>
      </c>
      <c r="L471" s="2">
        <v>4.2</v>
      </c>
      <c r="M471" s="1" t="s">
        <v>152</v>
      </c>
      <c r="N471" s="1" t="s">
        <v>37</v>
      </c>
      <c r="O471" s="1" t="s">
        <v>28</v>
      </c>
      <c r="P471" s="1" t="s">
        <v>152</v>
      </c>
      <c r="Q471" s="1" t="s">
        <v>152</v>
      </c>
      <c r="R471" s="1"/>
      <c r="S471" s="1" t="s">
        <v>58</v>
      </c>
      <c r="T471" s="1" t="s">
        <v>29</v>
      </c>
    </row>
    <row r="472" spans="1:20" ht="13" x14ac:dyDescent="0.15">
      <c r="A472" s="1">
        <v>471</v>
      </c>
      <c r="B472" s="37">
        <v>45581</v>
      </c>
      <c r="C472" s="1">
        <v>31</v>
      </c>
      <c r="D472" s="1" t="s">
        <v>19</v>
      </c>
      <c r="E472" s="1" t="s">
        <v>77</v>
      </c>
      <c r="F472" s="1" t="s">
        <v>31</v>
      </c>
      <c r="G472" s="1">
        <v>33</v>
      </c>
      <c r="H472" s="1" t="s">
        <v>107</v>
      </c>
      <c r="I472" s="1" t="s">
        <v>23</v>
      </c>
      <c r="J472" s="1" t="s">
        <v>111</v>
      </c>
      <c r="K472" s="1" t="s">
        <v>34</v>
      </c>
      <c r="L472" s="2">
        <v>3.7</v>
      </c>
      <c r="M472" s="1" t="s">
        <v>152</v>
      </c>
      <c r="N472" s="1" t="s">
        <v>27</v>
      </c>
      <c r="O472" s="1" t="s">
        <v>44</v>
      </c>
      <c r="P472" s="1" t="s">
        <v>152</v>
      </c>
      <c r="Q472" s="1" t="s">
        <v>152</v>
      </c>
      <c r="R472" s="1"/>
      <c r="S472" s="1" t="s">
        <v>74</v>
      </c>
      <c r="T472" s="1" t="s">
        <v>38</v>
      </c>
    </row>
    <row r="473" spans="1:20" ht="13" x14ac:dyDescent="0.15">
      <c r="A473" s="1">
        <v>472</v>
      </c>
      <c r="B473" s="37">
        <v>45355</v>
      </c>
      <c r="C473" s="1">
        <v>52</v>
      </c>
      <c r="D473" s="1" t="s">
        <v>19</v>
      </c>
      <c r="E473" s="1" t="s">
        <v>52</v>
      </c>
      <c r="F473" s="1" t="s">
        <v>31</v>
      </c>
      <c r="G473" s="1">
        <v>88</v>
      </c>
      <c r="H473" s="1" t="s">
        <v>136</v>
      </c>
      <c r="I473" s="1" t="s">
        <v>23</v>
      </c>
      <c r="J473" s="1" t="s">
        <v>96</v>
      </c>
      <c r="K473" s="1" t="s">
        <v>34</v>
      </c>
      <c r="L473" s="2">
        <v>2.7</v>
      </c>
      <c r="M473" s="1" t="s">
        <v>152</v>
      </c>
      <c r="N473" s="1" t="s">
        <v>58</v>
      </c>
      <c r="O473" s="1" t="s">
        <v>28</v>
      </c>
      <c r="P473" s="1" t="s">
        <v>152</v>
      </c>
      <c r="Q473" s="1" t="s">
        <v>152</v>
      </c>
      <c r="R473" s="1"/>
      <c r="S473" s="1" t="s">
        <v>74</v>
      </c>
      <c r="T473" s="1" t="s">
        <v>46</v>
      </c>
    </row>
    <row r="474" spans="1:20" ht="13" x14ac:dyDescent="0.15">
      <c r="A474" s="1">
        <v>473</v>
      </c>
      <c r="B474" s="37">
        <v>45502</v>
      </c>
      <c r="C474" s="1">
        <v>52</v>
      </c>
      <c r="D474" s="1" t="s">
        <v>19</v>
      </c>
      <c r="E474" s="1" t="s">
        <v>81</v>
      </c>
      <c r="F474" s="1" t="s">
        <v>31</v>
      </c>
      <c r="G474" s="1">
        <v>34</v>
      </c>
      <c r="H474" s="1" t="s">
        <v>99</v>
      </c>
      <c r="I474" s="1" t="s">
        <v>67</v>
      </c>
      <c r="J474" s="1" t="s">
        <v>109</v>
      </c>
      <c r="K474" s="1" t="s">
        <v>25</v>
      </c>
      <c r="L474" s="2">
        <v>3</v>
      </c>
      <c r="M474" s="1" t="s">
        <v>152</v>
      </c>
      <c r="N474" s="1" t="s">
        <v>27</v>
      </c>
      <c r="O474" s="1" t="s">
        <v>80</v>
      </c>
      <c r="P474" s="1" t="s">
        <v>152</v>
      </c>
      <c r="Q474" s="1" t="s">
        <v>152</v>
      </c>
      <c r="R474" s="1"/>
      <c r="S474" s="1" t="s">
        <v>35</v>
      </c>
      <c r="T474" s="1" t="s">
        <v>38</v>
      </c>
    </row>
    <row r="475" spans="1:20" ht="13" x14ac:dyDescent="0.15">
      <c r="A475" s="1">
        <v>474</v>
      </c>
      <c r="B475" s="37">
        <v>45359</v>
      </c>
      <c r="C475" s="1">
        <v>62</v>
      </c>
      <c r="D475" s="1" t="s">
        <v>19</v>
      </c>
      <c r="E475" s="1" t="s">
        <v>146</v>
      </c>
      <c r="F475" s="1" t="s">
        <v>31</v>
      </c>
      <c r="G475" s="1">
        <v>98</v>
      </c>
      <c r="H475" s="1" t="s">
        <v>32</v>
      </c>
      <c r="I475" s="1" t="s">
        <v>50</v>
      </c>
      <c r="J475" s="1" t="s">
        <v>101</v>
      </c>
      <c r="K475" s="1" t="s">
        <v>43</v>
      </c>
      <c r="L475" s="2">
        <v>4</v>
      </c>
      <c r="M475" s="1" t="s">
        <v>152</v>
      </c>
      <c r="N475" s="1" t="s">
        <v>35</v>
      </c>
      <c r="O475" s="1" t="s">
        <v>69</v>
      </c>
      <c r="P475" s="1" t="s">
        <v>152</v>
      </c>
      <c r="Q475" s="1" t="s">
        <v>152</v>
      </c>
      <c r="R475" s="1"/>
      <c r="S475" s="1" t="s">
        <v>37</v>
      </c>
      <c r="T475" s="1" t="s">
        <v>75</v>
      </c>
    </row>
    <row r="476" spans="1:20" ht="13" x14ac:dyDescent="0.15">
      <c r="A476" s="1">
        <v>475</v>
      </c>
      <c r="B476" s="37">
        <v>45530</v>
      </c>
      <c r="C476" s="1">
        <v>65</v>
      </c>
      <c r="D476" s="1" t="s">
        <v>19</v>
      </c>
      <c r="E476" s="1" t="s">
        <v>90</v>
      </c>
      <c r="F476" s="1" t="s">
        <v>48</v>
      </c>
      <c r="G476" s="1">
        <v>92</v>
      </c>
      <c r="H476" s="1" t="s">
        <v>107</v>
      </c>
      <c r="I476" s="1" t="s">
        <v>50</v>
      </c>
      <c r="J476" s="1" t="s">
        <v>62</v>
      </c>
      <c r="K476" s="1" t="s">
        <v>34</v>
      </c>
      <c r="L476" s="2">
        <v>3.8</v>
      </c>
      <c r="M476" s="1" t="s">
        <v>152</v>
      </c>
      <c r="N476" s="1" t="s">
        <v>35</v>
      </c>
      <c r="O476" s="1" t="s">
        <v>69</v>
      </c>
      <c r="P476" s="1" t="s">
        <v>152</v>
      </c>
      <c r="Q476" s="1" t="s">
        <v>152</v>
      </c>
      <c r="R476" s="1"/>
      <c r="S476" s="1" t="s">
        <v>37</v>
      </c>
      <c r="T476" s="1" t="s">
        <v>59</v>
      </c>
    </row>
    <row r="477" spans="1:20" ht="13" x14ac:dyDescent="0.15">
      <c r="A477" s="1">
        <v>476</v>
      </c>
      <c r="B477" s="37">
        <v>45495</v>
      </c>
      <c r="C477" s="1">
        <v>32</v>
      </c>
      <c r="D477" s="1" t="s">
        <v>19</v>
      </c>
      <c r="E477" s="1" t="s">
        <v>110</v>
      </c>
      <c r="F477" s="1" t="s">
        <v>31</v>
      </c>
      <c r="G477" s="1">
        <v>48</v>
      </c>
      <c r="H477" s="1" t="s">
        <v>92</v>
      </c>
      <c r="I477" s="1" t="s">
        <v>23</v>
      </c>
      <c r="J477" s="1" t="s">
        <v>131</v>
      </c>
      <c r="K477" s="1" t="s">
        <v>34</v>
      </c>
      <c r="L477" s="2">
        <v>3.9</v>
      </c>
      <c r="M477" s="1" t="s">
        <v>152</v>
      </c>
      <c r="N477" s="1" t="s">
        <v>35</v>
      </c>
      <c r="O477" s="1" t="s">
        <v>44</v>
      </c>
      <c r="P477" s="1" t="s">
        <v>152</v>
      </c>
      <c r="Q477" s="1" t="s">
        <v>152</v>
      </c>
      <c r="R477" s="1"/>
      <c r="S477" s="1" t="s">
        <v>45</v>
      </c>
      <c r="T477" s="1" t="s">
        <v>29</v>
      </c>
    </row>
    <row r="478" spans="1:20" ht="13" x14ac:dyDescent="0.15">
      <c r="A478" s="1">
        <v>477</v>
      </c>
      <c r="B478" s="37">
        <v>45601</v>
      </c>
      <c r="C478" s="1">
        <v>33</v>
      </c>
      <c r="D478" s="1" t="s">
        <v>19</v>
      </c>
      <c r="E478" s="1" t="s">
        <v>114</v>
      </c>
      <c r="F478" s="1" t="s">
        <v>31</v>
      </c>
      <c r="G478" s="1">
        <v>57</v>
      </c>
      <c r="H478" s="1" t="s">
        <v>100</v>
      </c>
      <c r="I478" s="1" t="s">
        <v>23</v>
      </c>
      <c r="J478" s="1" t="s">
        <v>125</v>
      </c>
      <c r="K478" s="1" t="s">
        <v>25</v>
      </c>
      <c r="L478" s="2">
        <v>3.9</v>
      </c>
      <c r="M478" s="1" t="s">
        <v>152</v>
      </c>
      <c r="N478" s="1" t="s">
        <v>58</v>
      </c>
      <c r="O478" s="1" t="s">
        <v>44</v>
      </c>
      <c r="P478" s="1" t="s">
        <v>152</v>
      </c>
      <c r="Q478" s="1" t="s">
        <v>152</v>
      </c>
      <c r="R478" s="1"/>
      <c r="S478" s="1" t="s">
        <v>35</v>
      </c>
      <c r="T478" s="1" t="s">
        <v>46</v>
      </c>
    </row>
    <row r="479" spans="1:20" ht="13" x14ac:dyDescent="0.15">
      <c r="A479" s="1">
        <v>478</v>
      </c>
      <c r="B479" s="37">
        <v>45376</v>
      </c>
      <c r="C479" s="1">
        <v>30</v>
      </c>
      <c r="D479" s="1" t="s">
        <v>19</v>
      </c>
      <c r="E479" s="1" t="s">
        <v>114</v>
      </c>
      <c r="F479" s="1" t="s">
        <v>31</v>
      </c>
      <c r="G479" s="1">
        <v>42</v>
      </c>
      <c r="H479" s="1" t="s">
        <v>56</v>
      </c>
      <c r="I479" s="1" t="s">
        <v>67</v>
      </c>
      <c r="J479" s="1" t="s">
        <v>109</v>
      </c>
      <c r="K479" s="1" t="s">
        <v>43</v>
      </c>
      <c r="L479" s="2">
        <v>4.4000000000000004</v>
      </c>
      <c r="M479" s="1" t="s">
        <v>152</v>
      </c>
      <c r="N479" s="1" t="s">
        <v>35</v>
      </c>
      <c r="O479" s="1" t="s">
        <v>28</v>
      </c>
      <c r="P479" s="1" t="s">
        <v>152</v>
      </c>
      <c r="Q479" s="1" t="s">
        <v>152</v>
      </c>
      <c r="R479" s="1"/>
      <c r="S479" s="1" t="s">
        <v>58</v>
      </c>
      <c r="T479" s="1" t="s">
        <v>29</v>
      </c>
    </row>
    <row r="480" spans="1:20" ht="13" x14ac:dyDescent="0.15">
      <c r="A480" s="1">
        <v>479</v>
      </c>
      <c r="B480" s="37">
        <v>45420</v>
      </c>
      <c r="C480" s="1">
        <v>41</v>
      </c>
      <c r="D480" s="1" t="s">
        <v>19</v>
      </c>
      <c r="E480" s="1" t="s">
        <v>77</v>
      </c>
      <c r="F480" s="1" t="s">
        <v>31</v>
      </c>
      <c r="G480" s="1">
        <v>62</v>
      </c>
      <c r="H480" s="1" t="s">
        <v>99</v>
      </c>
      <c r="I480" s="1" t="s">
        <v>67</v>
      </c>
      <c r="J480" s="1" t="s">
        <v>42</v>
      </c>
      <c r="K480" s="1" t="s">
        <v>25</v>
      </c>
      <c r="L480" s="2">
        <v>4.9000000000000004</v>
      </c>
      <c r="M480" s="1" t="s">
        <v>152</v>
      </c>
      <c r="N480" s="1" t="s">
        <v>45</v>
      </c>
      <c r="O480" s="1" t="s">
        <v>69</v>
      </c>
      <c r="P480" s="1" t="s">
        <v>152</v>
      </c>
      <c r="Q480" s="1" t="s">
        <v>152</v>
      </c>
      <c r="R480" s="1"/>
      <c r="S480" s="1" t="s">
        <v>35</v>
      </c>
      <c r="T480" s="1" t="s">
        <v>29</v>
      </c>
    </row>
    <row r="481" spans="1:20" ht="13" x14ac:dyDescent="0.15">
      <c r="A481" s="1">
        <v>480</v>
      </c>
      <c r="B481" s="37">
        <v>45299</v>
      </c>
      <c r="C481" s="1">
        <v>51</v>
      </c>
      <c r="D481" s="1" t="s">
        <v>19</v>
      </c>
      <c r="E481" s="1" t="s">
        <v>112</v>
      </c>
      <c r="F481" s="1" t="s">
        <v>21</v>
      </c>
      <c r="G481" s="1">
        <v>72</v>
      </c>
      <c r="H481" s="1" t="s">
        <v>124</v>
      </c>
      <c r="I481" s="1" t="s">
        <v>67</v>
      </c>
      <c r="J481" s="1" t="s">
        <v>62</v>
      </c>
      <c r="K481" s="1" t="s">
        <v>43</v>
      </c>
      <c r="L481" s="2">
        <v>4.5</v>
      </c>
      <c r="M481" s="1" t="s">
        <v>152</v>
      </c>
      <c r="N481" s="1" t="s">
        <v>45</v>
      </c>
      <c r="O481" s="1" t="s">
        <v>80</v>
      </c>
      <c r="P481" s="1" t="s">
        <v>152</v>
      </c>
      <c r="Q481" s="1" t="s">
        <v>152</v>
      </c>
      <c r="R481" s="1"/>
      <c r="S481" s="1" t="s">
        <v>58</v>
      </c>
      <c r="T481" s="1" t="s">
        <v>59</v>
      </c>
    </row>
    <row r="482" spans="1:20" ht="13" x14ac:dyDescent="0.15">
      <c r="A482" s="1">
        <v>481</v>
      </c>
      <c r="B482" s="37">
        <v>45300</v>
      </c>
      <c r="C482" s="1">
        <v>58</v>
      </c>
      <c r="D482" s="1" t="s">
        <v>19</v>
      </c>
      <c r="E482" s="1" t="s">
        <v>47</v>
      </c>
      <c r="F482" s="1" t="s">
        <v>48</v>
      </c>
      <c r="G482" s="1">
        <v>39</v>
      </c>
      <c r="H482" s="1" t="s">
        <v>64</v>
      </c>
      <c r="I482" s="1" t="s">
        <v>23</v>
      </c>
      <c r="J482" s="1" t="s">
        <v>62</v>
      </c>
      <c r="K482" s="1" t="s">
        <v>34</v>
      </c>
      <c r="L482" s="2">
        <v>3.8</v>
      </c>
      <c r="M482" s="1" t="s">
        <v>152</v>
      </c>
      <c r="N482" s="1" t="s">
        <v>58</v>
      </c>
      <c r="O482" s="1" t="s">
        <v>44</v>
      </c>
      <c r="P482" s="1" t="s">
        <v>152</v>
      </c>
      <c r="Q482" s="1" t="s">
        <v>152</v>
      </c>
      <c r="R482" s="1"/>
      <c r="S482" s="1" t="s">
        <v>35</v>
      </c>
      <c r="T482" s="1" t="s">
        <v>59</v>
      </c>
    </row>
    <row r="483" spans="1:20" ht="13" x14ac:dyDescent="0.15">
      <c r="A483" s="1">
        <v>482</v>
      </c>
      <c r="B483" s="37">
        <v>45405</v>
      </c>
      <c r="C483" s="1">
        <v>51</v>
      </c>
      <c r="D483" s="1" t="s">
        <v>19</v>
      </c>
      <c r="E483" s="1" t="s">
        <v>150</v>
      </c>
      <c r="F483" s="1" t="s">
        <v>31</v>
      </c>
      <c r="G483" s="1">
        <v>86</v>
      </c>
      <c r="H483" s="1" t="s">
        <v>93</v>
      </c>
      <c r="I483" s="1" t="s">
        <v>50</v>
      </c>
      <c r="J483" s="1" t="s">
        <v>109</v>
      </c>
      <c r="K483" s="1" t="s">
        <v>25</v>
      </c>
      <c r="L483" s="2">
        <v>4.5</v>
      </c>
      <c r="M483" s="1" t="s">
        <v>152</v>
      </c>
      <c r="N483" s="1" t="s">
        <v>37</v>
      </c>
      <c r="O483" s="1" t="s">
        <v>28</v>
      </c>
      <c r="P483" s="1" t="s">
        <v>152</v>
      </c>
      <c r="Q483" s="1" t="s">
        <v>152</v>
      </c>
      <c r="R483" s="1"/>
      <c r="S483" s="1" t="s">
        <v>37</v>
      </c>
      <c r="T483" s="1" t="s">
        <v>38</v>
      </c>
    </row>
    <row r="484" spans="1:20" ht="13" x14ac:dyDescent="0.15">
      <c r="A484" s="1">
        <v>483</v>
      </c>
      <c r="B484" s="37">
        <v>45508</v>
      </c>
      <c r="C484" s="1">
        <v>62</v>
      </c>
      <c r="D484" s="1" t="s">
        <v>19</v>
      </c>
      <c r="E484" s="1" t="s">
        <v>150</v>
      </c>
      <c r="F484" s="1" t="s">
        <v>31</v>
      </c>
      <c r="G484" s="1">
        <v>50</v>
      </c>
      <c r="H484" s="1" t="s">
        <v>56</v>
      </c>
      <c r="I484" s="1" t="s">
        <v>67</v>
      </c>
      <c r="J484" s="1" t="s">
        <v>111</v>
      </c>
      <c r="K484" s="1" t="s">
        <v>34</v>
      </c>
      <c r="L484" s="2">
        <v>4.7</v>
      </c>
      <c r="M484" s="1" t="s">
        <v>152</v>
      </c>
      <c r="N484" s="1" t="s">
        <v>37</v>
      </c>
      <c r="O484" s="1" t="s">
        <v>36</v>
      </c>
      <c r="P484" s="1" t="s">
        <v>152</v>
      </c>
      <c r="Q484" s="1" t="s">
        <v>152</v>
      </c>
      <c r="R484" s="1"/>
      <c r="S484" s="1" t="s">
        <v>74</v>
      </c>
      <c r="T484" s="1" t="s">
        <v>51</v>
      </c>
    </row>
    <row r="485" spans="1:20" ht="13" x14ac:dyDescent="0.15">
      <c r="A485" s="1">
        <v>484</v>
      </c>
      <c r="B485" s="37">
        <v>45543</v>
      </c>
      <c r="C485" s="1">
        <v>23</v>
      </c>
      <c r="D485" s="1" t="s">
        <v>19</v>
      </c>
      <c r="E485" s="1" t="s">
        <v>135</v>
      </c>
      <c r="F485" s="1" t="s">
        <v>21</v>
      </c>
      <c r="G485" s="1">
        <v>75</v>
      </c>
      <c r="H485" s="1" t="s">
        <v>138</v>
      </c>
      <c r="I485" s="1" t="s">
        <v>23</v>
      </c>
      <c r="J485" s="1" t="s">
        <v>111</v>
      </c>
      <c r="K485" s="1" t="s">
        <v>43</v>
      </c>
      <c r="L485" s="2">
        <v>4.9000000000000004</v>
      </c>
      <c r="M485" s="1" t="s">
        <v>152</v>
      </c>
      <c r="N485" s="1" t="s">
        <v>74</v>
      </c>
      <c r="O485" s="1" t="s">
        <v>28</v>
      </c>
      <c r="P485" s="1" t="s">
        <v>152</v>
      </c>
      <c r="Q485" s="1" t="s">
        <v>152</v>
      </c>
      <c r="R485" s="1"/>
      <c r="S485" s="1" t="s">
        <v>58</v>
      </c>
      <c r="T485" s="1" t="s">
        <v>29</v>
      </c>
    </row>
    <row r="486" spans="1:20" ht="13" x14ac:dyDescent="0.15">
      <c r="A486" s="1">
        <v>485</v>
      </c>
      <c r="B486" s="37">
        <v>45501</v>
      </c>
      <c r="C486" s="1">
        <v>45</v>
      </c>
      <c r="D486" s="1" t="s">
        <v>19</v>
      </c>
      <c r="E486" s="1" t="s">
        <v>77</v>
      </c>
      <c r="F486" s="1" t="s">
        <v>31</v>
      </c>
      <c r="G486" s="1">
        <v>60</v>
      </c>
      <c r="H486" s="1" t="s">
        <v>133</v>
      </c>
      <c r="I486" s="1" t="s">
        <v>23</v>
      </c>
      <c r="J486" s="1" t="s">
        <v>125</v>
      </c>
      <c r="K486" s="1" t="s">
        <v>43</v>
      </c>
      <c r="L486" s="2">
        <v>4.2</v>
      </c>
      <c r="M486" s="1" t="s">
        <v>152</v>
      </c>
      <c r="N486" s="1" t="s">
        <v>27</v>
      </c>
      <c r="O486" s="1" t="s">
        <v>44</v>
      </c>
      <c r="P486" s="1" t="s">
        <v>152</v>
      </c>
      <c r="Q486" s="1" t="s">
        <v>152</v>
      </c>
      <c r="R486" s="1"/>
      <c r="S486" s="1" t="s">
        <v>35</v>
      </c>
      <c r="T486" s="1" t="s">
        <v>75</v>
      </c>
    </row>
    <row r="487" spans="1:20" ht="13" x14ac:dyDescent="0.15">
      <c r="A487" s="1">
        <v>486</v>
      </c>
      <c r="B487" s="37">
        <v>45466</v>
      </c>
      <c r="C487" s="1">
        <v>33</v>
      </c>
      <c r="D487" s="1" t="s">
        <v>19</v>
      </c>
      <c r="E487" s="1" t="s">
        <v>39</v>
      </c>
      <c r="F487" s="1" t="s">
        <v>40</v>
      </c>
      <c r="G487" s="1">
        <v>80</v>
      </c>
      <c r="H487" s="1" t="s">
        <v>130</v>
      </c>
      <c r="I487" s="1" t="s">
        <v>67</v>
      </c>
      <c r="J487" s="1" t="s">
        <v>33</v>
      </c>
      <c r="K487" s="1" t="s">
        <v>25</v>
      </c>
      <c r="L487" s="2">
        <v>3.9</v>
      </c>
      <c r="M487" s="1" t="s">
        <v>152</v>
      </c>
      <c r="N487" s="1" t="s">
        <v>35</v>
      </c>
      <c r="O487" s="1" t="s">
        <v>44</v>
      </c>
      <c r="P487" s="1" t="s">
        <v>152</v>
      </c>
      <c r="Q487" s="1" t="s">
        <v>152</v>
      </c>
      <c r="R487" s="1"/>
      <c r="S487" s="1" t="s">
        <v>37</v>
      </c>
      <c r="T487" s="1" t="s">
        <v>59</v>
      </c>
    </row>
    <row r="488" spans="1:20" ht="13" x14ac:dyDescent="0.15">
      <c r="A488" s="1">
        <v>487</v>
      </c>
      <c r="B488" s="37">
        <v>45572</v>
      </c>
      <c r="C488" s="1">
        <v>30</v>
      </c>
      <c r="D488" s="1" t="s">
        <v>19</v>
      </c>
      <c r="E488" s="1" t="s">
        <v>90</v>
      </c>
      <c r="F488" s="1" t="s">
        <v>48</v>
      </c>
      <c r="G488" s="1">
        <v>96</v>
      </c>
      <c r="H488" s="1" t="s">
        <v>143</v>
      </c>
      <c r="I488" s="1" t="s">
        <v>23</v>
      </c>
      <c r="J488" s="1" t="s">
        <v>62</v>
      </c>
      <c r="K488" s="1" t="s">
        <v>25</v>
      </c>
      <c r="L488" s="2">
        <v>4.9000000000000004</v>
      </c>
      <c r="M488" s="1" t="s">
        <v>152</v>
      </c>
      <c r="N488" s="1" t="s">
        <v>45</v>
      </c>
      <c r="O488" s="1" t="s">
        <v>80</v>
      </c>
      <c r="P488" s="1" t="s">
        <v>152</v>
      </c>
      <c r="Q488" s="1" t="s">
        <v>152</v>
      </c>
      <c r="R488" s="1"/>
      <c r="S488" s="1" t="s">
        <v>58</v>
      </c>
      <c r="T488" s="1" t="s">
        <v>38</v>
      </c>
    </row>
    <row r="489" spans="1:20" ht="13" x14ac:dyDescent="0.15">
      <c r="A489" s="1">
        <v>488</v>
      </c>
      <c r="B489" s="37">
        <v>45405</v>
      </c>
      <c r="C489" s="1">
        <v>69</v>
      </c>
      <c r="D489" s="1" t="s">
        <v>19</v>
      </c>
      <c r="E489" s="1" t="s">
        <v>129</v>
      </c>
      <c r="F489" s="1" t="s">
        <v>48</v>
      </c>
      <c r="G489" s="1">
        <v>29</v>
      </c>
      <c r="H489" s="1" t="s">
        <v>56</v>
      </c>
      <c r="I489" s="1" t="s">
        <v>23</v>
      </c>
      <c r="J489" s="1" t="s">
        <v>139</v>
      </c>
      <c r="K489" s="1" t="s">
        <v>34</v>
      </c>
      <c r="L489" s="2">
        <v>4.5999999999999996</v>
      </c>
      <c r="M489" s="1" t="s">
        <v>152</v>
      </c>
      <c r="N489" s="1" t="s">
        <v>35</v>
      </c>
      <c r="O489" s="1" t="s">
        <v>36</v>
      </c>
      <c r="P489" s="1" t="s">
        <v>152</v>
      </c>
      <c r="Q489" s="1" t="s">
        <v>152</v>
      </c>
      <c r="R489" s="1"/>
      <c r="S489" s="1" t="s">
        <v>37</v>
      </c>
      <c r="T489" s="1" t="s">
        <v>70</v>
      </c>
    </row>
    <row r="490" spans="1:20" ht="13" x14ac:dyDescent="0.15">
      <c r="A490" s="1">
        <v>489</v>
      </c>
      <c r="B490" s="37">
        <v>45437</v>
      </c>
      <c r="C490" s="1">
        <v>49</v>
      </c>
      <c r="D490" s="1" t="s">
        <v>19</v>
      </c>
      <c r="E490" s="1" t="s">
        <v>105</v>
      </c>
      <c r="F490" s="1" t="s">
        <v>31</v>
      </c>
      <c r="G490" s="1">
        <v>35</v>
      </c>
      <c r="H490" s="1" t="s">
        <v>133</v>
      </c>
      <c r="I490" s="1" t="s">
        <v>23</v>
      </c>
      <c r="J490" s="1" t="s">
        <v>131</v>
      </c>
      <c r="K490" s="1" t="s">
        <v>54</v>
      </c>
      <c r="L490" s="2">
        <v>4.0999999999999996</v>
      </c>
      <c r="M490" s="1" t="s">
        <v>152</v>
      </c>
      <c r="N490" s="1" t="s">
        <v>45</v>
      </c>
      <c r="O490" s="1" t="s">
        <v>80</v>
      </c>
      <c r="P490" s="1" t="s">
        <v>152</v>
      </c>
      <c r="Q490" s="1" t="s">
        <v>152</v>
      </c>
      <c r="R490" s="1"/>
      <c r="S490" s="1" t="s">
        <v>45</v>
      </c>
      <c r="T490" s="1" t="s">
        <v>46</v>
      </c>
    </row>
    <row r="491" spans="1:20" ht="13" x14ac:dyDescent="0.15">
      <c r="A491" s="1">
        <v>490</v>
      </c>
      <c r="B491" s="37">
        <v>45346</v>
      </c>
      <c r="C491" s="1">
        <v>65</v>
      </c>
      <c r="D491" s="1" t="s">
        <v>19</v>
      </c>
      <c r="E491" s="1" t="s">
        <v>87</v>
      </c>
      <c r="F491" s="1" t="s">
        <v>48</v>
      </c>
      <c r="G491" s="1">
        <v>75</v>
      </c>
      <c r="H491" s="1" t="s">
        <v>91</v>
      </c>
      <c r="I491" s="1" t="s">
        <v>23</v>
      </c>
      <c r="J491" s="1" t="s">
        <v>96</v>
      </c>
      <c r="K491" s="1" t="s">
        <v>34</v>
      </c>
      <c r="L491" s="2">
        <v>3.2</v>
      </c>
      <c r="M491" s="1" t="s">
        <v>152</v>
      </c>
      <c r="N491" s="1" t="s">
        <v>37</v>
      </c>
      <c r="O491" s="1" t="s">
        <v>80</v>
      </c>
      <c r="P491" s="1" t="s">
        <v>152</v>
      </c>
      <c r="Q491" s="1" t="s">
        <v>152</v>
      </c>
      <c r="R491" s="1"/>
      <c r="S491" s="1" t="s">
        <v>58</v>
      </c>
      <c r="T491" s="1" t="s">
        <v>38</v>
      </c>
    </row>
    <row r="492" spans="1:20" ht="13" x14ac:dyDescent="0.15">
      <c r="A492" s="1">
        <v>491</v>
      </c>
      <c r="B492" s="37">
        <v>45534</v>
      </c>
      <c r="C492" s="1">
        <v>42</v>
      </c>
      <c r="D492" s="1" t="s">
        <v>19</v>
      </c>
      <c r="E492" s="1" t="s">
        <v>20</v>
      </c>
      <c r="F492" s="1" t="s">
        <v>21</v>
      </c>
      <c r="G492" s="1">
        <v>98</v>
      </c>
      <c r="H492" s="1" t="s">
        <v>118</v>
      </c>
      <c r="I492" s="1" t="s">
        <v>23</v>
      </c>
      <c r="J492" s="1" t="s">
        <v>42</v>
      </c>
      <c r="K492" s="1" t="s">
        <v>43</v>
      </c>
      <c r="L492" s="2">
        <v>2.6</v>
      </c>
      <c r="M492" s="1" t="s">
        <v>152</v>
      </c>
      <c r="N492" s="1" t="s">
        <v>37</v>
      </c>
      <c r="O492" s="1" t="s">
        <v>69</v>
      </c>
      <c r="P492" s="1" t="s">
        <v>152</v>
      </c>
      <c r="Q492" s="1" t="s">
        <v>152</v>
      </c>
      <c r="R492" s="1"/>
      <c r="S492" s="1" t="s">
        <v>74</v>
      </c>
      <c r="T492" s="1" t="s">
        <v>59</v>
      </c>
    </row>
    <row r="493" spans="1:20" ht="13" x14ac:dyDescent="0.15">
      <c r="A493" s="1">
        <v>492</v>
      </c>
      <c r="B493" s="37">
        <v>45321</v>
      </c>
      <c r="C493" s="1">
        <v>51</v>
      </c>
      <c r="D493" s="1" t="s">
        <v>19</v>
      </c>
      <c r="E493" s="1" t="s">
        <v>20</v>
      </c>
      <c r="F493" s="1" t="s">
        <v>21</v>
      </c>
      <c r="G493" s="1">
        <v>78</v>
      </c>
      <c r="H493" s="1" t="s">
        <v>41</v>
      </c>
      <c r="I493" s="1" t="s">
        <v>23</v>
      </c>
      <c r="J493" s="1" t="s">
        <v>89</v>
      </c>
      <c r="K493" s="1" t="s">
        <v>43</v>
      </c>
      <c r="L493" s="2">
        <v>2.8</v>
      </c>
      <c r="M493" s="1" t="s">
        <v>152</v>
      </c>
      <c r="N493" s="1" t="s">
        <v>35</v>
      </c>
      <c r="O493" s="1" t="s">
        <v>80</v>
      </c>
      <c r="P493" s="1" t="s">
        <v>152</v>
      </c>
      <c r="Q493" s="1" t="s">
        <v>152</v>
      </c>
      <c r="R493" s="1"/>
      <c r="S493" s="1" t="s">
        <v>74</v>
      </c>
      <c r="T493" s="1" t="s">
        <v>38</v>
      </c>
    </row>
    <row r="494" spans="1:20" ht="13" x14ac:dyDescent="0.15">
      <c r="A494" s="1">
        <v>493</v>
      </c>
      <c r="B494" s="37">
        <v>45643</v>
      </c>
      <c r="C494" s="1">
        <v>46</v>
      </c>
      <c r="D494" s="1" t="s">
        <v>19</v>
      </c>
      <c r="E494" s="1" t="s">
        <v>20</v>
      </c>
      <c r="F494" s="1" t="s">
        <v>21</v>
      </c>
      <c r="G494" s="1">
        <v>100</v>
      </c>
      <c r="H494" s="1" t="s">
        <v>99</v>
      </c>
      <c r="I494" s="1" t="s">
        <v>61</v>
      </c>
      <c r="J494" s="1" t="s">
        <v>83</v>
      </c>
      <c r="K494" s="1" t="s">
        <v>54</v>
      </c>
      <c r="L494" s="2">
        <v>4.4000000000000004</v>
      </c>
      <c r="M494" s="1" t="s">
        <v>152</v>
      </c>
      <c r="N494" s="1" t="s">
        <v>35</v>
      </c>
      <c r="O494" s="1" t="s">
        <v>36</v>
      </c>
      <c r="P494" s="1" t="s">
        <v>152</v>
      </c>
      <c r="Q494" s="1" t="s">
        <v>152</v>
      </c>
      <c r="R494" s="1"/>
      <c r="S494" s="1" t="s">
        <v>58</v>
      </c>
      <c r="T494" s="1" t="s">
        <v>29</v>
      </c>
    </row>
    <row r="495" spans="1:20" ht="13" x14ac:dyDescent="0.15">
      <c r="A495" s="1">
        <v>494</v>
      </c>
      <c r="B495" s="37">
        <v>45292</v>
      </c>
      <c r="C495" s="1">
        <v>51</v>
      </c>
      <c r="D495" s="1" t="s">
        <v>19</v>
      </c>
      <c r="E495" s="1" t="s">
        <v>117</v>
      </c>
      <c r="F495" s="1" t="s">
        <v>48</v>
      </c>
      <c r="G495" s="1">
        <v>76</v>
      </c>
      <c r="H495" s="1" t="s">
        <v>118</v>
      </c>
      <c r="I495" s="1" t="s">
        <v>50</v>
      </c>
      <c r="J495" s="1" t="s">
        <v>57</v>
      </c>
      <c r="K495" s="1" t="s">
        <v>43</v>
      </c>
      <c r="L495" s="2">
        <v>2.8</v>
      </c>
      <c r="M495" s="1" t="s">
        <v>152</v>
      </c>
      <c r="N495" s="1" t="s">
        <v>58</v>
      </c>
      <c r="O495" s="1" t="s">
        <v>69</v>
      </c>
      <c r="P495" s="1" t="s">
        <v>152</v>
      </c>
      <c r="Q495" s="1" t="s">
        <v>152</v>
      </c>
      <c r="R495" s="1"/>
      <c r="S495" s="1" t="s">
        <v>35</v>
      </c>
      <c r="T495" s="1" t="s">
        <v>29</v>
      </c>
    </row>
    <row r="496" spans="1:20" ht="13" x14ac:dyDescent="0.15">
      <c r="A496" s="1">
        <v>495</v>
      </c>
      <c r="B496" s="37">
        <v>45634</v>
      </c>
      <c r="C496" s="1">
        <v>25</v>
      </c>
      <c r="D496" s="1" t="s">
        <v>19</v>
      </c>
      <c r="E496" s="1" t="s">
        <v>114</v>
      </c>
      <c r="F496" s="1" t="s">
        <v>31</v>
      </c>
      <c r="G496" s="1">
        <v>61</v>
      </c>
      <c r="H496" s="1" t="s">
        <v>91</v>
      </c>
      <c r="I496" s="1" t="s">
        <v>23</v>
      </c>
      <c r="J496" s="1" t="s">
        <v>104</v>
      </c>
      <c r="K496" s="1" t="s">
        <v>25</v>
      </c>
      <c r="L496" s="2">
        <v>3.8</v>
      </c>
      <c r="M496" s="1" t="s">
        <v>152</v>
      </c>
      <c r="N496" s="1" t="s">
        <v>58</v>
      </c>
      <c r="O496" s="1" t="s">
        <v>44</v>
      </c>
      <c r="P496" s="1" t="s">
        <v>152</v>
      </c>
      <c r="Q496" s="1" t="s">
        <v>152</v>
      </c>
      <c r="R496" s="1"/>
      <c r="S496" s="1" t="s">
        <v>58</v>
      </c>
      <c r="T496" s="1" t="s">
        <v>75</v>
      </c>
    </row>
    <row r="497" spans="1:20" ht="13" x14ac:dyDescent="0.15">
      <c r="A497" s="1">
        <v>496</v>
      </c>
      <c r="B497" s="37">
        <v>45333</v>
      </c>
      <c r="C497" s="1">
        <v>25</v>
      </c>
      <c r="D497" s="1" t="s">
        <v>19</v>
      </c>
      <c r="E497" s="1" t="s">
        <v>20</v>
      </c>
      <c r="F497" s="1" t="s">
        <v>21</v>
      </c>
      <c r="G497" s="1">
        <v>21</v>
      </c>
      <c r="H497" s="1" t="s">
        <v>102</v>
      </c>
      <c r="I497" s="1" t="s">
        <v>67</v>
      </c>
      <c r="J497" s="1" t="s">
        <v>89</v>
      </c>
      <c r="K497" s="1" t="s">
        <v>25</v>
      </c>
      <c r="L497" s="2">
        <v>4.3</v>
      </c>
      <c r="M497" s="1" t="s">
        <v>152</v>
      </c>
      <c r="N497" s="1" t="s">
        <v>45</v>
      </c>
      <c r="O497" s="1" t="s">
        <v>80</v>
      </c>
      <c r="P497" s="1" t="s">
        <v>152</v>
      </c>
      <c r="Q497" s="1" t="s">
        <v>152</v>
      </c>
      <c r="R497" s="1"/>
      <c r="S497" s="1" t="s">
        <v>35</v>
      </c>
      <c r="T497" s="1" t="s">
        <v>70</v>
      </c>
    </row>
    <row r="498" spans="1:20" ht="13" x14ac:dyDescent="0.15">
      <c r="A498" s="1">
        <v>497</v>
      </c>
      <c r="B498" s="37">
        <v>45644</v>
      </c>
      <c r="C498" s="1">
        <v>23</v>
      </c>
      <c r="D498" s="1" t="s">
        <v>19</v>
      </c>
      <c r="E498" s="1" t="s">
        <v>117</v>
      </c>
      <c r="F498" s="1" t="s">
        <v>48</v>
      </c>
      <c r="G498" s="1">
        <v>58</v>
      </c>
      <c r="H498" s="1" t="s">
        <v>133</v>
      </c>
      <c r="I498" s="1" t="s">
        <v>23</v>
      </c>
      <c r="J498" s="1" t="s">
        <v>73</v>
      </c>
      <c r="K498" s="1" t="s">
        <v>25</v>
      </c>
      <c r="L498" s="2">
        <v>4.7</v>
      </c>
      <c r="M498" s="1" t="s">
        <v>152</v>
      </c>
      <c r="N498" s="1" t="s">
        <v>74</v>
      </c>
      <c r="O498" s="1" t="s">
        <v>28</v>
      </c>
      <c r="P498" s="1" t="s">
        <v>152</v>
      </c>
      <c r="Q498" s="1" t="s">
        <v>152</v>
      </c>
      <c r="R498" s="1"/>
      <c r="S498" s="1" t="s">
        <v>37</v>
      </c>
      <c r="T498" s="1" t="s">
        <v>46</v>
      </c>
    </row>
    <row r="499" spans="1:20" ht="13" x14ac:dyDescent="0.15">
      <c r="A499" s="1">
        <v>498</v>
      </c>
      <c r="B499" s="37">
        <v>45425</v>
      </c>
      <c r="C499" s="1">
        <v>64</v>
      </c>
      <c r="D499" s="1" t="s">
        <v>19</v>
      </c>
      <c r="E499" s="1" t="s">
        <v>114</v>
      </c>
      <c r="F499" s="1" t="s">
        <v>31</v>
      </c>
      <c r="G499" s="1">
        <v>44</v>
      </c>
      <c r="H499" s="1" t="s">
        <v>145</v>
      </c>
      <c r="I499" s="1" t="s">
        <v>61</v>
      </c>
      <c r="J499" s="1" t="s">
        <v>86</v>
      </c>
      <c r="K499" s="1" t="s">
        <v>34</v>
      </c>
      <c r="L499" s="2">
        <v>2.9</v>
      </c>
      <c r="M499" s="1" t="s">
        <v>152</v>
      </c>
      <c r="N499" s="1" t="s">
        <v>58</v>
      </c>
      <c r="O499" s="1" t="s">
        <v>44</v>
      </c>
      <c r="P499" s="1" t="s">
        <v>152</v>
      </c>
      <c r="Q499" s="1" t="s">
        <v>152</v>
      </c>
      <c r="R499" s="1"/>
      <c r="S499" s="1" t="s">
        <v>74</v>
      </c>
      <c r="T499" s="1" t="s">
        <v>29</v>
      </c>
    </row>
    <row r="500" spans="1:20" ht="13" x14ac:dyDescent="0.15">
      <c r="A500" s="1">
        <v>499</v>
      </c>
      <c r="B500" s="37">
        <v>45618</v>
      </c>
      <c r="C500" s="1">
        <v>56</v>
      </c>
      <c r="D500" s="1" t="s">
        <v>19</v>
      </c>
      <c r="E500" s="1" t="s">
        <v>77</v>
      </c>
      <c r="F500" s="1" t="s">
        <v>31</v>
      </c>
      <c r="G500" s="1">
        <v>33</v>
      </c>
      <c r="H500" s="1" t="s">
        <v>144</v>
      </c>
      <c r="I500" s="1" t="s">
        <v>67</v>
      </c>
      <c r="J500" s="1" t="s">
        <v>131</v>
      </c>
      <c r="K500" s="1" t="s">
        <v>25</v>
      </c>
      <c r="L500" s="2">
        <v>3.5</v>
      </c>
      <c r="M500" s="1" t="s">
        <v>152</v>
      </c>
      <c r="N500" s="1" t="s">
        <v>35</v>
      </c>
      <c r="O500" s="1" t="s">
        <v>44</v>
      </c>
      <c r="P500" s="1" t="s">
        <v>152</v>
      </c>
      <c r="Q500" s="1" t="s">
        <v>152</v>
      </c>
      <c r="R500" s="1"/>
      <c r="S500" s="1" t="s">
        <v>37</v>
      </c>
      <c r="T500" s="1" t="s">
        <v>51</v>
      </c>
    </row>
    <row r="501" spans="1:20" ht="13" x14ac:dyDescent="0.15">
      <c r="A501" s="1">
        <v>500</v>
      </c>
      <c r="B501" s="37">
        <v>45468</v>
      </c>
      <c r="C501" s="1">
        <v>25</v>
      </c>
      <c r="D501" s="1" t="s">
        <v>19</v>
      </c>
      <c r="E501" s="1" t="s">
        <v>97</v>
      </c>
      <c r="F501" s="1" t="s">
        <v>48</v>
      </c>
      <c r="G501" s="1">
        <v>58</v>
      </c>
      <c r="H501" s="1" t="s">
        <v>126</v>
      </c>
      <c r="I501" s="1" t="s">
        <v>23</v>
      </c>
      <c r="J501" s="1" t="s">
        <v>83</v>
      </c>
      <c r="K501" s="1" t="s">
        <v>25</v>
      </c>
      <c r="L501" s="2">
        <v>4.9000000000000004</v>
      </c>
      <c r="M501" s="1" t="s">
        <v>152</v>
      </c>
      <c r="N501" s="1" t="s">
        <v>27</v>
      </c>
      <c r="O501" s="1" t="s">
        <v>69</v>
      </c>
      <c r="P501" s="1" t="s">
        <v>152</v>
      </c>
      <c r="Q501" s="1" t="s">
        <v>152</v>
      </c>
      <c r="R501" s="1"/>
      <c r="S501" s="1" t="s">
        <v>35</v>
      </c>
      <c r="T501" s="1" t="s">
        <v>46</v>
      </c>
    </row>
    <row r="502" spans="1:20" ht="13" x14ac:dyDescent="0.15">
      <c r="A502" s="1">
        <v>501</v>
      </c>
      <c r="B502" s="37">
        <v>45569</v>
      </c>
      <c r="C502" s="1">
        <v>18</v>
      </c>
      <c r="D502" s="1" t="s">
        <v>19</v>
      </c>
      <c r="E502" s="1" t="s">
        <v>117</v>
      </c>
      <c r="F502" s="1" t="s">
        <v>48</v>
      </c>
      <c r="G502" s="1">
        <v>91</v>
      </c>
      <c r="H502" s="1" t="s">
        <v>149</v>
      </c>
      <c r="I502" s="1" t="s">
        <v>67</v>
      </c>
      <c r="J502" s="1" t="s">
        <v>134</v>
      </c>
      <c r="K502" s="1" t="s">
        <v>25</v>
      </c>
      <c r="L502" s="2">
        <v>4.4000000000000004</v>
      </c>
      <c r="M502" s="1" t="s">
        <v>152</v>
      </c>
      <c r="N502" s="1" t="s">
        <v>37</v>
      </c>
      <c r="O502" s="1" t="s">
        <v>28</v>
      </c>
      <c r="P502" s="1" t="s">
        <v>152</v>
      </c>
      <c r="Q502" s="1" t="s">
        <v>152</v>
      </c>
      <c r="R502" s="1"/>
      <c r="S502" s="1" t="s">
        <v>37</v>
      </c>
      <c r="T502" s="1" t="s">
        <v>51</v>
      </c>
    </row>
    <row r="503" spans="1:20" ht="13" x14ac:dyDescent="0.15">
      <c r="A503" s="1">
        <v>502</v>
      </c>
      <c r="B503" s="37">
        <v>45461</v>
      </c>
      <c r="C503" s="1">
        <v>62</v>
      </c>
      <c r="D503" s="1" t="s">
        <v>19</v>
      </c>
      <c r="E503" s="1" t="s">
        <v>110</v>
      </c>
      <c r="F503" s="1" t="s">
        <v>31</v>
      </c>
      <c r="G503" s="1">
        <v>89</v>
      </c>
      <c r="H503" s="1" t="s">
        <v>138</v>
      </c>
      <c r="I503" s="1" t="s">
        <v>61</v>
      </c>
      <c r="J503" s="1" t="s">
        <v>125</v>
      </c>
      <c r="K503" s="1" t="s">
        <v>43</v>
      </c>
      <c r="L503" s="2">
        <v>3.4</v>
      </c>
      <c r="M503" s="1" t="s">
        <v>152</v>
      </c>
      <c r="N503" s="1" t="s">
        <v>74</v>
      </c>
      <c r="O503" s="1" t="s">
        <v>36</v>
      </c>
      <c r="P503" s="1" t="s">
        <v>152</v>
      </c>
      <c r="Q503" s="1" t="s">
        <v>152</v>
      </c>
      <c r="R503" s="1"/>
      <c r="S503" s="1" t="s">
        <v>58</v>
      </c>
      <c r="T503" s="1" t="s">
        <v>29</v>
      </c>
    </row>
    <row r="504" spans="1:20" ht="13" x14ac:dyDescent="0.15">
      <c r="A504" s="1">
        <v>503</v>
      </c>
      <c r="B504" s="37">
        <v>45594</v>
      </c>
      <c r="C504" s="1">
        <v>69</v>
      </c>
      <c r="D504" s="1" t="s">
        <v>19</v>
      </c>
      <c r="E504" s="1" t="s">
        <v>129</v>
      </c>
      <c r="F504" s="1" t="s">
        <v>48</v>
      </c>
      <c r="G504" s="1">
        <v>74</v>
      </c>
      <c r="H504" s="1" t="s">
        <v>130</v>
      </c>
      <c r="I504" s="1" t="s">
        <v>23</v>
      </c>
      <c r="J504" s="1" t="s">
        <v>33</v>
      </c>
      <c r="K504" s="1" t="s">
        <v>54</v>
      </c>
      <c r="L504" s="2">
        <v>2.6</v>
      </c>
      <c r="M504" s="1" t="s">
        <v>152</v>
      </c>
      <c r="N504" s="1" t="s">
        <v>45</v>
      </c>
      <c r="O504" s="1" t="s">
        <v>28</v>
      </c>
      <c r="P504" s="1" t="s">
        <v>152</v>
      </c>
      <c r="Q504" s="1" t="s">
        <v>152</v>
      </c>
      <c r="R504" s="1"/>
      <c r="S504" s="1" t="s">
        <v>35</v>
      </c>
      <c r="T504" s="1" t="s">
        <v>38</v>
      </c>
    </row>
    <row r="505" spans="1:20" ht="13" x14ac:dyDescent="0.15">
      <c r="A505" s="1">
        <v>504</v>
      </c>
      <c r="B505" s="37">
        <v>45447</v>
      </c>
      <c r="C505" s="1">
        <v>42</v>
      </c>
      <c r="D505" s="1" t="s">
        <v>19</v>
      </c>
      <c r="E505" s="1" t="s">
        <v>110</v>
      </c>
      <c r="F505" s="1" t="s">
        <v>31</v>
      </c>
      <c r="G505" s="1">
        <v>90</v>
      </c>
      <c r="H505" s="1" t="s">
        <v>99</v>
      </c>
      <c r="I505" s="1" t="s">
        <v>23</v>
      </c>
      <c r="J505" s="1" t="s">
        <v>101</v>
      </c>
      <c r="K505" s="1" t="s">
        <v>34</v>
      </c>
      <c r="L505" s="2">
        <v>2.5</v>
      </c>
      <c r="M505" s="1" t="s">
        <v>152</v>
      </c>
      <c r="N505" s="1" t="s">
        <v>58</v>
      </c>
      <c r="O505" s="1" t="s">
        <v>36</v>
      </c>
      <c r="P505" s="1" t="s">
        <v>152</v>
      </c>
      <c r="Q505" s="1" t="s">
        <v>152</v>
      </c>
      <c r="R505" s="1"/>
      <c r="S505" s="1" t="s">
        <v>35</v>
      </c>
      <c r="T505" s="1" t="s">
        <v>51</v>
      </c>
    </row>
    <row r="506" spans="1:20" ht="13" x14ac:dyDescent="0.15">
      <c r="A506" s="1">
        <v>505</v>
      </c>
      <c r="B506" s="37">
        <v>45531</v>
      </c>
      <c r="C506" s="1">
        <v>32</v>
      </c>
      <c r="D506" s="1" t="s">
        <v>19</v>
      </c>
      <c r="E506" s="1" t="s">
        <v>120</v>
      </c>
      <c r="F506" s="1" t="s">
        <v>31</v>
      </c>
      <c r="G506" s="1">
        <v>40</v>
      </c>
      <c r="H506" s="1" t="s">
        <v>141</v>
      </c>
      <c r="I506" s="1" t="s">
        <v>67</v>
      </c>
      <c r="J506" s="1" t="s">
        <v>24</v>
      </c>
      <c r="K506" s="1" t="s">
        <v>43</v>
      </c>
      <c r="L506" s="2">
        <v>4.2</v>
      </c>
      <c r="M506" s="1" t="s">
        <v>152</v>
      </c>
      <c r="N506" s="1" t="s">
        <v>45</v>
      </c>
      <c r="O506" s="1" t="s">
        <v>69</v>
      </c>
      <c r="P506" s="1" t="s">
        <v>152</v>
      </c>
      <c r="Q506" s="1" t="s">
        <v>152</v>
      </c>
      <c r="R506" s="1"/>
      <c r="S506" s="1" t="s">
        <v>27</v>
      </c>
      <c r="T506" s="1" t="s">
        <v>29</v>
      </c>
    </row>
    <row r="507" spans="1:20" ht="13" x14ac:dyDescent="0.15">
      <c r="A507" s="1">
        <v>506</v>
      </c>
      <c r="B507" s="37">
        <v>45305</v>
      </c>
      <c r="C507" s="1">
        <v>56</v>
      </c>
      <c r="D507" s="1" t="s">
        <v>19</v>
      </c>
      <c r="E507" s="1" t="s">
        <v>150</v>
      </c>
      <c r="F507" s="1" t="s">
        <v>31</v>
      </c>
      <c r="G507" s="1">
        <v>76</v>
      </c>
      <c r="H507" s="1" t="s">
        <v>99</v>
      </c>
      <c r="I507" s="1" t="s">
        <v>50</v>
      </c>
      <c r="J507" s="1" t="s">
        <v>134</v>
      </c>
      <c r="K507" s="1" t="s">
        <v>43</v>
      </c>
      <c r="L507" s="2">
        <v>3.9</v>
      </c>
      <c r="M507" s="1" t="s">
        <v>152</v>
      </c>
      <c r="N507" s="1" t="s">
        <v>45</v>
      </c>
      <c r="O507" s="1" t="s">
        <v>69</v>
      </c>
      <c r="P507" s="1" t="s">
        <v>152</v>
      </c>
      <c r="Q507" s="1" t="s">
        <v>152</v>
      </c>
      <c r="R507" s="1"/>
      <c r="S507" s="1" t="s">
        <v>37</v>
      </c>
      <c r="T507" s="1" t="s">
        <v>38</v>
      </c>
    </row>
    <row r="508" spans="1:20" ht="13" x14ac:dyDescent="0.15">
      <c r="A508" s="1">
        <v>507</v>
      </c>
      <c r="B508" s="37">
        <v>45622</v>
      </c>
      <c r="C508" s="1">
        <v>22</v>
      </c>
      <c r="D508" s="1" t="s">
        <v>19</v>
      </c>
      <c r="E508" s="1" t="s">
        <v>77</v>
      </c>
      <c r="F508" s="1" t="s">
        <v>31</v>
      </c>
      <c r="G508" s="1">
        <v>71</v>
      </c>
      <c r="H508" s="1" t="s">
        <v>93</v>
      </c>
      <c r="I508" s="1" t="s">
        <v>50</v>
      </c>
      <c r="J508" s="1" t="s">
        <v>73</v>
      </c>
      <c r="K508" s="1" t="s">
        <v>25</v>
      </c>
      <c r="L508" s="2">
        <v>4.2</v>
      </c>
      <c r="M508" s="1" t="s">
        <v>152</v>
      </c>
      <c r="N508" s="1" t="s">
        <v>27</v>
      </c>
      <c r="O508" s="1" t="s">
        <v>36</v>
      </c>
      <c r="P508" s="1" t="s">
        <v>152</v>
      </c>
      <c r="Q508" s="1" t="s">
        <v>152</v>
      </c>
      <c r="R508" s="1"/>
      <c r="S508" s="1" t="s">
        <v>37</v>
      </c>
      <c r="T508" s="1" t="s">
        <v>70</v>
      </c>
    </row>
    <row r="509" spans="1:20" ht="13" x14ac:dyDescent="0.15">
      <c r="A509" s="1">
        <v>508</v>
      </c>
      <c r="B509" s="37">
        <v>45514</v>
      </c>
      <c r="C509" s="1">
        <v>28</v>
      </c>
      <c r="D509" s="1" t="s">
        <v>19</v>
      </c>
      <c r="E509" s="1" t="s">
        <v>120</v>
      </c>
      <c r="F509" s="1" t="s">
        <v>31</v>
      </c>
      <c r="G509" s="1">
        <v>97</v>
      </c>
      <c r="H509" s="1" t="s">
        <v>88</v>
      </c>
      <c r="I509" s="1" t="s">
        <v>67</v>
      </c>
      <c r="J509" s="1" t="s">
        <v>53</v>
      </c>
      <c r="K509" s="1" t="s">
        <v>34</v>
      </c>
      <c r="L509" s="2">
        <v>3.4</v>
      </c>
      <c r="M509" s="1" t="s">
        <v>152</v>
      </c>
      <c r="N509" s="1" t="s">
        <v>45</v>
      </c>
      <c r="O509" s="1" t="s">
        <v>55</v>
      </c>
      <c r="P509" s="1" t="s">
        <v>152</v>
      </c>
      <c r="Q509" s="1" t="s">
        <v>152</v>
      </c>
      <c r="R509" s="1"/>
      <c r="S509" s="1" t="s">
        <v>58</v>
      </c>
      <c r="T509" s="1" t="s">
        <v>46</v>
      </c>
    </row>
    <row r="510" spans="1:20" ht="13" x14ac:dyDescent="0.15">
      <c r="A510" s="1">
        <v>509</v>
      </c>
      <c r="B510" s="37">
        <v>45418</v>
      </c>
      <c r="C510" s="1">
        <v>51</v>
      </c>
      <c r="D510" s="1" t="s">
        <v>19</v>
      </c>
      <c r="E510" s="1" t="s">
        <v>97</v>
      </c>
      <c r="F510" s="1" t="s">
        <v>48</v>
      </c>
      <c r="G510" s="1">
        <v>74</v>
      </c>
      <c r="H510" s="1" t="s">
        <v>49</v>
      </c>
      <c r="I510" s="1" t="s">
        <v>23</v>
      </c>
      <c r="J510" s="1" t="s">
        <v>132</v>
      </c>
      <c r="K510" s="1" t="s">
        <v>34</v>
      </c>
      <c r="L510" s="2">
        <v>4.7</v>
      </c>
      <c r="M510" s="1" t="s">
        <v>152</v>
      </c>
      <c r="N510" s="1" t="s">
        <v>27</v>
      </c>
      <c r="O510" s="1" t="s">
        <v>80</v>
      </c>
      <c r="P510" s="1" t="s">
        <v>152</v>
      </c>
      <c r="Q510" s="1" t="s">
        <v>152</v>
      </c>
      <c r="R510" s="1"/>
      <c r="S510" s="1" t="s">
        <v>37</v>
      </c>
      <c r="T510" s="1" t="s">
        <v>29</v>
      </c>
    </row>
    <row r="511" spans="1:20" ht="13" x14ac:dyDescent="0.15">
      <c r="A511" s="1">
        <v>510</v>
      </c>
      <c r="B511" s="37">
        <v>45358</v>
      </c>
      <c r="C511" s="1">
        <v>51</v>
      </c>
      <c r="D511" s="1" t="s">
        <v>19</v>
      </c>
      <c r="E511" s="1" t="s">
        <v>81</v>
      </c>
      <c r="F511" s="1" t="s">
        <v>31</v>
      </c>
      <c r="G511" s="1">
        <v>84</v>
      </c>
      <c r="H511" s="1" t="s">
        <v>102</v>
      </c>
      <c r="I511" s="1" t="s">
        <v>23</v>
      </c>
      <c r="J511" s="1" t="s">
        <v>101</v>
      </c>
      <c r="K511" s="1" t="s">
        <v>25</v>
      </c>
      <c r="L511" s="2">
        <v>2.8</v>
      </c>
      <c r="M511" s="1" t="s">
        <v>152</v>
      </c>
      <c r="N511" s="1" t="s">
        <v>74</v>
      </c>
      <c r="O511" s="1" t="s">
        <v>55</v>
      </c>
      <c r="P511" s="1" t="s">
        <v>152</v>
      </c>
      <c r="Q511" s="1" t="s">
        <v>152</v>
      </c>
      <c r="R511" s="1"/>
      <c r="S511" s="1" t="s">
        <v>37</v>
      </c>
      <c r="T511" s="1" t="s">
        <v>59</v>
      </c>
    </row>
    <row r="512" spans="1:20" ht="13" x14ac:dyDescent="0.15">
      <c r="A512" s="1">
        <v>511</v>
      </c>
      <c r="B512" s="37">
        <v>45644</v>
      </c>
      <c r="C512" s="1">
        <v>30</v>
      </c>
      <c r="D512" s="1" t="s">
        <v>19</v>
      </c>
      <c r="E512" s="1" t="s">
        <v>71</v>
      </c>
      <c r="F512" s="1" t="s">
        <v>40</v>
      </c>
      <c r="G512" s="1">
        <v>63</v>
      </c>
      <c r="H512" s="1" t="s">
        <v>151</v>
      </c>
      <c r="I512" s="1" t="s">
        <v>23</v>
      </c>
      <c r="J512" s="1" t="s">
        <v>33</v>
      </c>
      <c r="K512" s="1" t="s">
        <v>34</v>
      </c>
      <c r="L512" s="2">
        <v>4.8</v>
      </c>
      <c r="M512" s="1" t="s">
        <v>152</v>
      </c>
      <c r="N512" s="1" t="s">
        <v>45</v>
      </c>
      <c r="O512" s="1" t="s">
        <v>36</v>
      </c>
      <c r="P512" s="1" t="s">
        <v>152</v>
      </c>
      <c r="Q512" s="1" t="s">
        <v>152</v>
      </c>
      <c r="R512" s="1"/>
      <c r="S512" s="1" t="s">
        <v>27</v>
      </c>
      <c r="T512" s="1" t="s">
        <v>38</v>
      </c>
    </row>
    <row r="513" spans="1:20" ht="13" x14ac:dyDescent="0.15">
      <c r="A513" s="1">
        <v>512</v>
      </c>
      <c r="B513" s="37">
        <v>45551</v>
      </c>
      <c r="C513" s="1">
        <v>59</v>
      </c>
      <c r="D513" s="1" t="s">
        <v>19</v>
      </c>
      <c r="E513" s="1" t="s">
        <v>115</v>
      </c>
      <c r="F513" s="1" t="s">
        <v>21</v>
      </c>
      <c r="G513" s="1">
        <v>32</v>
      </c>
      <c r="H513" s="1" t="s">
        <v>136</v>
      </c>
      <c r="I513" s="1" t="s">
        <v>67</v>
      </c>
      <c r="J513" s="1" t="s">
        <v>57</v>
      </c>
      <c r="K513" s="1" t="s">
        <v>43</v>
      </c>
      <c r="L513" s="2">
        <v>2.9</v>
      </c>
      <c r="M513" s="1" t="s">
        <v>152</v>
      </c>
      <c r="N513" s="1" t="s">
        <v>45</v>
      </c>
      <c r="O513" s="1" t="s">
        <v>44</v>
      </c>
      <c r="P513" s="1" t="s">
        <v>152</v>
      </c>
      <c r="Q513" s="1" t="s">
        <v>152</v>
      </c>
      <c r="R513" s="1"/>
      <c r="S513" s="1" t="s">
        <v>58</v>
      </c>
      <c r="T513" s="1" t="s">
        <v>46</v>
      </c>
    </row>
    <row r="514" spans="1:20" ht="13" x14ac:dyDescent="0.15">
      <c r="A514" s="1">
        <v>513</v>
      </c>
      <c r="B514" s="37">
        <v>45552</v>
      </c>
      <c r="C514" s="1">
        <v>59</v>
      </c>
      <c r="D514" s="1" t="s">
        <v>19</v>
      </c>
      <c r="E514" s="1" t="s">
        <v>146</v>
      </c>
      <c r="F514" s="1" t="s">
        <v>31</v>
      </c>
      <c r="G514" s="1">
        <v>33</v>
      </c>
      <c r="H514" s="1" t="s">
        <v>103</v>
      </c>
      <c r="I514" s="1" t="s">
        <v>67</v>
      </c>
      <c r="J514" s="1" t="s">
        <v>68</v>
      </c>
      <c r="K514" s="1" t="s">
        <v>34</v>
      </c>
      <c r="L514" s="2">
        <v>4.7</v>
      </c>
      <c r="M514" s="1" t="s">
        <v>152</v>
      </c>
      <c r="N514" s="1" t="s">
        <v>35</v>
      </c>
      <c r="O514" s="1" t="s">
        <v>55</v>
      </c>
      <c r="P514" s="1" t="s">
        <v>152</v>
      </c>
      <c r="Q514" s="1" t="s">
        <v>152</v>
      </c>
      <c r="R514" s="1"/>
      <c r="S514" s="1" t="s">
        <v>45</v>
      </c>
      <c r="T514" s="1" t="s">
        <v>38</v>
      </c>
    </row>
    <row r="515" spans="1:20" ht="13" x14ac:dyDescent="0.15">
      <c r="A515" s="1">
        <v>514</v>
      </c>
      <c r="B515" s="37">
        <v>45396</v>
      </c>
      <c r="C515" s="1">
        <v>42</v>
      </c>
      <c r="D515" s="1" t="s">
        <v>19</v>
      </c>
      <c r="E515" s="1" t="s">
        <v>110</v>
      </c>
      <c r="F515" s="1" t="s">
        <v>31</v>
      </c>
      <c r="G515" s="1">
        <v>36</v>
      </c>
      <c r="H515" s="1" t="s">
        <v>94</v>
      </c>
      <c r="I515" s="1" t="s">
        <v>23</v>
      </c>
      <c r="J515" s="1" t="s">
        <v>62</v>
      </c>
      <c r="K515" s="1" t="s">
        <v>25</v>
      </c>
      <c r="L515" s="2">
        <v>5</v>
      </c>
      <c r="M515" s="1" t="s">
        <v>152</v>
      </c>
      <c r="N515" s="1" t="s">
        <v>37</v>
      </c>
      <c r="O515" s="1" t="s">
        <v>36</v>
      </c>
      <c r="P515" s="1" t="s">
        <v>152</v>
      </c>
      <c r="Q515" s="1" t="s">
        <v>152</v>
      </c>
      <c r="R515" s="1"/>
      <c r="S515" s="1" t="s">
        <v>58</v>
      </c>
      <c r="T515" s="1" t="s">
        <v>59</v>
      </c>
    </row>
    <row r="516" spans="1:20" ht="13" x14ac:dyDescent="0.15">
      <c r="A516" s="1">
        <v>515</v>
      </c>
      <c r="B516" s="37">
        <v>45651</v>
      </c>
      <c r="C516" s="1">
        <v>19</v>
      </c>
      <c r="D516" s="1" t="s">
        <v>19</v>
      </c>
      <c r="E516" s="1" t="s">
        <v>81</v>
      </c>
      <c r="F516" s="1" t="s">
        <v>31</v>
      </c>
      <c r="G516" s="1">
        <v>68</v>
      </c>
      <c r="H516" s="1" t="s">
        <v>64</v>
      </c>
      <c r="I516" s="1" t="s">
        <v>61</v>
      </c>
      <c r="J516" s="1" t="s">
        <v>79</v>
      </c>
      <c r="K516" s="1" t="s">
        <v>25</v>
      </c>
      <c r="L516" s="2">
        <v>4.8</v>
      </c>
      <c r="M516" s="1" t="s">
        <v>152</v>
      </c>
      <c r="N516" s="1" t="s">
        <v>35</v>
      </c>
      <c r="O516" s="1" t="s">
        <v>36</v>
      </c>
      <c r="P516" s="1" t="s">
        <v>152</v>
      </c>
      <c r="Q516" s="1" t="s">
        <v>152</v>
      </c>
      <c r="R516" s="1"/>
      <c r="S516" s="1" t="s">
        <v>37</v>
      </c>
      <c r="T516" s="1" t="s">
        <v>46</v>
      </c>
    </row>
    <row r="517" spans="1:20" ht="13" x14ac:dyDescent="0.15">
      <c r="A517" s="1">
        <v>516</v>
      </c>
      <c r="B517" s="37">
        <v>45631</v>
      </c>
      <c r="C517" s="1">
        <v>70</v>
      </c>
      <c r="D517" s="1" t="s">
        <v>19</v>
      </c>
      <c r="E517" s="1" t="s">
        <v>129</v>
      </c>
      <c r="F517" s="1" t="s">
        <v>48</v>
      </c>
      <c r="G517" s="1">
        <v>60</v>
      </c>
      <c r="H517" s="1" t="s">
        <v>137</v>
      </c>
      <c r="I517" s="1" t="s">
        <v>50</v>
      </c>
      <c r="J517" s="1" t="s">
        <v>104</v>
      </c>
      <c r="K517" s="1" t="s">
        <v>54</v>
      </c>
      <c r="L517" s="2">
        <v>4.3</v>
      </c>
      <c r="M517" s="1" t="s">
        <v>152</v>
      </c>
      <c r="N517" s="1" t="s">
        <v>27</v>
      </c>
      <c r="O517" s="1" t="s">
        <v>80</v>
      </c>
      <c r="P517" s="1" t="s">
        <v>152</v>
      </c>
      <c r="Q517" s="1" t="s">
        <v>152</v>
      </c>
      <c r="R517" s="1"/>
      <c r="S517" s="1" t="s">
        <v>27</v>
      </c>
      <c r="T517" s="1" t="s">
        <v>59</v>
      </c>
    </row>
    <row r="518" spans="1:20" ht="13" x14ac:dyDescent="0.15">
      <c r="A518" s="1">
        <v>517</v>
      </c>
      <c r="B518" s="37">
        <v>45518</v>
      </c>
      <c r="C518" s="1">
        <v>46</v>
      </c>
      <c r="D518" s="1" t="s">
        <v>19</v>
      </c>
      <c r="E518" s="1" t="s">
        <v>146</v>
      </c>
      <c r="F518" s="1" t="s">
        <v>31</v>
      </c>
      <c r="G518" s="1">
        <v>23</v>
      </c>
      <c r="H518" s="1" t="s">
        <v>91</v>
      </c>
      <c r="I518" s="1" t="s">
        <v>67</v>
      </c>
      <c r="J518" s="1" t="s">
        <v>139</v>
      </c>
      <c r="K518" s="1" t="s">
        <v>25</v>
      </c>
      <c r="L518" s="2">
        <v>3.8</v>
      </c>
      <c r="M518" s="1" t="s">
        <v>152</v>
      </c>
      <c r="N518" s="1" t="s">
        <v>74</v>
      </c>
      <c r="O518" s="1" t="s">
        <v>55</v>
      </c>
      <c r="P518" s="1" t="s">
        <v>152</v>
      </c>
      <c r="Q518" s="1" t="s">
        <v>152</v>
      </c>
      <c r="R518" s="1"/>
      <c r="S518" s="1" t="s">
        <v>35</v>
      </c>
      <c r="T518" s="1" t="s">
        <v>51</v>
      </c>
    </row>
    <row r="519" spans="1:20" ht="13" x14ac:dyDescent="0.15">
      <c r="A519" s="1">
        <v>518</v>
      </c>
      <c r="B519" s="37">
        <v>45656</v>
      </c>
      <c r="C519" s="1">
        <v>50</v>
      </c>
      <c r="D519" s="1" t="s">
        <v>19</v>
      </c>
      <c r="E519" s="1" t="s">
        <v>90</v>
      </c>
      <c r="F519" s="1" t="s">
        <v>48</v>
      </c>
      <c r="G519" s="1">
        <v>89</v>
      </c>
      <c r="H519" s="1" t="s">
        <v>88</v>
      </c>
      <c r="I519" s="1" t="s">
        <v>67</v>
      </c>
      <c r="J519" s="1" t="s">
        <v>33</v>
      </c>
      <c r="K519" s="1" t="s">
        <v>34</v>
      </c>
      <c r="L519" s="2">
        <v>3.9</v>
      </c>
      <c r="M519" s="1" t="s">
        <v>152</v>
      </c>
      <c r="N519" s="1" t="s">
        <v>45</v>
      </c>
      <c r="O519" s="1" t="s">
        <v>80</v>
      </c>
      <c r="P519" s="1" t="s">
        <v>152</v>
      </c>
      <c r="Q519" s="1" t="s">
        <v>152</v>
      </c>
      <c r="R519" s="1"/>
      <c r="S519" s="1" t="s">
        <v>27</v>
      </c>
      <c r="T519" s="1" t="s">
        <v>46</v>
      </c>
    </row>
    <row r="520" spans="1:20" ht="13" x14ac:dyDescent="0.15">
      <c r="A520" s="1">
        <v>519</v>
      </c>
      <c r="B520" s="37">
        <v>45468</v>
      </c>
      <c r="C520" s="1">
        <v>55</v>
      </c>
      <c r="D520" s="1" t="s">
        <v>19</v>
      </c>
      <c r="E520" s="1" t="s">
        <v>112</v>
      </c>
      <c r="F520" s="1" t="s">
        <v>21</v>
      </c>
      <c r="G520" s="1">
        <v>99</v>
      </c>
      <c r="H520" s="1" t="s">
        <v>140</v>
      </c>
      <c r="I520" s="1" t="s">
        <v>61</v>
      </c>
      <c r="J520" s="1" t="s">
        <v>109</v>
      </c>
      <c r="K520" s="1" t="s">
        <v>43</v>
      </c>
      <c r="L520" s="2">
        <v>3.3</v>
      </c>
      <c r="M520" s="1" t="s">
        <v>152</v>
      </c>
      <c r="N520" s="1" t="s">
        <v>27</v>
      </c>
      <c r="O520" s="1" t="s">
        <v>55</v>
      </c>
      <c r="P520" s="1" t="s">
        <v>152</v>
      </c>
      <c r="Q520" s="1" t="s">
        <v>152</v>
      </c>
      <c r="R520" s="1"/>
      <c r="S520" s="1" t="s">
        <v>58</v>
      </c>
      <c r="T520" s="1" t="s">
        <v>38</v>
      </c>
    </row>
    <row r="521" spans="1:20" ht="13" x14ac:dyDescent="0.15">
      <c r="A521" s="1">
        <v>520</v>
      </c>
      <c r="B521" s="37">
        <v>45308</v>
      </c>
      <c r="C521" s="1">
        <v>32</v>
      </c>
      <c r="D521" s="1" t="s">
        <v>19</v>
      </c>
      <c r="E521" s="1" t="s">
        <v>150</v>
      </c>
      <c r="F521" s="1" t="s">
        <v>31</v>
      </c>
      <c r="G521" s="1">
        <v>53</v>
      </c>
      <c r="H521" s="1" t="s">
        <v>145</v>
      </c>
      <c r="I521" s="1" t="s">
        <v>67</v>
      </c>
      <c r="J521" s="1" t="s">
        <v>79</v>
      </c>
      <c r="K521" s="1" t="s">
        <v>54</v>
      </c>
      <c r="L521" s="2">
        <v>3.8</v>
      </c>
      <c r="M521" s="1" t="s">
        <v>152</v>
      </c>
      <c r="N521" s="1" t="s">
        <v>35</v>
      </c>
      <c r="O521" s="1" t="s">
        <v>28</v>
      </c>
      <c r="P521" s="1" t="s">
        <v>152</v>
      </c>
      <c r="Q521" s="1" t="s">
        <v>152</v>
      </c>
      <c r="R521" s="1"/>
      <c r="S521" s="1" t="s">
        <v>37</v>
      </c>
      <c r="T521" s="1" t="s">
        <v>75</v>
      </c>
    </row>
    <row r="522" spans="1:20" ht="13" x14ac:dyDescent="0.15">
      <c r="A522" s="1">
        <v>521</v>
      </c>
      <c r="B522" s="37">
        <v>45302</v>
      </c>
      <c r="C522" s="1">
        <v>30</v>
      </c>
      <c r="D522" s="1" t="s">
        <v>19</v>
      </c>
      <c r="E522" s="1" t="s">
        <v>110</v>
      </c>
      <c r="F522" s="1" t="s">
        <v>31</v>
      </c>
      <c r="G522" s="1">
        <v>45</v>
      </c>
      <c r="H522" s="1" t="s">
        <v>149</v>
      </c>
      <c r="I522" s="1" t="s">
        <v>23</v>
      </c>
      <c r="J522" s="1" t="s">
        <v>42</v>
      </c>
      <c r="K522" s="1" t="s">
        <v>43</v>
      </c>
      <c r="L522" s="2">
        <v>2.7</v>
      </c>
      <c r="M522" s="1" t="s">
        <v>152</v>
      </c>
      <c r="N522" s="1" t="s">
        <v>35</v>
      </c>
      <c r="O522" s="1" t="s">
        <v>36</v>
      </c>
      <c r="P522" s="1" t="s">
        <v>152</v>
      </c>
      <c r="Q522" s="1" t="s">
        <v>152</v>
      </c>
      <c r="R522" s="1"/>
      <c r="S522" s="1" t="s">
        <v>37</v>
      </c>
      <c r="T522" s="1" t="s">
        <v>59</v>
      </c>
    </row>
    <row r="523" spans="1:20" ht="13" x14ac:dyDescent="0.15">
      <c r="A523" s="1">
        <v>522</v>
      </c>
      <c r="B523" s="37">
        <v>45591</v>
      </c>
      <c r="C523" s="1">
        <v>59</v>
      </c>
      <c r="D523" s="1" t="s">
        <v>19</v>
      </c>
      <c r="E523" s="1" t="s">
        <v>52</v>
      </c>
      <c r="F523" s="1" t="s">
        <v>31</v>
      </c>
      <c r="G523" s="1">
        <v>49</v>
      </c>
      <c r="H523" s="1" t="s">
        <v>56</v>
      </c>
      <c r="I523" s="1" t="s">
        <v>23</v>
      </c>
      <c r="J523" s="1" t="s">
        <v>62</v>
      </c>
      <c r="K523" s="1" t="s">
        <v>54</v>
      </c>
      <c r="L523" s="2">
        <v>4.5</v>
      </c>
      <c r="M523" s="1" t="s">
        <v>152</v>
      </c>
      <c r="N523" s="1" t="s">
        <v>74</v>
      </c>
      <c r="O523" s="1" t="s">
        <v>55</v>
      </c>
      <c r="P523" s="1" t="s">
        <v>152</v>
      </c>
      <c r="Q523" s="1" t="s">
        <v>152</v>
      </c>
      <c r="R523" s="1"/>
      <c r="S523" s="1" t="s">
        <v>58</v>
      </c>
      <c r="T523" s="1" t="s">
        <v>38</v>
      </c>
    </row>
    <row r="524" spans="1:20" ht="13" x14ac:dyDescent="0.15">
      <c r="A524" s="1">
        <v>523</v>
      </c>
      <c r="B524" s="37">
        <v>45324</v>
      </c>
      <c r="C524" s="1">
        <v>54</v>
      </c>
      <c r="D524" s="1" t="s">
        <v>19</v>
      </c>
      <c r="E524" s="1" t="s">
        <v>77</v>
      </c>
      <c r="F524" s="1" t="s">
        <v>31</v>
      </c>
      <c r="G524" s="1">
        <v>37</v>
      </c>
      <c r="H524" s="1" t="s">
        <v>102</v>
      </c>
      <c r="I524" s="1" t="s">
        <v>67</v>
      </c>
      <c r="J524" s="1" t="s">
        <v>68</v>
      </c>
      <c r="K524" s="1" t="s">
        <v>43</v>
      </c>
      <c r="L524" s="2">
        <v>3.1</v>
      </c>
      <c r="M524" s="1" t="s">
        <v>152</v>
      </c>
      <c r="N524" s="1" t="s">
        <v>35</v>
      </c>
      <c r="O524" s="1" t="s">
        <v>28</v>
      </c>
      <c r="P524" s="1" t="s">
        <v>152</v>
      </c>
      <c r="Q524" s="1" t="s">
        <v>152</v>
      </c>
      <c r="R524" s="1"/>
      <c r="S524" s="1" t="s">
        <v>27</v>
      </c>
      <c r="T524" s="1" t="s">
        <v>51</v>
      </c>
    </row>
    <row r="525" spans="1:20" ht="13" x14ac:dyDescent="0.15">
      <c r="A525" s="1">
        <v>524</v>
      </c>
      <c r="B525" s="37">
        <v>45521</v>
      </c>
      <c r="C525" s="1">
        <v>57</v>
      </c>
      <c r="D525" s="1" t="s">
        <v>19</v>
      </c>
      <c r="E525" s="1" t="s">
        <v>112</v>
      </c>
      <c r="F525" s="1" t="s">
        <v>21</v>
      </c>
      <c r="G525" s="1">
        <v>82</v>
      </c>
      <c r="H525" s="1" t="s">
        <v>94</v>
      </c>
      <c r="I525" s="1" t="s">
        <v>67</v>
      </c>
      <c r="J525" s="1" t="s">
        <v>127</v>
      </c>
      <c r="K525" s="1" t="s">
        <v>54</v>
      </c>
      <c r="L525" s="2">
        <v>4.5999999999999996</v>
      </c>
      <c r="M525" s="1" t="s">
        <v>152</v>
      </c>
      <c r="N525" s="1" t="s">
        <v>27</v>
      </c>
      <c r="O525" s="1" t="s">
        <v>80</v>
      </c>
      <c r="P525" s="1" t="s">
        <v>152</v>
      </c>
      <c r="Q525" s="1" t="s">
        <v>152</v>
      </c>
      <c r="R525" s="1"/>
      <c r="S525" s="1" t="s">
        <v>37</v>
      </c>
      <c r="T525" s="1" t="s">
        <v>51</v>
      </c>
    </row>
    <row r="526" spans="1:20" ht="13" x14ac:dyDescent="0.15">
      <c r="A526" s="1">
        <v>525</v>
      </c>
      <c r="B526" s="37">
        <v>45599</v>
      </c>
      <c r="C526" s="1">
        <v>39</v>
      </c>
      <c r="D526" s="1" t="s">
        <v>19</v>
      </c>
      <c r="E526" s="1" t="s">
        <v>120</v>
      </c>
      <c r="F526" s="1" t="s">
        <v>31</v>
      </c>
      <c r="G526" s="1">
        <v>67</v>
      </c>
      <c r="H526" s="1" t="s">
        <v>93</v>
      </c>
      <c r="I526" s="1" t="s">
        <v>23</v>
      </c>
      <c r="J526" s="1" t="s">
        <v>33</v>
      </c>
      <c r="K526" s="1" t="s">
        <v>43</v>
      </c>
      <c r="L526" s="2">
        <v>2.7</v>
      </c>
      <c r="M526" s="1" t="s">
        <v>152</v>
      </c>
      <c r="N526" s="1" t="s">
        <v>37</v>
      </c>
      <c r="O526" s="1" t="s">
        <v>69</v>
      </c>
      <c r="P526" s="1" t="s">
        <v>152</v>
      </c>
      <c r="Q526" s="1" t="s">
        <v>152</v>
      </c>
      <c r="R526" s="1"/>
      <c r="S526" s="1" t="s">
        <v>37</v>
      </c>
      <c r="T526" s="1" t="s">
        <v>38</v>
      </c>
    </row>
    <row r="527" spans="1:20" ht="13" x14ac:dyDescent="0.15">
      <c r="A527" s="1">
        <v>526</v>
      </c>
      <c r="B527" s="37">
        <v>45380</v>
      </c>
      <c r="C527" s="1">
        <v>57</v>
      </c>
      <c r="D527" s="1" t="s">
        <v>19</v>
      </c>
      <c r="E527" s="1" t="s">
        <v>146</v>
      </c>
      <c r="F527" s="1" t="s">
        <v>31</v>
      </c>
      <c r="G527" s="1">
        <v>72</v>
      </c>
      <c r="H527" s="1" t="s">
        <v>82</v>
      </c>
      <c r="I527" s="1" t="s">
        <v>67</v>
      </c>
      <c r="J527" s="1" t="s">
        <v>86</v>
      </c>
      <c r="K527" s="1" t="s">
        <v>54</v>
      </c>
      <c r="L527" s="2">
        <v>3.3</v>
      </c>
      <c r="M527" s="1" t="s">
        <v>152</v>
      </c>
      <c r="N527" s="1" t="s">
        <v>74</v>
      </c>
      <c r="O527" s="1" t="s">
        <v>80</v>
      </c>
      <c r="P527" s="1" t="s">
        <v>152</v>
      </c>
      <c r="Q527" s="1" t="s">
        <v>152</v>
      </c>
      <c r="R527" s="1"/>
      <c r="S527" s="1" t="s">
        <v>58</v>
      </c>
      <c r="T527" s="1" t="s">
        <v>75</v>
      </c>
    </row>
    <row r="528" spans="1:20" ht="13" x14ac:dyDescent="0.15">
      <c r="A528" s="1">
        <v>527</v>
      </c>
      <c r="B528" s="37">
        <v>45382</v>
      </c>
      <c r="C528" s="1">
        <v>47</v>
      </c>
      <c r="D528" s="1" t="s">
        <v>19</v>
      </c>
      <c r="E528" s="1" t="s">
        <v>135</v>
      </c>
      <c r="F528" s="1" t="s">
        <v>21</v>
      </c>
      <c r="G528" s="1">
        <v>59</v>
      </c>
      <c r="H528" s="1" t="s">
        <v>93</v>
      </c>
      <c r="I528" s="1" t="s">
        <v>67</v>
      </c>
      <c r="J528" s="1" t="s">
        <v>57</v>
      </c>
      <c r="K528" s="1" t="s">
        <v>54</v>
      </c>
      <c r="L528" s="2">
        <v>2.6</v>
      </c>
      <c r="M528" s="1" t="s">
        <v>152</v>
      </c>
      <c r="N528" s="1" t="s">
        <v>37</v>
      </c>
      <c r="O528" s="1" t="s">
        <v>36</v>
      </c>
      <c r="P528" s="1" t="s">
        <v>152</v>
      </c>
      <c r="Q528" s="1" t="s">
        <v>152</v>
      </c>
      <c r="R528" s="1"/>
      <c r="S528" s="1" t="s">
        <v>35</v>
      </c>
      <c r="T528" s="1" t="s">
        <v>38</v>
      </c>
    </row>
    <row r="529" spans="1:20" ht="13" x14ac:dyDescent="0.15">
      <c r="A529" s="1">
        <v>528</v>
      </c>
      <c r="B529" s="37">
        <v>45292</v>
      </c>
      <c r="C529" s="1">
        <v>40</v>
      </c>
      <c r="D529" s="1" t="s">
        <v>19</v>
      </c>
      <c r="E529" s="1" t="s">
        <v>52</v>
      </c>
      <c r="F529" s="1" t="s">
        <v>31</v>
      </c>
      <c r="G529" s="1">
        <v>51</v>
      </c>
      <c r="H529" s="1" t="s">
        <v>66</v>
      </c>
      <c r="I529" s="1" t="s">
        <v>50</v>
      </c>
      <c r="J529" s="1" t="s">
        <v>83</v>
      </c>
      <c r="K529" s="1" t="s">
        <v>54</v>
      </c>
      <c r="L529" s="2">
        <v>4.5999999999999996</v>
      </c>
      <c r="M529" s="1" t="s">
        <v>152</v>
      </c>
      <c r="N529" s="1" t="s">
        <v>27</v>
      </c>
      <c r="O529" s="1" t="s">
        <v>44</v>
      </c>
      <c r="P529" s="1" t="s">
        <v>152</v>
      </c>
      <c r="Q529" s="1" t="s">
        <v>152</v>
      </c>
      <c r="R529" s="1"/>
      <c r="S529" s="1" t="s">
        <v>35</v>
      </c>
      <c r="T529" s="1" t="s">
        <v>70</v>
      </c>
    </row>
    <row r="530" spans="1:20" ht="13" x14ac:dyDescent="0.15">
      <c r="A530" s="1">
        <v>529</v>
      </c>
      <c r="B530" s="37">
        <v>45546</v>
      </c>
      <c r="C530" s="1">
        <v>54</v>
      </c>
      <c r="D530" s="1" t="s">
        <v>19</v>
      </c>
      <c r="E530" s="1" t="s">
        <v>97</v>
      </c>
      <c r="F530" s="1" t="s">
        <v>48</v>
      </c>
      <c r="G530" s="1">
        <v>31</v>
      </c>
      <c r="H530" s="1" t="s">
        <v>56</v>
      </c>
      <c r="I530" s="1" t="s">
        <v>23</v>
      </c>
      <c r="J530" s="1" t="s">
        <v>73</v>
      </c>
      <c r="K530" s="1" t="s">
        <v>54</v>
      </c>
      <c r="L530" s="2">
        <v>3.3</v>
      </c>
      <c r="M530" s="1" t="s">
        <v>152</v>
      </c>
      <c r="N530" s="1" t="s">
        <v>35</v>
      </c>
      <c r="O530" s="1" t="s">
        <v>44</v>
      </c>
      <c r="P530" s="1" t="s">
        <v>152</v>
      </c>
      <c r="Q530" s="1" t="s">
        <v>152</v>
      </c>
      <c r="R530" s="1"/>
      <c r="S530" s="1" t="s">
        <v>27</v>
      </c>
      <c r="T530" s="1" t="s">
        <v>59</v>
      </c>
    </row>
    <row r="531" spans="1:20" ht="13" x14ac:dyDescent="0.15">
      <c r="A531" s="1">
        <v>530</v>
      </c>
      <c r="B531" s="37">
        <v>45357</v>
      </c>
      <c r="C531" s="1">
        <v>32</v>
      </c>
      <c r="D531" s="1" t="s">
        <v>19</v>
      </c>
      <c r="E531" s="1" t="s">
        <v>63</v>
      </c>
      <c r="F531" s="1" t="s">
        <v>48</v>
      </c>
      <c r="G531" s="1">
        <v>51</v>
      </c>
      <c r="H531" s="1" t="s">
        <v>118</v>
      </c>
      <c r="I531" s="1" t="s">
        <v>23</v>
      </c>
      <c r="J531" s="1" t="s">
        <v>111</v>
      </c>
      <c r="K531" s="1" t="s">
        <v>25</v>
      </c>
      <c r="L531" s="2">
        <v>3.2</v>
      </c>
      <c r="M531" s="1" t="s">
        <v>152</v>
      </c>
      <c r="N531" s="1" t="s">
        <v>35</v>
      </c>
      <c r="O531" s="1" t="s">
        <v>28</v>
      </c>
      <c r="P531" s="1" t="s">
        <v>152</v>
      </c>
      <c r="Q531" s="1" t="s">
        <v>152</v>
      </c>
      <c r="R531" s="1"/>
      <c r="S531" s="1" t="s">
        <v>27</v>
      </c>
      <c r="T531" s="1" t="s">
        <v>46</v>
      </c>
    </row>
    <row r="532" spans="1:20" ht="13" x14ac:dyDescent="0.15">
      <c r="A532" s="1">
        <v>531</v>
      </c>
      <c r="B532" s="37">
        <v>45468</v>
      </c>
      <c r="C532" s="1">
        <v>49</v>
      </c>
      <c r="D532" s="1" t="s">
        <v>19</v>
      </c>
      <c r="E532" s="1" t="s">
        <v>146</v>
      </c>
      <c r="F532" s="1" t="s">
        <v>31</v>
      </c>
      <c r="G532" s="1">
        <v>98</v>
      </c>
      <c r="H532" s="1" t="s">
        <v>144</v>
      </c>
      <c r="I532" s="1" t="s">
        <v>67</v>
      </c>
      <c r="J532" s="1" t="s">
        <v>139</v>
      </c>
      <c r="K532" s="1" t="s">
        <v>25</v>
      </c>
      <c r="L532" s="2">
        <v>2.8</v>
      </c>
      <c r="M532" s="1" t="s">
        <v>152</v>
      </c>
      <c r="N532" s="1" t="s">
        <v>27</v>
      </c>
      <c r="O532" s="1" t="s">
        <v>69</v>
      </c>
      <c r="P532" s="1" t="s">
        <v>152</v>
      </c>
      <c r="Q532" s="1" t="s">
        <v>152</v>
      </c>
      <c r="R532" s="1"/>
      <c r="S532" s="1" t="s">
        <v>35</v>
      </c>
      <c r="T532" s="1" t="s">
        <v>46</v>
      </c>
    </row>
    <row r="533" spans="1:20" ht="13" x14ac:dyDescent="0.15">
      <c r="A533" s="1">
        <v>532</v>
      </c>
      <c r="B533" s="37">
        <v>45519</v>
      </c>
      <c r="C533" s="1">
        <v>69</v>
      </c>
      <c r="D533" s="1" t="s">
        <v>19</v>
      </c>
      <c r="E533" s="1" t="s">
        <v>112</v>
      </c>
      <c r="F533" s="1" t="s">
        <v>21</v>
      </c>
      <c r="G533" s="1">
        <v>91</v>
      </c>
      <c r="H533" s="1" t="s">
        <v>151</v>
      </c>
      <c r="I533" s="1" t="s">
        <v>67</v>
      </c>
      <c r="J533" s="1" t="s">
        <v>79</v>
      </c>
      <c r="K533" s="1" t="s">
        <v>54</v>
      </c>
      <c r="L533" s="2">
        <v>4.7</v>
      </c>
      <c r="M533" s="1" t="s">
        <v>152</v>
      </c>
      <c r="N533" s="1" t="s">
        <v>37</v>
      </c>
      <c r="O533" s="1" t="s">
        <v>44</v>
      </c>
      <c r="P533" s="1" t="s">
        <v>152</v>
      </c>
      <c r="Q533" s="1" t="s">
        <v>152</v>
      </c>
      <c r="R533" s="1"/>
      <c r="S533" s="1" t="s">
        <v>27</v>
      </c>
      <c r="T533" s="1" t="s">
        <v>38</v>
      </c>
    </row>
    <row r="534" spans="1:20" ht="13" x14ac:dyDescent="0.15">
      <c r="A534" s="1">
        <v>533</v>
      </c>
      <c r="B534" s="37">
        <v>45296</v>
      </c>
      <c r="C534" s="1">
        <v>35</v>
      </c>
      <c r="D534" s="1" t="s">
        <v>19</v>
      </c>
      <c r="E534" s="1" t="s">
        <v>129</v>
      </c>
      <c r="F534" s="1" t="s">
        <v>48</v>
      </c>
      <c r="G534" s="1">
        <v>42</v>
      </c>
      <c r="H534" s="1" t="s">
        <v>94</v>
      </c>
      <c r="I534" s="1" t="s">
        <v>50</v>
      </c>
      <c r="J534" s="1" t="s">
        <v>131</v>
      </c>
      <c r="K534" s="1" t="s">
        <v>25</v>
      </c>
      <c r="L534" s="2">
        <v>4</v>
      </c>
      <c r="M534" s="1" t="s">
        <v>152</v>
      </c>
      <c r="N534" s="1" t="s">
        <v>37</v>
      </c>
      <c r="O534" s="1" t="s">
        <v>44</v>
      </c>
      <c r="P534" s="1" t="s">
        <v>152</v>
      </c>
      <c r="Q534" s="1" t="s">
        <v>152</v>
      </c>
      <c r="R534" s="1"/>
      <c r="S534" s="1" t="s">
        <v>27</v>
      </c>
      <c r="T534" s="1" t="s">
        <v>51</v>
      </c>
    </row>
    <row r="535" spans="1:20" ht="13" x14ac:dyDescent="0.15">
      <c r="A535" s="1">
        <v>534</v>
      </c>
      <c r="B535" s="37">
        <v>45299</v>
      </c>
      <c r="C535" s="1">
        <v>51</v>
      </c>
      <c r="D535" s="1" t="s">
        <v>19</v>
      </c>
      <c r="E535" s="1" t="s">
        <v>105</v>
      </c>
      <c r="F535" s="1" t="s">
        <v>31</v>
      </c>
      <c r="G535" s="1">
        <v>26</v>
      </c>
      <c r="H535" s="1" t="s">
        <v>145</v>
      </c>
      <c r="I535" s="1" t="s">
        <v>67</v>
      </c>
      <c r="J535" s="1" t="s">
        <v>57</v>
      </c>
      <c r="K535" s="1" t="s">
        <v>54</v>
      </c>
      <c r="L535" s="2">
        <v>3.9</v>
      </c>
      <c r="M535" s="1" t="s">
        <v>152</v>
      </c>
      <c r="N535" s="1" t="s">
        <v>45</v>
      </c>
      <c r="O535" s="1" t="s">
        <v>55</v>
      </c>
      <c r="P535" s="1" t="s">
        <v>152</v>
      </c>
      <c r="Q535" s="1" t="s">
        <v>152</v>
      </c>
      <c r="R535" s="1"/>
      <c r="S535" s="1" t="s">
        <v>27</v>
      </c>
      <c r="T535" s="1" t="s">
        <v>51</v>
      </c>
    </row>
    <row r="536" spans="1:20" ht="13" x14ac:dyDescent="0.15">
      <c r="A536" s="1">
        <v>535</v>
      </c>
      <c r="B536" s="37">
        <v>45394</v>
      </c>
      <c r="C536" s="1">
        <v>70</v>
      </c>
      <c r="D536" s="1" t="s">
        <v>19</v>
      </c>
      <c r="E536" s="1" t="s">
        <v>150</v>
      </c>
      <c r="F536" s="1" t="s">
        <v>31</v>
      </c>
      <c r="G536" s="1">
        <v>32</v>
      </c>
      <c r="H536" s="1" t="s">
        <v>82</v>
      </c>
      <c r="I536" s="1" t="s">
        <v>50</v>
      </c>
      <c r="J536" s="1" t="s">
        <v>53</v>
      </c>
      <c r="K536" s="1" t="s">
        <v>43</v>
      </c>
      <c r="L536" s="2">
        <v>4.0999999999999996</v>
      </c>
      <c r="M536" s="1" t="s">
        <v>152</v>
      </c>
      <c r="N536" s="1" t="s">
        <v>45</v>
      </c>
      <c r="O536" s="1" t="s">
        <v>28</v>
      </c>
      <c r="P536" s="1" t="s">
        <v>152</v>
      </c>
      <c r="Q536" s="1" t="s">
        <v>152</v>
      </c>
      <c r="R536" s="1"/>
      <c r="S536" s="1" t="s">
        <v>74</v>
      </c>
      <c r="T536" s="1" t="s">
        <v>59</v>
      </c>
    </row>
    <row r="537" spans="1:20" ht="13" x14ac:dyDescent="0.15">
      <c r="A537" s="1">
        <v>536</v>
      </c>
      <c r="B537" s="37">
        <v>45414</v>
      </c>
      <c r="C537" s="1">
        <v>62</v>
      </c>
      <c r="D537" s="1" t="s">
        <v>19</v>
      </c>
      <c r="E537" s="1" t="s">
        <v>63</v>
      </c>
      <c r="F537" s="1" t="s">
        <v>48</v>
      </c>
      <c r="G537" s="1">
        <v>33</v>
      </c>
      <c r="H537" s="1" t="s">
        <v>123</v>
      </c>
      <c r="I537" s="1" t="s">
        <v>23</v>
      </c>
      <c r="J537" s="1" t="s">
        <v>53</v>
      </c>
      <c r="K537" s="1" t="s">
        <v>43</v>
      </c>
      <c r="L537" s="2">
        <v>4.4000000000000004</v>
      </c>
      <c r="M537" s="1" t="s">
        <v>152</v>
      </c>
      <c r="N537" s="1" t="s">
        <v>35</v>
      </c>
      <c r="O537" s="1" t="s">
        <v>55</v>
      </c>
      <c r="P537" s="1" t="s">
        <v>152</v>
      </c>
      <c r="Q537" s="1" t="s">
        <v>152</v>
      </c>
      <c r="R537" s="1"/>
      <c r="S537" s="1" t="s">
        <v>45</v>
      </c>
      <c r="T537" s="1" t="s">
        <v>38</v>
      </c>
    </row>
    <row r="538" spans="1:20" ht="13" x14ac:dyDescent="0.15">
      <c r="A538" s="1">
        <v>537</v>
      </c>
      <c r="B538" s="37">
        <v>45553</v>
      </c>
      <c r="C538" s="1">
        <v>62</v>
      </c>
      <c r="D538" s="1" t="s">
        <v>19</v>
      </c>
      <c r="E538" s="1" t="s">
        <v>150</v>
      </c>
      <c r="F538" s="1" t="s">
        <v>31</v>
      </c>
      <c r="G538" s="1">
        <v>23</v>
      </c>
      <c r="H538" s="1" t="s">
        <v>149</v>
      </c>
      <c r="I538" s="1" t="s">
        <v>67</v>
      </c>
      <c r="J538" s="1" t="s">
        <v>73</v>
      </c>
      <c r="K538" s="1" t="s">
        <v>34</v>
      </c>
      <c r="L538" s="2">
        <v>3.7</v>
      </c>
      <c r="M538" s="1" t="s">
        <v>152</v>
      </c>
      <c r="N538" s="1" t="s">
        <v>74</v>
      </c>
      <c r="O538" s="1" t="s">
        <v>44</v>
      </c>
      <c r="P538" s="1" t="s">
        <v>152</v>
      </c>
      <c r="Q538" s="1" t="s">
        <v>152</v>
      </c>
      <c r="R538" s="1"/>
      <c r="S538" s="1" t="s">
        <v>27</v>
      </c>
      <c r="T538" s="1" t="s">
        <v>29</v>
      </c>
    </row>
    <row r="539" spans="1:20" ht="13" x14ac:dyDescent="0.15">
      <c r="A539" s="1">
        <v>538</v>
      </c>
      <c r="B539" s="37">
        <v>45356</v>
      </c>
      <c r="C539" s="1">
        <v>42</v>
      </c>
      <c r="D539" s="1" t="s">
        <v>19</v>
      </c>
      <c r="E539" s="1" t="s">
        <v>30</v>
      </c>
      <c r="F539" s="1" t="s">
        <v>31</v>
      </c>
      <c r="G539" s="1">
        <v>29</v>
      </c>
      <c r="H539" s="1" t="s">
        <v>41</v>
      </c>
      <c r="I539" s="1" t="s">
        <v>23</v>
      </c>
      <c r="J539" s="1" t="s">
        <v>125</v>
      </c>
      <c r="K539" s="1" t="s">
        <v>54</v>
      </c>
      <c r="L539" s="2">
        <v>3</v>
      </c>
      <c r="M539" s="1" t="s">
        <v>152</v>
      </c>
      <c r="N539" s="1" t="s">
        <v>74</v>
      </c>
      <c r="O539" s="1" t="s">
        <v>44</v>
      </c>
      <c r="P539" s="1" t="s">
        <v>152</v>
      </c>
      <c r="Q539" s="1" t="s">
        <v>152</v>
      </c>
      <c r="R539" s="1"/>
      <c r="S539" s="1" t="s">
        <v>35</v>
      </c>
      <c r="T539" s="1" t="s">
        <v>46</v>
      </c>
    </row>
    <row r="540" spans="1:20" ht="13" x14ac:dyDescent="0.15">
      <c r="A540" s="1">
        <v>539</v>
      </c>
      <c r="B540" s="37">
        <v>45339</v>
      </c>
      <c r="C540" s="1">
        <v>37</v>
      </c>
      <c r="D540" s="1" t="s">
        <v>19</v>
      </c>
      <c r="E540" s="1" t="s">
        <v>87</v>
      </c>
      <c r="F540" s="1" t="s">
        <v>48</v>
      </c>
      <c r="G540" s="1">
        <v>35</v>
      </c>
      <c r="H540" s="1" t="s">
        <v>123</v>
      </c>
      <c r="I540" s="1" t="s">
        <v>23</v>
      </c>
      <c r="J540" s="1" t="s">
        <v>89</v>
      </c>
      <c r="K540" s="1" t="s">
        <v>43</v>
      </c>
      <c r="L540" s="2">
        <v>3.6</v>
      </c>
      <c r="M540" s="1" t="s">
        <v>152</v>
      </c>
      <c r="N540" s="1" t="s">
        <v>74</v>
      </c>
      <c r="O540" s="1" t="s">
        <v>44</v>
      </c>
      <c r="P540" s="1" t="s">
        <v>152</v>
      </c>
      <c r="Q540" s="1" t="s">
        <v>152</v>
      </c>
      <c r="R540" s="1"/>
      <c r="S540" s="1" t="s">
        <v>74</v>
      </c>
      <c r="T540" s="1" t="s">
        <v>59</v>
      </c>
    </row>
    <row r="541" spans="1:20" ht="13" x14ac:dyDescent="0.15">
      <c r="A541" s="1">
        <v>540</v>
      </c>
      <c r="B541" s="37">
        <v>45608</v>
      </c>
      <c r="C541" s="1">
        <v>50</v>
      </c>
      <c r="D541" s="1" t="s">
        <v>19</v>
      </c>
      <c r="E541" s="1" t="s">
        <v>112</v>
      </c>
      <c r="F541" s="1" t="s">
        <v>21</v>
      </c>
      <c r="G541" s="1">
        <v>73</v>
      </c>
      <c r="H541" s="1" t="s">
        <v>106</v>
      </c>
      <c r="I541" s="1" t="s">
        <v>50</v>
      </c>
      <c r="J541" s="1" t="s">
        <v>42</v>
      </c>
      <c r="K541" s="1" t="s">
        <v>34</v>
      </c>
      <c r="L541" s="2">
        <v>4.8</v>
      </c>
      <c r="M541" s="1" t="s">
        <v>152</v>
      </c>
      <c r="N541" s="1" t="s">
        <v>45</v>
      </c>
      <c r="O541" s="1" t="s">
        <v>55</v>
      </c>
      <c r="P541" s="1" t="s">
        <v>152</v>
      </c>
      <c r="Q541" s="1" t="s">
        <v>152</v>
      </c>
      <c r="R541" s="1"/>
      <c r="S541" s="1" t="s">
        <v>58</v>
      </c>
      <c r="T541" s="1" t="s">
        <v>59</v>
      </c>
    </row>
    <row r="542" spans="1:20" ht="13" x14ac:dyDescent="0.15">
      <c r="A542" s="1">
        <v>541</v>
      </c>
      <c r="B542" s="37">
        <v>45464</v>
      </c>
      <c r="C542" s="1">
        <v>25</v>
      </c>
      <c r="D542" s="1" t="s">
        <v>19</v>
      </c>
      <c r="E542" s="1" t="s">
        <v>87</v>
      </c>
      <c r="F542" s="1" t="s">
        <v>48</v>
      </c>
      <c r="G542" s="1">
        <v>23</v>
      </c>
      <c r="H542" s="1" t="s">
        <v>32</v>
      </c>
      <c r="I542" s="1" t="s">
        <v>23</v>
      </c>
      <c r="J542" s="1" t="s">
        <v>111</v>
      </c>
      <c r="K542" s="1" t="s">
        <v>25</v>
      </c>
      <c r="L542" s="2">
        <v>4.5999999999999996</v>
      </c>
      <c r="M542" s="1" t="s">
        <v>152</v>
      </c>
      <c r="N542" s="1" t="s">
        <v>74</v>
      </c>
      <c r="O542" s="1" t="s">
        <v>28</v>
      </c>
      <c r="P542" s="1" t="s">
        <v>152</v>
      </c>
      <c r="Q542" s="1" t="s">
        <v>152</v>
      </c>
      <c r="R542" s="1"/>
      <c r="S542" s="1" t="s">
        <v>27</v>
      </c>
      <c r="T542" s="1" t="s">
        <v>38</v>
      </c>
    </row>
    <row r="543" spans="1:20" ht="13" x14ac:dyDescent="0.15">
      <c r="A543" s="1">
        <v>542</v>
      </c>
      <c r="B543" s="37">
        <v>45612</v>
      </c>
      <c r="C543" s="1">
        <v>66</v>
      </c>
      <c r="D543" s="1" t="s">
        <v>19</v>
      </c>
      <c r="E543" s="1" t="s">
        <v>47</v>
      </c>
      <c r="F543" s="1" t="s">
        <v>48</v>
      </c>
      <c r="G543" s="1">
        <v>67</v>
      </c>
      <c r="H543" s="1" t="s">
        <v>124</v>
      </c>
      <c r="I543" s="1" t="s">
        <v>50</v>
      </c>
      <c r="J543" s="1" t="s">
        <v>53</v>
      </c>
      <c r="K543" s="1" t="s">
        <v>54</v>
      </c>
      <c r="L543" s="2">
        <v>2.8</v>
      </c>
      <c r="M543" s="1" t="s">
        <v>152</v>
      </c>
      <c r="N543" s="1" t="s">
        <v>45</v>
      </c>
      <c r="O543" s="1" t="s">
        <v>55</v>
      </c>
      <c r="P543" s="1" t="s">
        <v>152</v>
      </c>
      <c r="Q543" s="1" t="s">
        <v>152</v>
      </c>
      <c r="R543" s="1"/>
      <c r="S543" s="1" t="s">
        <v>58</v>
      </c>
      <c r="T543" s="1" t="s">
        <v>70</v>
      </c>
    </row>
    <row r="544" spans="1:20" ht="13" x14ac:dyDescent="0.15">
      <c r="A544" s="1">
        <v>543</v>
      </c>
      <c r="B544" s="37">
        <v>45438</v>
      </c>
      <c r="C544" s="1">
        <v>53</v>
      </c>
      <c r="D544" s="1" t="s">
        <v>19</v>
      </c>
      <c r="E544" s="1" t="s">
        <v>77</v>
      </c>
      <c r="F544" s="1" t="s">
        <v>31</v>
      </c>
      <c r="G544" s="1">
        <v>70</v>
      </c>
      <c r="H544" s="1" t="s">
        <v>60</v>
      </c>
      <c r="I544" s="1" t="s">
        <v>50</v>
      </c>
      <c r="J544" s="1" t="s">
        <v>127</v>
      </c>
      <c r="K544" s="1" t="s">
        <v>54</v>
      </c>
      <c r="L544" s="2">
        <v>4.0999999999999996</v>
      </c>
      <c r="M544" s="1" t="s">
        <v>152</v>
      </c>
      <c r="N544" s="1" t="s">
        <v>45</v>
      </c>
      <c r="O544" s="1" t="s">
        <v>44</v>
      </c>
      <c r="P544" s="1" t="s">
        <v>152</v>
      </c>
      <c r="Q544" s="1" t="s">
        <v>152</v>
      </c>
      <c r="R544" s="1"/>
      <c r="S544" s="1" t="s">
        <v>74</v>
      </c>
      <c r="T544" s="1" t="s">
        <v>29</v>
      </c>
    </row>
    <row r="545" spans="1:20" ht="13" x14ac:dyDescent="0.15">
      <c r="A545" s="1">
        <v>544</v>
      </c>
      <c r="B545" s="37">
        <v>45574</v>
      </c>
      <c r="C545" s="1">
        <v>37</v>
      </c>
      <c r="D545" s="1" t="s">
        <v>19</v>
      </c>
      <c r="E545" s="1" t="s">
        <v>81</v>
      </c>
      <c r="F545" s="1" t="s">
        <v>31</v>
      </c>
      <c r="G545" s="1">
        <v>63</v>
      </c>
      <c r="H545" s="1" t="s">
        <v>137</v>
      </c>
      <c r="I545" s="1" t="s">
        <v>50</v>
      </c>
      <c r="J545" s="1" t="s">
        <v>96</v>
      </c>
      <c r="K545" s="1" t="s">
        <v>43</v>
      </c>
      <c r="L545" s="2">
        <v>3.1</v>
      </c>
      <c r="M545" s="1" t="s">
        <v>152</v>
      </c>
      <c r="N545" s="1" t="s">
        <v>27</v>
      </c>
      <c r="O545" s="1" t="s">
        <v>28</v>
      </c>
      <c r="P545" s="1" t="s">
        <v>152</v>
      </c>
      <c r="Q545" s="1" t="s">
        <v>152</v>
      </c>
      <c r="R545" s="1"/>
      <c r="S545" s="1" t="s">
        <v>37</v>
      </c>
      <c r="T545" s="1" t="s">
        <v>29</v>
      </c>
    </row>
    <row r="546" spans="1:20" ht="13" x14ac:dyDescent="0.15">
      <c r="A546" s="1">
        <v>545</v>
      </c>
      <c r="B546" s="37">
        <v>45355</v>
      </c>
      <c r="C546" s="1">
        <v>69</v>
      </c>
      <c r="D546" s="1" t="s">
        <v>19</v>
      </c>
      <c r="E546" s="1" t="s">
        <v>129</v>
      </c>
      <c r="F546" s="1" t="s">
        <v>48</v>
      </c>
      <c r="G546" s="1">
        <v>25</v>
      </c>
      <c r="H546" s="1" t="s">
        <v>95</v>
      </c>
      <c r="I546" s="1" t="s">
        <v>61</v>
      </c>
      <c r="J546" s="1" t="s">
        <v>33</v>
      </c>
      <c r="K546" s="1" t="s">
        <v>25</v>
      </c>
      <c r="L546" s="2">
        <v>2.9</v>
      </c>
      <c r="M546" s="1" t="s">
        <v>152</v>
      </c>
      <c r="N546" s="1" t="s">
        <v>35</v>
      </c>
      <c r="O546" s="1" t="s">
        <v>36</v>
      </c>
      <c r="P546" s="1" t="s">
        <v>152</v>
      </c>
      <c r="Q546" s="1" t="s">
        <v>152</v>
      </c>
      <c r="R546" s="1"/>
      <c r="S546" s="1" t="s">
        <v>45</v>
      </c>
      <c r="T546" s="1" t="s">
        <v>38</v>
      </c>
    </row>
    <row r="547" spans="1:20" ht="13" x14ac:dyDescent="0.15">
      <c r="A547" s="1">
        <v>546</v>
      </c>
      <c r="B547" s="37">
        <v>45638</v>
      </c>
      <c r="C547" s="1">
        <v>47</v>
      </c>
      <c r="D547" s="1" t="s">
        <v>19</v>
      </c>
      <c r="E547" s="1" t="s">
        <v>117</v>
      </c>
      <c r="F547" s="1" t="s">
        <v>48</v>
      </c>
      <c r="G547" s="1">
        <v>33</v>
      </c>
      <c r="H547" s="1" t="s">
        <v>141</v>
      </c>
      <c r="I547" s="1" t="s">
        <v>23</v>
      </c>
      <c r="J547" s="1" t="s">
        <v>131</v>
      </c>
      <c r="K547" s="1" t="s">
        <v>54</v>
      </c>
      <c r="L547" s="2">
        <v>2.7</v>
      </c>
      <c r="M547" s="1" t="s">
        <v>152</v>
      </c>
      <c r="N547" s="1" t="s">
        <v>27</v>
      </c>
      <c r="O547" s="1" t="s">
        <v>55</v>
      </c>
      <c r="P547" s="1" t="s">
        <v>152</v>
      </c>
      <c r="Q547" s="1" t="s">
        <v>152</v>
      </c>
      <c r="R547" s="1"/>
      <c r="S547" s="1" t="s">
        <v>27</v>
      </c>
      <c r="T547" s="1" t="s">
        <v>29</v>
      </c>
    </row>
    <row r="548" spans="1:20" ht="13" x14ac:dyDescent="0.15">
      <c r="A548" s="1">
        <v>547</v>
      </c>
      <c r="B548" s="37">
        <v>45501</v>
      </c>
      <c r="C548" s="1">
        <v>56</v>
      </c>
      <c r="D548" s="1" t="s">
        <v>19</v>
      </c>
      <c r="E548" s="1" t="s">
        <v>120</v>
      </c>
      <c r="F548" s="1" t="s">
        <v>31</v>
      </c>
      <c r="G548" s="1">
        <v>50</v>
      </c>
      <c r="H548" s="1" t="s">
        <v>92</v>
      </c>
      <c r="I548" s="1" t="s">
        <v>61</v>
      </c>
      <c r="J548" s="1" t="s">
        <v>134</v>
      </c>
      <c r="K548" s="1" t="s">
        <v>25</v>
      </c>
      <c r="L548" s="2">
        <v>3.7</v>
      </c>
      <c r="M548" s="1" t="s">
        <v>152</v>
      </c>
      <c r="N548" s="1" t="s">
        <v>37</v>
      </c>
      <c r="O548" s="1" t="s">
        <v>44</v>
      </c>
      <c r="P548" s="1" t="s">
        <v>152</v>
      </c>
      <c r="Q548" s="1" t="s">
        <v>152</v>
      </c>
      <c r="R548" s="1"/>
      <c r="S548" s="1" t="s">
        <v>27</v>
      </c>
      <c r="T548" s="1" t="s">
        <v>29</v>
      </c>
    </row>
    <row r="549" spans="1:20" ht="13" x14ac:dyDescent="0.15">
      <c r="A549" s="1">
        <v>548</v>
      </c>
      <c r="B549" s="37">
        <v>45393</v>
      </c>
      <c r="C549" s="1">
        <v>64</v>
      </c>
      <c r="D549" s="1" t="s">
        <v>19</v>
      </c>
      <c r="E549" s="1" t="s">
        <v>115</v>
      </c>
      <c r="F549" s="1" t="s">
        <v>21</v>
      </c>
      <c r="G549" s="1">
        <v>92</v>
      </c>
      <c r="H549" s="1" t="s">
        <v>84</v>
      </c>
      <c r="I549" s="1" t="s">
        <v>23</v>
      </c>
      <c r="J549" s="1" t="s">
        <v>108</v>
      </c>
      <c r="K549" s="1" t="s">
        <v>34</v>
      </c>
      <c r="L549" s="2">
        <v>4.7</v>
      </c>
      <c r="M549" s="1" t="s">
        <v>152</v>
      </c>
      <c r="N549" s="1" t="s">
        <v>58</v>
      </c>
      <c r="O549" s="1" t="s">
        <v>69</v>
      </c>
      <c r="P549" s="1" t="s">
        <v>152</v>
      </c>
      <c r="Q549" s="1" t="s">
        <v>152</v>
      </c>
      <c r="R549" s="1"/>
      <c r="S549" s="1" t="s">
        <v>35</v>
      </c>
      <c r="T549" s="1" t="s">
        <v>46</v>
      </c>
    </row>
    <row r="550" spans="1:20" ht="13" x14ac:dyDescent="0.15">
      <c r="A550" s="1">
        <v>549</v>
      </c>
      <c r="B550" s="37">
        <v>45609</v>
      </c>
      <c r="C550" s="1">
        <v>70</v>
      </c>
      <c r="D550" s="1" t="s">
        <v>19</v>
      </c>
      <c r="E550" s="1" t="s">
        <v>129</v>
      </c>
      <c r="F550" s="1" t="s">
        <v>48</v>
      </c>
      <c r="G550" s="1">
        <v>81</v>
      </c>
      <c r="H550" s="1" t="s">
        <v>140</v>
      </c>
      <c r="I550" s="1" t="s">
        <v>61</v>
      </c>
      <c r="J550" s="1" t="s">
        <v>57</v>
      </c>
      <c r="K550" s="1" t="s">
        <v>54</v>
      </c>
      <c r="L550" s="2">
        <v>3.9</v>
      </c>
      <c r="M550" s="1" t="s">
        <v>152</v>
      </c>
      <c r="N550" s="1" t="s">
        <v>58</v>
      </c>
      <c r="O550" s="1" t="s">
        <v>69</v>
      </c>
      <c r="P550" s="1" t="s">
        <v>152</v>
      </c>
      <c r="Q550" s="1" t="s">
        <v>152</v>
      </c>
      <c r="R550" s="1"/>
      <c r="S550" s="1" t="s">
        <v>45</v>
      </c>
      <c r="T550" s="1" t="s">
        <v>70</v>
      </c>
    </row>
    <row r="551" spans="1:20" ht="13" x14ac:dyDescent="0.15">
      <c r="A551" s="1">
        <v>550</v>
      </c>
      <c r="B551" s="37">
        <v>45657</v>
      </c>
      <c r="C551" s="1">
        <v>36</v>
      </c>
      <c r="D551" s="1" t="s">
        <v>19</v>
      </c>
      <c r="E551" s="1" t="s">
        <v>87</v>
      </c>
      <c r="F551" s="1" t="s">
        <v>48</v>
      </c>
      <c r="G551" s="1">
        <v>53</v>
      </c>
      <c r="H551" s="1" t="s">
        <v>85</v>
      </c>
      <c r="I551" s="1" t="s">
        <v>23</v>
      </c>
      <c r="J551" s="1" t="s">
        <v>62</v>
      </c>
      <c r="K551" s="1" t="s">
        <v>54</v>
      </c>
      <c r="L551" s="2">
        <v>3.1</v>
      </c>
      <c r="M551" s="1" t="s">
        <v>152</v>
      </c>
      <c r="N551" s="1" t="s">
        <v>58</v>
      </c>
      <c r="O551" s="1" t="s">
        <v>36</v>
      </c>
      <c r="P551" s="1" t="s">
        <v>152</v>
      </c>
      <c r="Q551" s="1" t="s">
        <v>152</v>
      </c>
      <c r="R551" s="1"/>
      <c r="S551" s="1" t="s">
        <v>35</v>
      </c>
      <c r="T551" s="1" t="s">
        <v>46</v>
      </c>
    </row>
    <row r="552" spans="1:20" ht="13" x14ac:dyDescent="0.15">
      <c r="A552" s="1">
        <v>551</v>
      </c>
      <c r="B552" s="37">
        <v>45576</v>
      </c>
      <c r="C552" s="1">
        <v>46</v>
      </c>
      <c r="D552" s="1" t="s">
        <v>19</v>
      </c>
      <c r="E552" s="1" t="s">
        <v>114</v>
      </c>
      <c r="F552" s="1" t="s">
        <v>31</v>
      </c>
      <c r="G552" s="1">
        <v>28</v>
      </c>
      <c r="H552" s="1" t="s">
        <v>95</v>
      </c>
      <c r="I552" s="1" t="s">
        <v>50</v>
      </c>
      <c r="J552" s="1" t="s">
        <v>125</v>
      </c>
      <c r="K552" s="1" t="s">
        <v>34</v>
      </c>
      <c r="L552" s="2">
        <v>4.7</v>
      </c>
      <c r="M552" s="1" t="s">
        <v>152</v>
      </c>
      <c r="N552" s="1" t="s">
        <v>74</v>
      </c>
      <c r="O552" s="1" t="s">
        <v>44</v>
      </c>
      <c r="P552" s="1" t="s">
        <v>152</v>
      </c>
      <c r="Q552" s="1" t="s">
        <v>152</v>
      </c>
      <c r="R552" s="1"/>
      <c r="S552" s="1" t="s">
        <v>35</v>
      </c>
      <c r="T552" s="1" t="s">
        <v>70</v>
      </c>
    </row>
    <row r="553" spans="1:20" ht="13" x14ac:dyDescent="0.15">
      <c r="A553" s="1">
        <v>552</v>
      </c>
      <c r="B553" s="37">
        <v>45450</v>
      </c>
      <c r="C553" s="1">
        <v>49</v>
      </c>
      <c r="D553" s="1" t="s">
        <v>19</v>
      </c>
      <c r="E553" s="1" t="s">
        <v>65</v>
      </c>
      <c r="F553" s="1" t="s">
        <v>31</v>
      </c>
      <c r="G553" s="1">
        <v>42</v>
      </c>
      <c r="H553" s="1" t="s">
        <v>103</v>
      </c>
      <c r="I553" s="1" t="s">
        <v>23</v>
      </c>
      <c r="J553" s="1" t="s">
        <v>139</v>
      </c>
      <c r="K553" s="1" t="s">
        <v>25</v>
      </c>
      <c r="L553" s="2">
        <v>3.2</v>
      </c>
      <c r="M553" s="1" t="s">
        <v>152</v>
      </c>
      <c r="N553" s="1" t="s">
        <v>45</v>
      </c>
      <c r="O553" s="1" t="s">
        <v>28</v>
      </c>
      <c r="P553" s="1" t="s">
        <v>152</v>
      </c>
      <c r="Q553" s="1" t="s">
        <v>152</v>
      </c>
      <c r="R553" s="1"/>
      <c r="S553" s="1" t="s">
        <v>35</v>
      </c>
      <c r="T553" s="1" t="s">
        <v>29</v>
      </c>
    </row>
    <row r="554" spans="1:20" ht="13" x14ac:dyDescent="0.15">
      <c r="A554" s="1">
        <v>553</v>
      </c>
      <c r="B554" s="37">
        <v>45446</v>
      </c>
      <c r="C554" s="1">
        <v>24</v>
      </c>
      <c r="D554" s="1" t="s">
        <v>19</v>
      </c>
      <c r="E554" s="1" t="s">
        <v>39</v>
      </c>
      <c r="F554" s="1" t="s">
        <v>40</v>
      </c>
      <c r="G554" s="1">
        <v>78</v>
      </c>
      <c r="H554" s="1" t="s">
        <v>49</v>
      </c>
      <c r="I554" s="1" t="s">
        <v>50</v>
      </c>
      <c r="J554" s="1" t="s">
        <v>83</v>
      </c>
      <c r="K554" s="1" t="s">
        <v>25</v>
      </c>
      <c r="L554" s="2">
        <v>4.3</v>
      </c>
      <c r="M554" s="1" t="s">
        <v>152</v>
      </c>
      <c r="N554" s="1" t="s">
        <v>58</v>
      </c>
      <c r="O554" s="1" t="s">
        <v>55</v>
      </c>
      <c r="P554" s="1" t="s">
        <v>152</v>
      </c>
      <c r="Q554" s="1" t="s">
        <v>152</v>
      </c>
      <c r="R554" s="1"/>
      <c r="S554" s="1" t="s">
        <v>74</v>
      </c>
      <c r="T554" s="1" t="s">
        <v>51</v>
      </c>
    </row>
    <row r="555" spans="1:20" ht="13" x14ac:dyDescent="0.15">
      <c r="A555" s="1">
        <v>554</v>
      </c>
      <c r="B555" s="37">
        <v>45431</v>
      </c>
      <c r="C555" s="1">
        <v>32</v>
      </c>
      <c r="D555" s="1" t="s">
        <v>19</v>
      </c>
      <c r="E555" s="1" t="s">
        <v>81</v>
      </c>
      <c r="F555" s="1" t="s">
        <v>31</v>
      </c>
      <c r="G555" s="1">
        <v>94</v>
      </c>
      <c r="H555" s="1" t="s">
        <v>140</v>
      </c>
      <c r="I555" s="1" t="s">
        <v>50</v>
      </c>
      <c r="J555" s="1" t="s">
        <v>68</v>
      </c>
      <c r="K555" s="1" t="s">
        <v>54</v>
      </c>
      <c r="L555" s="2">
        <v>4</v>
      </c>
      <c r="M555" s="1" t="s">
        <v>152</v>
      </c>
      <c r="N555" s="1" t="s">
        <v>74</v>
      </c>
      <c r="O555" s="1" t="s">
        <v>55</v>
      </c>
      <c r="P555" s="1" t="s">
        <v>152</v>
      </c>
      <c r="Q555" s="1" t="s">
        <v>152</v>
      </c>
      <c r="R555" s="1"/>
      <c r="S555" s="1" t="s">
        <v>74</v>
      </c>
      <c r="T555" s="1" t="s">
        <v>38</v>
      </c>
    </row>
    <row r="556" spans="1:20" ht="13" x14ac:dyDescent="0.15">
      <c r="A556" s="1">
        <v>555</v>
      </c>
      <c r="B556" s="37">
        <v>45408</v>
      </c>
      <c r="C556" s="1">
        <v>69</v>
      </c>
      <c r="D556" s="1" t="s">
        <v>19</v>
      </c>
      <c r="E556" s="1" t="s">
        <v>146</v>
      </c>
      <c r="F556" s="1" t="s">
        <v>31</v>
      </c>
      <c r="G556" s="1">
        <v>49</v>
      </c>
      <c r="H556" s="1" t="s">
        <v>141</v>
      </c>
      <c r="I556" s="1" t="s">
        <v>23</v>
      </c>
      <c r="J556" s="1" t="s">
        <v>104</v>
      </c>
      <c r="K556" s="1" t="s">
        <v>34</v>
      </c>
      <c r="L556" s="2">
        <v>4.5999999999999996</v>
      </c>
      <c r="M556" s="1" t="s">
        <v>152</v>
      </c>
      <c r="N556" s="1" t="s">
        <v>37</v>
      </c>
      <c r="O556" s="1" t="s">
        <v>36</v>
      </c>
      <c r="P556" s="1" t="s">
        <v>152</v>
      </c>
      <c r="Q556" s="1" t="s">
        <v>152</v>
      </c>
      <c r="R556" s="1"/>
      <c r="S556" s="1" t="s">
        <v>35</v>
      </c>
      <c r="T556" s="1" t="s">
        <v>29</v>
      </c>
    </row>
    <row r="557" spans="1:20" ht="13" x14ac:dyDescent="0.15">
      <c r="A557" s="1">
        <v>556</v>
      </c>
      <c r="B557" s="37">
        <v>45558</v>
      </c>
      <c r="C557" s="1">
        <v>39</v>
      </c>
      <c r="D557" s="1" t="s">
        <v>19</v>
      </c>
      <c r="E557" s="1" t="s">
        <v>20</v>
      </c>
      <c r="F557" s="1" t="s">
        <v>21</v>
      </c>
      <c r="G557" s="1">
        <v>89</v>
      </c>
      <c r="H557" s="1" t="s">
        <v>92</v>
      </c>
      <c r="I557" s="1" t="s">
        <v>67</v>
      </c>
      <c r="J557" s="1" t="s">
        <v>89</v>
      </c>
      <c r="K557" s="1" t="s">
        <v>25</v>
      </c>
      <c r="L557" s="2">
        <v>4</v>
      </c>
      <c r="M557" s="1" t="s">
        <v>152</v>
      </c>
      <c r="N557" s="1" t="s">
        <v>37</v>
      </c>
      <c r="O557" s="1" t="s">
        <v>55</v>
      </c>
      <c r="P557" s="1" t="s">
        <v>152</v>
      </c>
      <c r="Q557" s="1" t="s">
        <v>152</v>
      </c>
      <c r="R557" s="1"/>
      <c r="S557" s="1" t="s">
        <v>35</v>
      </c>
      <c r="T557" s="1" t="s">
        <v>75</v>
      </c>
    </row>
    <row r="558" spans="1:20" ht="13" x14ac:dyDescent="0.15">
      <c r="A558" s="1">
        <v>557</v>
      </c>
      <c r="B558" s="37">
        <v>45444</v>
      </c>
      <c r="C558" s="1">
        <v>37</v>
      </c>
      <c r="D558" s="1" t="s">
        <v>19</v>
      </c>
      <c r="E558" s="1" t="s">
        <v>71</v>
      </c>
      <c r="F558" s="1" t="s">
        <v>40</v>
      </c>
      <c r="G558" s="1">
        <v>57</v>
      </c>
      <c r="H558" s="1" t="s">
        <v>94</v>
      </c>
      <c r="I558" s="1" t="s">
        <v>67</v>
      </c>
      <c r="J558" s="1" t="s">
        <v>42</v>
      </c>
      <c r="K558" s="1" t="s">
        <v>25</v>
      </c>
      <c r="L558" s="2">
        <v>3.6</v>
      </c>
      <c r="M558" s="1" t="s">
        <v>152</v>
      </c>
      <c r="N558" s="1" t="s">
        <v>37</v>
      </c>
      <c r="O558" s="1" t="s">
        <v>36</v>
      </c>
      <c r="P558" s="1" t="s">
        <v>152</v>
      </c>
      <c r="Q558" s="1" t="s">
        <v>152</v>
      </c>
      <c r="R558" s="1"/>
      <c r="S558" s="1" t="s">
        <v>58</v>
      </c>
      <c r="T558" s="1" t="s">
        <v>59</v>
      </c>
    </row>
    <row r="559" spans="1:20" ht="13" x14ac:dyDescent="0.15">
      <c r="A559" s="1">
        <v>558</v>
      </c>
      <c r="B559" s="37">
        <v>45631</v>
      </c>
      <c r="C559" s="1">
        <v>31</v>
      </c>
      <c r="D559" s="1" t="s">
        <v>19</v>
      </c>
      <c r="E559" s="1" t="s">
        <v>77</v>
      </c>
      <c r="F559" s="1" t="s">
        <v>31</v>
      </c>
      <c r="G559" s="1">
        <v>78</v>
      </c>
      <c r="H559" s="1" t="s">
        <v>60</v>
      </c>
      <c r="I559" s="1" t="s">
        <v>67</v>
      </c>
      <c r="J559" s="1" t="s">
        <v>53</v>
      </c>
      <c r="K559" s="1" t="s">
        <v>54</v>
      </c>
      <c r="L559" s="2">
        <v>2.9</v>
      </c>
      <c r="M559" s="1" t="s">
        <v>152</v>
      </c>
      <c r="N559" s="1" t="s">
        <v>35</v>
      </c>
      <c r="O559" s="1" t="s">
        <v>44</v>
      </c>
      <c r="P559" s="1" t="s">
        <v>152</v>
      </c>
      <c r="Q559" s="1" t="s">
        <v>152</v>
      </c>
      <c r="R559" s="1"/>
      <c r="S559" s="1" t="s">
        <v>27</v>
      </c>
      <c r="T559" s="1" t="s">
        <v>75</v>
      </c>
    </row>
    <row r="560" spans="1:20" ht="13" x14ac:dyDescent="0.15">
      <c r="A560" s="1">
        <v>559</v>
      </c>
      <c r="B560" s="37">
        <v>45413</v>
      </c>
      <c r="C560" s="1">
        <v>53</v>
      </c>
      <c r="D560" s="1" t="s">
        <v>19</v>
      </c>
      <c r="E560" s="1" t="s">
        <v>112</v>
      </c>
      <c r="F560" s="1" t="s">
        <v>21</v>
      </c>
      <c r="G560" s="1">
        <v>88</v>
      </c>
      <c r="H560" s="1" t="s">
        <v>124</v>
      </c>
      <c r="I560" s="1" t="s">
        <v>23</v>
      </c>
      <c r="J560" s="1" t="s">
        <v>42</v>
      </c>
      <c r="K560" s="1" t="s">
        <v>25</v>
      </c>
      <c r="L560" s="2">
        <v>2.8</v>
      </c>
      <c r="M560" s="1" t="s">
        <v>152</v>
      </c>
      <c r="N560" s="1" t="s">
        <v>74</v>
      </c>
      <c r="O560" s="1" t="s">
        <v>36</v>
      </c>
      <c r="P560" s="1" t="s">
        <v>152</v>
      </c>
      <c r="Q560" s="1" t="s">
        <v>152</v>
      </c>
      <c r="R560" s="1"/>
      <c r="S560" s="1" t="s">
        <v>45</v>
      </c>
      <c r="T560" s="1" t="s">
        <v>29</v>
      </c>
    </row>
    <row r="561" spans="1:20" ht="13" x14ac:dyDescent="0.15">
      <c r="A561" s="1">
        <v>560</v>
      </c>
      <c r="B561" s="37">
        <v>45448</v>
      </c>
      <c r="C561" s="1">
        <v>65</v>
      </c>
      <c r="D561" s="1" t="s">
        <v>19</v>
      </c>
      <c r="E561" s="1" t="s">
        <v>117</v>
      </c>
      <c r="F561" s="1" t="s">
        <v>48</v>
      </c>
      <c r="G561" s="1">
        <v>35</v>
      </c>
      <c r="H561" s="1" t="s">
        <v>95</v>
      </c>
      <c r="I561" s="1" t="s">
        <v>23</v>
      </c>
      <c r="J561" s="1" t="s">
        <v>73</v>
      </c>
      <c r="K561" s="1" t="s">
        <v>25</v>
      </c>
      <c r="L561" s="2">
        <v>4.5</v>
      </c>
      <c r="M561" s="1" t="s">
        <v>152</v>
      </c>
      <c r="N561" s="1" t="s">
        <v>58</v>
      </c>
      <c r="O561" s="1" t="s">
        <v>36</v>
      </c>
      <c r="P561" s="1" t="s">
        <v>152</v>
      </c>
      <c r="Q561" s="1" t="s">
        <v>152</v>
      </c>
      <c r="R561" s="1"/>
      <c r="S561" s="1" t="s">
        <v>45</v>
      </c>
      <c r="T561" s="1" t="s">
        <v>51</v>
      </c>
    </row>
    <row r="562" spans="1:20" ht="13" x14ac:dyDescent="0.15">
      <c r="A562" s="1">
        <v>561</v>
      </c>
      <c r="B562" s="37">
        <v>45318</v>
      </c>
      <c r="C562" s="1">
        <v>60</v>
      </c>
      <c r="D562" s="1" t="s">
        <v>19</v>
      </c>
      <c r="E562" s="1" t="s">
        <v>129</v>
      </c>
      <c r="F562" s="1" t="s">
        <v>48</v>
      </c>
      <c r="G562" s="1">
        <v>34</v>
      </c>
      <c r="H562" s="1" t="s">
        <v>140</v>
      </c>
      <c r="I562" s="1" t="s">
        <v>23</v>
      </c>
      <c r="J562" s="1" t="s">
        <v>33</v>
      </c>
      <c r="K562" s="1" t="s">
        <v>34</v>
      </c>
      <c r="L562" s="2">
        <v>4.4000000000000004</v>
      </c>
      <c r="M562" s="1" t="s">
        <v>152</v>
      </c>
      <c r="N562" s="1" t="s">
        <v>37</v>
      </c>
      <c r="O562" s="1" t="s">
        <v>55</v>
      </c>
      <c r="P562" s="1" t="s">
        <v>152</v>
      </c>
      <c r="Q562" s="1" t="s">
        <v>152</v>
      </c>
      <c r="R562" s="1"/>
      <c r="S562" s="1" t="s">
        <v>58</v>
      </c>
      <c r="T562" s="1" t="s">
        <v>59</v>
      </c>
    </row>
    <row r="563" spans="1:20" ht="13" x14ac:dyDescent="0.15">
      <c r="A563" s="1">
        <v>562</v>
      </c>
      <c r="B563" s="37">
        <v>45604</v>
      </c>
      <c r="C563" s="1">
        <v>67</v>
      </c>
      <c r="D563" s="1" t="s">
        <v>19</v>
      </c>
      <c r="E563" s="1" t="s">
        <v>71</v>
      </c>
      <c r="F563" s="1" t="s">
        <v>40</v>
      </c>
      <c r="G563" s="1">
        <v>23</v>
      </c>
      <c r="H563" s="1" t="s">
        <v>72</v>
      </c>
      <c r="I563" s="1" t="s">
        <v>23</v>
      </c>
      <c r="J563" s="1" t="s">
        <v>104</v>
      </c>
      <c r="K563" s="1" t="s">
        <v>54</v>
      </c>
      <c r="L563" s="2">
        <v>2.9</v>
      </c>
      <c r="M563" s="1" t="s">
        <v>152</v>
      </c>
      <c r="N563" s="1" t="s">
        <v>27</v>
      </c>
      <c r="O563" s="1" t="s">
        <v>44</v>
      </c>
      <c r="P563" s="1" t="s">
        <v>152</v>
      </c>
      <c r="Q563" s="1" t="s">
        <v>152</v>
      </c>
      <c r="R563" s="1"/>
      <c r="S563" s="1" t="s">
        <v>35</v>
      </c>
      <c r="T563" s="1" t="s">
        <v>51</v>
      </c>
    </row>
    <row r="564" spans="1:20" ht="13" x14ac:dyDescent="0.15">
      <c r="A564" s="1">
        <v>563</v>
      </c>
      <c r="B564" s="37">
        <v>45305</v>
      </c>
      <c r="C564" s="1">
        <v>53</v>
      </c>
      <c r="D564" s="1" t="s">
        <v>19</v>
      </c>
      <c r="E564" s="1" t="s">
        <v>87</v>
      </c>
      <c r="F564" s="1" t="s">
        <v>48</v>
      </c>
      <c r="G564" s="1">
        <v>98</v>
      </c>
      <c r="H564" s="1" t="s">
        <v>116</v>
      </c>
      <c r="I564" s="1" t="s">
        <v>50</v>
      </c>
      <c r="J564" s="1" t="s">
        <v>86</v>
      </c>
      <c r="K564" s="1" t="s">
        <v>34</v>
      </c>
      <c r="L564" s="2">
        <v>3.1</v>
      </c>
      <c r="M564" s="1" t="s">
        <v>152</v>
      </c>
      <c r="N564" s="1" t="s">
        <v>45</v>
      </c>
      <c r="O564" s="1" t="s">
        <v>28</v>
      </c>
      <c r="P564" s="1" t="s">
        <v>152</v>
      </c>
      <c r="Q564" s="1" t="s">
        <v>152</v>
      </c>
      <c r="R564" s="1"/>
      <c r="S564" s="1" t="s">
        <v>27</v>
      </c>
      <c r="T564" s="1" t="s">
        <v>38</v>
      </c>
    </row>
    <row r="565" spans="1:20" ht="13" x14ac:dyDescent="0.15">
      <c r="A565" s="1">
        <v>564</v>
      </c>
      <c r="B565" s="37">
        <v>45454</v>
      </c>
      <c r="C565" s="1">
        <v>32</v>
      </c>
      <c r="D565" s="1" t="s">
        <v>19</v>
      </c>
      <c r="E565" s="1" t="s">
        <v>71</v>
      </c>
      <c r="F565" s="1" t="s">
        <v>40</v>
      </c>
      <c r="G565" s="1">
        <v>36</v>
      </c>
      <c r="H565" s="1" t="s">
        <v>128</v>
      </c>
      <c r="I565" s="1" t="s">
        <v>67</v>
      </c>
      <c r="J565" s="1" t="s">
        <v>104</v>
      </c>
      <c r="K565" s="1" t="s">
        <v>34</v>
      </c>
      <c r="L565" s="2">
        <v>4</v>
      </c>
      <c r="M565" s="1" t="s">
        <v>152</v>
      </c>
      <c r="N565" s="1" t="s">
        <v>27</v>
      </c>
      <c r="O565" s="1" t="s">
        <v>44</v>
      </c>
      <c r="P565" s="1" t="s">
        <v>152</v>
      </c>
      <c r="Q565" s="1" t="s">
        <v>152</v>
      </c>
      <c r="R565" s="1"/>
      <c r="S565" s="1" t="s">
        <v>35</v>
      </c>
      <c r="T565" s="1" t="s">
        <v>29</v>
      </c>
    </row>
    <row r="566" spans="1:20" ht="13" x14ac:dyDescent="0.15">
      <c r="A566" s="1">
        <v>565</v>
      </c>
      <c r="B566" s="37">
        <v>45338</v>
      </c>
      <c r="C566" s="1">
        <v>70</v>
      </c>
      <c r="D566" s="1" t="s">
        <v>19</v>
      </c>
      <c r="E566" s="1" t="s">
        <v>135</v>
      </c>
      <c r="F566" s="1" t="s">
        <v>21</v>
      </c>
      <c r="G566" s="1">
        <v>45</v>
      </c>
      <c r="H566" s="1" t="s">
        <v>64</v>
      </c>
      <c r="I566" s="1" t="s">
        <v>23</v>
      </c>
      <c r="J566" s="1" t="s">
        <v>121</v>
      </c>
      <c r="K566" s="1" t="s">
        <v>25</v>
      </c>
      <c r="L566" s="2">
        <v>4.5</v>
      </c>
      <c r="M566" s="1" t="s">
        <v>152</v>
      </c>
      <c r="N566" s="1" t="s">
        <v>58</v>
      </c>
      <c r="O566" s="1" t="s">
        <v>80</v>
      </c>
      <c r="P566" s="1" t="s">
        <v>152</v>
      </c>
      <c r="Q566" s="1" t="s">
        <v>152</v>
      </c>
      <c r="R566" s="1"/>
      <c r="S566" s="1" t="s">
        <v>35</v>
      </c>
      <c r="T566" s="1" t="s">
        <v>29</v>
      </c>
    </row>
    <row r="567" spans="1:20" ht="13" x14ac:dyDescent="0.15">
      <c r="A567" s="1">
        <v>566</v>
      </c>
      <c r="B567" s="37">
        <v>45439</v>
      </c>
      <c r="C567" s="1">
        <v>53</v>
      </c>
      <c r="D567" s="1" t="s">
        <v>19</v>
      </c>
      <c r="E567" s="1" t="s">
        <v>20</v>
      </c>
      <c r="F567" s="1" t="s">
        <v>21</v>
      </c>
      <c r="G567" s="1">
        <v>66</v>
      </c>
      <c r="H567" s="1" t="s">
        <v>149</v>
      </c>
      <c r="I567" s="1" t="s">
        <v>67</v>
      </c>
      <c r="J567" s="1" t="s">
        <v>86</v>
      </c>
      <c r="K567" s="1" t="s">
        <v>34</v>
      </c>
      <c r="L567" s="2">
        <v>3.8</v>
      </c>
      <c r="M567" s="1" t="s">
        <v>152</v>
      </c>
      <c r="N567" s="1" t="s">
        <v>35</v>
      </c>
      <c r="O567" s="1" t="s">
        <v>28</v>
      </c>
      <c r="P567" s="1" t="s">
        <v>152</v>
      </c>
      <c r="Q567" s="1" t="s">
        <v>152</v>
      </c>
      <c r="R567" s="1"/>
      <c r="S567" s="1" t="s">
        <v>45</v>
      </c>
      <c r="T567" s="1" t="s">
        <v>51</v>
      </c>
    </row>
    <row r="568" spans="1:20" ht="13" x14ac:dyDescent="0.15">
      <c r="A568" s="1">
        <v>567</v>
      </c>
      <c r="B568" s="37">
        <v>45641</v>
      </c>
      <c r="C568" s="1">
        <v>48</v>
      </c>
      <c r="D568" s="1" t="s">
        <v>19</v>
      </c>
      <c r="E568" s="1" t="s">
        <v>47</v>
      </c>
      <c r="F568" s="1" t="s">
        <v>48</v>
      </c>
      <c r="G568" s="1">
        <v>23</v>
      </c>
      <c r="H568" s="1" t="s">
        <v>136</v>
      </c>
      <c r="I568" s="1" t="s">
        <v>61</v>
      </c>
      <c r="J568" s="1" t="s">
        <v>62</v>
      </c>
      <c r="K568" s="1" t="s">
        <v>54</v>
      </c>
      <c r="L568" s="2">
        <v>4.5999999999999996</v>
      </c>
      <c r="M568" s="1" t="s">
        <v>152</v>
      </c>
      <c r="N568" s="1" t="s">
        <v>35</v>
      </c>
      <c r="O568" s="1" t="s">
        <v>55</v>
      </c>
      <c r="P568" s="1" t="s">
        <v>152</v>
      </c>
      <c r="Q568" s="1" t="s">
        <v>152</v>
      </c>
      <c r="R568" s="1"/>
      <c r="S568" s="1" t="s">
        <v>27</v>
      </c>
      <c r="T568" s="1" t="s">
        <v>59</v>
      </c>
    </row>
    <row r="569" spans="1:20" ht="13" x14ac:dyDescent="0.15">
      <c r="A569" s="1">
        <v>568</v>
      </c>
      <c r="B569" s="37">
        <v>45591</v>
      </c>
      <c r="C569" s="1">
        <v>38</v>
      </c>
      <c r="D569" s="1" t="s">
        <v>19</v>
      </c>
      <c r="E569" s="1" t="s">
        <v>120</v>
      </c>
      <c r="F569" s="1" t="s">
        <v>31</v>
      </c>
      <c r="G569" s="1">
        <v>48</v>
      </c>
      <c r="H569" s="1" t="s">
        <v>100</v>
      </c>
      <c r="I569" s="1" t="s">
        <v>67</v>
      </c>
      <c r="J569" s="1" t="s">
        <v>132</v>
      </c>
      <c r="K569" s="1" t="s">
        <v>54</v>
      </c>
      <c r="L569" s="2">
        <v>4.5</v>
      </c>
      <c r="M569" s="1" t="s">
        <v>152</v>
      </c>
      <c r="N569" s="1" t="s">
        <v>74</v>
      </c>
      <c r="O569" s="1" t="s">
        <v>28</v>
      </c>
      <c r="P569" s="1" t="s">
        <v>152</v>
      </c>
      <c r="Q569" s="1" t="s">
        <v>152</v>
      </c>
      <c r="R569" s="1"/>
      <c r="S569" s="1" t="s">
        <v>74</v>
      </c>
      <c r="T569" s="1" t="s">
        <v>51</v>
      </c>
    </row>
    <row r="570" spans="1:20" ht="13" x14ac:dyDescent="0.15">
      <c r="A570" s="1">
        <v>569</v>
      </c>
      <c r="B570" s="37">
        <v>45483</v>
      </c>
      <c r="C570" s="1">
        <v>32</v>
      </c>
      <c r="D570" s="1" t="s">
        <v>19</v>
      </c>
      <c r="E570" s="1" t="s">
        <v>63</v>
      </c>
      <c r="F570" s="1" t="s">
        <v>48</v>
      </c>
      <c r="G570" s="1">
        <v>51</v>
      </c>
      <c r="H570" s="1" t="s">
        <v>103</v>
      </c>
      <c r="I570" s="1" t="s">
        <v>67</v>
      </c>
      <c r="J570" s="1" t="s">
        <v>127</v>
      </c>
      <c r="K570" s="1" t="s">
        <v>34</v>
      </c>
      <c r="L570" s="2">
        <v>3.7</v>
      </c>
      <c r="M570" s="1" t="s">
        <v>152</v>
      </c>
      <c r="N570" s="1" t="s">
        <v>35</v>
      </c>
      <c r="O570" s="1" t="s">
        <v>69</v>
      </c>
      <c r="P570" s="1" t="s">
        <v>152</v>
      </c>
      <c r="Q570" s="1" t="s">
        <v>152</v>
      </c>
      <c r="R570" s="1"/>
      <c r="S570" s="1" t="s">
        <v>27</v>
      </c>
      <c r="T570" s="1" t="s">
        <v>70</v>
      </c>
    </row>
    <row r="571" spans="1:20" ht="13" x14ac:dyDescent="0.15">
      <c r="A571" s="1">
        <v>570</v>
      </c>
      <c r="B571" s="37">
        <v>45446</v>
      </c>
      <c r="C571" s="1">
        <v>38</v>
      </c>
      <c r="D571" s="1" t="s">
        <v>19</v>
      </c>
      <c r="E571" s="1" t="s">
        <v>105</v>
      </c>
      <c r="F571" s="1" t="s">
        <v>31</v>
      </c>
      <c r="G571" s="1">
        <v>83</v>
      </c>
      <c r="H571" s="1" t="s">
        <v>116</v>
      </c>
      <c r="I571" s="1" t="s">
        <v>23</v>
      </c>
      <c r="J571" s="1" t="s">
        <v>24</v>
      </c>
      <c r="K571" s="1" t="s">
        <v>43</v>
      </c>
      <c r="L571" s="2">
        <v>3.6</v>
      </c>
      <c r="M571" s="1" t="s">
        <v>152</v>
      </c>
      <c r="N571" s="1" t="s">
        <v>27</v>
      </c>
      <c r="O571" s="1" t="s">
        <v>28</v>
      </c>
      <c r="P571" s="1" t="s">
        <v>152</v>
      </c>
      <c r="Q571" s="1" t="s">
        <v>152</v>
      </c>
      <c r="R571" s="1"/>
      <c r="S571" s="1" t="s">
        <v>35</v>
      </c>
      <c r="T571" s="1" t="s">
        <v>51</v>
      </c>
    </row>
    <row r="572" spans="1:20" ht="13" x14ac:dyDescent="0.15">
      <c r="A572" s="1">
        <v>571</v>
      </c>
      <c r="B572" s="37">
        <v>45348</v>
      </c>
      <c r="C572" s="1">
        <v>41</v>
      </c>
      <c r="D572" s="1" t="s">
        <v>19</v>
      </c>
      <c r="E572" s="1" t="s">
        <v>63</v>
      </c>
      <c r="F572" s="1" t="s">
        <v>48</v>
      </c>
      <c r="G572" s="1">
        <v>68</v>
      </c>
      <c r="H572" s="1" t="s">
        <v>98</v>
      </c>
      <c r="I572" s="1" t="s">
        <v>67</v>
      </c>
      <c r="J572" s="1" t="s">
        <v>125</v>
      </c>
      <c r="K572" s="1" t="s">
        <v>43</v>
      </c>
      <c r="L572" s="2">
        <v>4</v>
      </c>
      <c r="M572" s="1" t="s">
        <v>152</v>
      </c>
      <c r="N572" s="1" t="s">
        <v>35</v>
      </c>
      <c r="O572" s="1" t="s">
        <v>28</v>
      </c>
      <c r="P572" s="1" t="s">
        <v>152</v>
      </c>
      <c r="Q572" s="1" t="s">
        <v>152</v>
      </c>
      <c r="R572" s="1"/>
      <c r="S572" s="1" t="s">
        <v>45</v>
      </c>
      <c r="T572" s="1" t="s">
        <v>46</v>
      </c>
    </row>
    <row r="573" spans="1:20" ht="13" x14ac:dyDescent="0.15">
      <c r="A573" s="1">
        <v>572</v>
      </c>
      <c r="B573" s="37">
        <v>45480</v>
      </c>
      <c r="C573" s="1">
        <v>52</v>
      </c>
      <c r="D573" s="1" t="s">
        <v>19</v>
      </c>
      <c r="E573" s="1" t="s">
        <v>112</v>
      </c>
      <c r="F573" s="1" t="s">
        <v>21</v>
      </c>
      <c r="G573" s="1">
        <v>60</v>
      </c>
      <c r="H573" s="1" t="s">
        <v>141</v>
      </c>
      <c r="I573" s="1" t="s">
        <v>67</v>
      </c>
      <c r="J573" s="1" t="s">
        <v>33</v>
      </c>
      <c r="K573" s="1" t="s">
        <v>25</v>
      </c>
      <c r="L573" s="2">
        <v>4.5</v>
      </c>
      <c r="M573" s="1" t="s">
        <v>152</v>
      </c>
      <c r="N573" s="1" t="s">
        <v>74</v>
      </c>
      <c r="O573" s="1" t="s">
        <v>44</v>
      </c>
      <c r="P573" s="1" t="s">
        <v>152</v>
      </c>
      <c r="Q573" s="1" t="s">
        <v>152</v>
      </c>
      <c r="R573" s="1"/>
      <c r="S573" s="1" t="s">
        <v>74</v>
      </c>
      <c r="T573" s="1" t="s">
        <v>70</v>
      </c>
    </row>
    <row r="574" spans="1:20" ht="13" x14ac:dyDescent="0.15">
      <c r="A574" s="1">
        <v>573</v>
      </c>
      <c r="B574" s="37">
        <v>45467</v>
      </c>
      <c r="C574" s="1">
        <v>42</v>
      </c>
      <c r="D574" s="1" t="s">
        <v>19</v>
      </c>
      <c r="E574" s="1" t="s">
        <v>20</v>
      </c>
      <c r="F574" s="1" t="s">
        <v>21</v>
      </c>
      <c r="G574" s="1">
        <v>20</v>
      </c>
      <c r="H574" s="1" t="s">
        <v>107</v>
      </c>
      <c r="I574" s="1" t="s">
        <v>50</v>
      </c>
      <c r="J574" s="1" t="s">
        <v>108</v>
      </c>
      <c r="K574" s="1" t="s">
        <v>43</v>
      </c>
      <c r="L574" s="2">
        <v>4.8</v>
      </c>
      <c r="M574" s="1" t="s">
        <v>152</v>
      </c>
      <c r="N574" s="1" t="s">
        <v>45</v>
      </c>
      <c r="O574" s="1" t="s">
        <v>28</v>
      </c>
      <c r="P574" s="1" t="s">
        <v>152</v>
      </c>
      <c r="Q574" s="1" t="s">
        <v>152</v>
      </c>
      <c r="R574" s="1"/>
      <c r="S574" s="1" t="s">
        <v>27</v>
      </c>
      <c r="T574" s="1" t="s">
        <v>51</v>
      </c>
    </row>
    <row r="575" spans="1:20" ht="13" x14ac:dyDescent="0.15">
      <c r="A575" s="1">
        <v>574</v>
      </c>
      <c r="B575" s="37">
        <v>45489</v>
      </c>
      <c r="C575" s="1">
        <v>29</v>
      </c>
      <c r="D575" s="1" t="s">
        <v>19</v>
      </c>
      <c r="E575" s="1" t="s">
        <v>52</v>
      </c>
      <c r="F575" s="1" t="s">
        <v>31</v>
      </c>
      <c r="G575" s="1">
        <v>55</v>
      </c>
      <c r="H575" s="1" t="s">
        <v>147</v>
      </c>
      <c r="I575" s="1" t="s">
        <v>23</v>
      </c>
      <c r="J575" s="1" t="s">
        <v>125</v>
      </c>
      <c r="K575" s="1" t="s">
        <v>54</v>
      </c>
      <c r="L575" s="2">
        <v>4.2</v>
      </c>
      <c r="M575" s="1" t="s">
        <v>152</v>
      </c>
      <c r="N575" s="1" t="s">
        <v>74</v>
      </c>
      <c r="O575" s="1" t="s">
        <v>44</v>
      </c>
      <c r="P575" s="1" t="s">
        <v>152</v>
      </c>
      <c r="Q575" s="1" t="s">
        <v>152</v>
      </c>
      <c r="R575" s="1"/>
      <c r="S575" s="1" t="s">
        <v>58</v>
      </c>
      <c r="T575" s="1" t="s">
        <v>59</v>
      </c>
    </row>
    <row r="576" spans="1:20" ht="13" x14ac:dyDescent="0.15">
      <c r="A576" s="1">
        <v>575</v>
      </c>
      <c r="B576" s="37">
        <v>45640</v>
      </c>
      <c r="C576" s="1">
        <v>31</v>
      </c>
      <c r="D576" s="1" t="s">
        <v>19</v>
      </c>
      <c r="E576" s="1" t="s">
        <v>71</v>
      </c>
      <c r="F576" s="1" t="s">
        <v>40</v>
      </c>
      <c r="G576" s="1">
        <v>88</v>
      </c>
      <c r="H576" s="1" t="s">
        <v>100</v>
      </c>
      <c r="I576" s="1" t="s">
        <v>50</v>
      </c>
      <c r="J576" s="1" t="s">
        <v>101</v>
      </c>
      <c r="K576" s="1" t="s">
        <v>25</v>
      </c>
      <c r="L576" s="2">
        <v>3.5</v>
      </c>
      <c r="M576" s="1" t="s">
        <v>152</v>
      </c>
      <c r="N576" s="1" t="s">
        <v>45</v>
      </c>
      <c r="O576" s="1" t="s">
        <v>44</v>
      </c>
      <c r="P576" s="1" t="s">
        <v>152</v>
      </c>
      <c r="Q576" s="1" t="s">
        <v>152</v>
      </c>
      <c r="R576" s="1"/>
      <c r="S576" s="1" t="s">
        <v>58</v>
      </c>
      <c r="T576" s="1" t="s">
        <v>51</v>
      </c>
    </row>
    <row r="577" spans="1:20" ht="13" x14ac:dyDescent="0.15">
      <c r="A577" s="1">
        <v>576</v>
      </c>
      <c r="B577" s="37">
        <v>45442</v>
      </c>
      <c r="C577" s="1">
        <v>68</v>
      </c>
      <c r="D577" s="1" t="s">
        <v>19</v>
      </c>
      <c r="E577" s="1" t="s">
        <v>65</v>
      </c>
      <c r="F577" s="1" t="s">
        <v>31</v>
      </c>
      <c r="G577" s="1">
        <v>50</v>
      </c>
      <c r="H577" s="1" t="s">
        <v>106</v>
      </c>
      <c r="I577" s="1" t="s">
        <v>23</v>
      </c>
      <c r="J577" s="1" t="s">
        <v>73</v>
      </c>
      <c r="K577" s="1" t="s">
        <v>25</v>
      </c>
      <c r="L577" s="2">
        <v>3.3</v>
      </c>
      <c r="M577" s="1" t="s">
        <v>152</v>
      </c>
      <c r="N577" s="1" t="s">
        <v>74</v>
      </c>
      <c r="O577" s="1" t="s">
        <v>36</v>
      </c>
      <c r="P577" s="1" t="s">
        <v>152</v>
      </c>
      <c r="Q577" s="1" t="s">
        <v>152</v>
      </c>
      <c r="R577" s="1"/>
      <c r="S577" s="1" t="s">
        <v>58</v>
      </c>
      <c r="T577" s="1" t="s">
        <v>46</v>
      </c>
    </row>
    <row r="578" spans="1:20" ht="13" x14ac:dyDescent="0.15">
      <c r="A578" s="1">
        <v>577</v>
      </c>
      <c r="B578" s="37">
        <v>45385</v>
      </c>
      <c r="C578" s="1">
        <v>24</v>
      </c>
      <c r="D578" s="1" t="s">
        <v>19</v>
      </c>
      <c r="E578" s="1" t="s">
        <v>142</v>
      </c>
      <c r="F578" s="1" t="s">
        <v>48</v>
      </c>
      <c r="G578" s="1">
        <v>91</v>
      </c>
      <c r="H578" s="1" t="s">
        <v>140</v>
      </c>
      <c r="I578" s="1" t="s">
        <v>50</v>
      </c>
      <c r="J578" s="1" t="s">
        <v>86</v>
      </c>
      <c r="K578" s="1" t="s">
        <v>43</v>
      </c>
      <c r="L578" s="2">
        <v>3.4</v>
      </c>
      <c r="M578" s="1" t="s">
        <v>152</v>
      </c>
      <c r="N578" s="1" t="s">
        <v>45</v>
      </c>
      <c r="O578" s="1" t="s">
        <v>80</v>
      </c>
      <c r="P578" s="1" t="s">
        <v>152</v>
      </c>
      <c r="Q578" s="1" t="s">
        <v>152</v>
      </c>
      <c r="R578" s="1"/>
      <c r="S578" s="1" t="s">
        <v>35</v>
      </c>
      <c r="T578" s="1" t="s">
        <v>38</v>
      </c>
    </row>
    <row r="579" spans="1:20" ht="13" x14ac:dyDescent="0.15">
      <c r="A579" s="1">
        <v>578</v>
      </c>
      <c r="B579" s="37">
        <v>45450</v>
      </c>
      <c r="C579" s="1">
        <v>41</v>
      </c>
      <c r="D579" s="1" t="s">
        <v>19</v>
      </c>
      <c r="E579" s="1" t="s">
        <v>39</v>
      </c>
      <c r="F579" s="1" t="s">
        <v>40</v>
      </c>
      <c r="G579" s="1">
        <v>37</v>
      </c>
      <c r="H579" s="1" t="s">
        <v>102</v>
      </c>
      <c r="I579" s="1" t="s">
        <v>23</v>
      </c>
      <c r="J579" s="1" t="s">
        <v>127</v>
      </c>
      <c r="K579" s="1" t="s">
        <v>54</v>
      </c>
      <c r="L579" s="2">
        <v>4.0999999999999996</v>
      </c>
      <c r="M579" s="1" t="s">
        <v>152</v>
      </c>
      <c r="N579" s="1" t="s">
        <v>35</v>
      </c>
      <c r="O579" s="1" t="s">
        <v>69</v>
      </c>
      <c r="P579" s="1" t="s">
        <v>152</v>
      </c>
      <c r="Q579" s="1" t="s">
        <v>152</v>
      </c>
      <c r="R579" s="1"/>
      <c r="S579" s="1" t="s">
        <v>37</v>
      </c>
      <c r="T579" s="1" t="s">
        <v>38</v>
      </c>
    </row>
    <row r="580" spans="1:20" ht="13" x14ac:dyDescent="0.15">
      <c r="A580" s="1">
        <v>579</v>
      </c>
      <c r="B580" s="37">
        <v>45624</v>
      </c>
      <c r="C580" s="1">
        <v>40</v>
      </c>
      <c r="D580" s="1" t="s">
        <v>19</v>
      </c>
      <c r="E580" s="1" t="s">
        <v>120</v>
      </c>
      <c r="F580" s="1" t="s">
        <v>31</v>
      </c>
      <c r="G580" s="1">
        <v>32</v>
      </c>
      <c r="H580" s="1" t="s">
        <v>64</v>
      </c>
      <c r="I580" s="1" t="s">
        <v>23</v>
      </c>
      <c r="J580" s="1" t="s">
        <v>79</v>
      </c>
      <c r="K580" s="1" t="s">
        <v>43</v>
      </c>
      <c r="L580" s="2">
        <v>2.5</v>
      </c>
      <c r="M580" s="1" t="s">
        <v>152</v>
      </c>
      <c r="N580" s="1" t="s">
        <v>45</v>
      </c>
      <c r="O580" s="1" t="s">
        <v>44</v>
      </c>
      <c r="P580" s="1" t="s">
        <v>152</v>
      </c>
      <c r="Q580" s="1" t="s">
        <v>152</v>
      </c>
      <c r="R580" s="1"/>
      <c r="S580" s="1" t="s">
        <v>35</v>
      </c>
      <c r="T580" s="1" t="s">
        <v>59</v>
      </c>
    </row>
    <row r="581" spans="1:20" ht="13" x14ac:dyDescent="0.15">
      <c r="A581" s="1">
        <v>580</v>
      </c>
      <c r="B581" s="37">
        <v>45644</v>
      </c>
      <c r="C581" s="1">
        <v>38</v>
      </c>
      <c r="D581" s="1" t="s">
        <v>19</v>
      </c>
      <c r="E581" s="1" t="s">
        <v>81</v>
      </c>
      <c r="F581" s="1" t="s">
        <v>31</v>
      </c>
      <c r="G581" s="1">
        <v>94</v>
      </c>
      <c r="H581" s="1" t="s">
        <v>145</v>
      </c>
      <c r="I581" s="1" t="s">
        <v>61</v>
      </c>
      <c r="J581" s="1" t="s">
        <v>68</v>
      </c>
      <c r="K581" s="1" t="s">
        <v>34</v>
      </c>
      <c r="L581" s="2">
        <v>4</v>
      </c>
      <c r="M581" s="1" t="s">
        <v>152</v>
      </c>
      <c r="N581" s="1" t="s">
        <v>27</v>
      </c>
      <c r="O581" s="1" t="s">
        <v>44</v>
      </c>
      <c r="P581" s="1" t="s">
        <v>152</v>
      </c>
      <c r="Q581" s="1" t="s">
        <v>152</v>
      </c>
      <c r="R581" s="1"/>
      <c r="S581" s="1" t="s">
        <v>58</v>
      </c>
      <c r="T581" s="1" t="s">
        <v>51</v>
      </c>
    </row>
    <row r="582" spans="1:20" ht="13" x14ac:dyDescent="0.15">
      <c r="A582" s="1">
        <v>581</v>
      </c>
      <c r="B582" s="37">
        <v>45561</v>
      </c>
      <c r="C582" s="1">
        <v>26</v>
      </c>
      <c r="D582" s="1" t="s">
        <v>19</v>
      </c>
      <c r="E582" s="1" t="s">
        <v>81</v>
      </c>
      <c r="F582" s="1" t="s">
        <v>31</v>
      </c>
      <c r="G582" s="1">
        <v>69</v>
      </c>
      <c r="H582" s="1" t="s">
        <v>122</v>
      </c>
      <c r="I582" s="1" t="s">
        <v>50</v>
      </c>
      <c r="J582" s="1" t="s">
        <v>24</v>
      </c>
      <c r="K582" s="1" t="s">
        <v>54</v>
      </c>
      <c r="L582" s="2">
        <v>3.8</v>
      </c>
      <c r="M582" s="1" t="s">
        <v>152</v>
      </c>
      <c r="N582" s="1" t="s">
        <v>45</v>
      </c>
      <c r="O582" s="1" t="s">
        <v>28</v>
      </c>
      <c r="P582" s="1" t="s">
        <v>152</v>
      </c>
      <c r="Q582" s="1" t="s">
        <v>152</v>
      </c>
      <c r="R582" s="1"/>
      <c r="S582" s="1" t="s">
        <v>37</v>
      </c>
      <c r="T582" s="1" t="s">
        <v>51</v>
      </c>
    </row>
    <row r="583" spans="1:20" ht="13" x14ac:dyDescent="0.15">
      <c r="A583" s="1">
        <v>582</v>
      </c>
      <c r="B583" s="37">
        <v>45577</v>
      </c>
      <c r="C583" s="1">
        <v>61</v>
      </c>
      <c r="D583" s="1" t="s">
        <v>19</v>
      </c>
      <c r="E583" s="1" t="s">
        <v>150</v>
      </c>
      <c r="F583" s="1" t="s">
        <v>31</v>
      </c>
      <c r="G583" s="1">
        <v>29</v>
      </c>
      <c r="H583" s="1" t="s">
        <v>91</v>
      </c>
      <c r="I583" s="1" t="s">
        <v>23</v>
      </c>
      <c r="J583" s="1" t="s">
        <v>73</v>
      </c>
      <c r="K583" s="1" t="s">
        <v>54</v>
      </c>
      <c r="L583" s="2">
        <v>3.5</v>
      </c>
      <c r="M583" s="1" t="s">
        <v>152</v>
      </c>
      <c r="N583" s="1" t="s">
        <v>35</v>
      </c>
      <c r="O583" s="1" t="s">
        <v>55</v>
      </c>
      <c r="P583" s="1" t="s">
        <v>152</v>
      </c>
      <c r="Q583" s="1" t="s">
        <v>152</v>
      </c>
      <c r="R583" s="1"/>
      <c r="S583" s="1" t="s">
        <v>74</v>
      </c>
      <c r="T583" s="1" t="s">
        <v>38</v>
      </c>
    </row>
    <row r="584" spans="1:20" ht="13" x14ac:dyDescent="0.15">
      <c r="A584" s="1">
        <v>583</v>
      </c>
      <c r="B584" s="37">
        <v>45603</v>
      </c>
      <c r="C584" s="1">
        <v>33</v>
      </c>
      <c r="D584" s="1" t="s">
        <v>19</v>
      </c>
      <c r="E584" s="1" t="s">
        <v>135</v>
      </c>
      <c r="F584" s="1" t="s">
        <v>21</v>
      </c>
      <c r="G584" s="1">
        <v>88</v>
      </c>
      <c r="H584" s="1" t="s">
        <v>122</v>
      </c>
      <c r="I584" s="1" t="s">
        <v>23</v>
      </c>
      <c r="J584" s="1" t="s">
        <v>121</v>
      </c>
      <c r="K584" s="1" t="s">
        <v>54</v>
      </c>
      <c r="L584" s="2">
        <v>3.7</v>
      </c>
      <c r="M584" s="1" t="s">
        <v>152</v>
      </c>
      <c r="N584" s="1" t="s">
        <v>27</v>
      </c>
      <c r="O584" s="1" t="s">
        <v>80</v>
      </c>
      <c r="P584" s="1" t="s">
        <v>152</v>
      </c>
      <c r="Q584" s="1" t="s">
        <v>152</v>
      </c>
      <c r="R584" s="1"/>
      <c r="S584" s="1" t="s">
        <v>45</v>
      </c>
      <c r="T584" s="1" t="s">
        <v>70</v>
      </c>
    </row>
    <row r="585" spans="1:20" ht="13" x14ac:dyDescent="0.15">
      <c r="A585" s="1">
        <v>584</v>
      </c>
      <c r="B585" s="37">
        <v>45517</v>
      </c>
      <c r="C585" s="1">
        <v>39</v>
      </c>
      <c r="D585" s="1" t="s">
        <v>19</v>
      </c>
      <c r="E585" s="1" t="s">
        <v>87</v>
      </c>
      <c r="F585" s="1" t="s">
        <v>48</v>
      </c>
      <c r="G585" s="1">
        <v>47</v>
      </c>
      <c r="H585" s="1" t="s">
        <v>64</v>
      </c>
      <c r="I585" s="1" t="s">
        <v>23</v>
      </c>
      <c r="J585" s="1" t="s">
        <v>24</v>
      </c>
      <c r="K585" s="1" t="s">
        <v>54</v>
      </c>
      <c r="L585" s="2">
        <v>4.9000000000000004</v>
      </c>
      <c r="M585" s="1" t="s">
        <v>152</v>
      </c>
      <c r="N585" s="1" t="s">
        <v>74</v>
      </c>
      <c r="O585" s="1" t="s">
        <v>69</v>
      </c>
      <c r="P585" s="1" t="s">
        <v>152</v>
      </c>
      <c r="Q585" s="1" t="s">
        <v>152</v>
      </c>
      <c r="R585" s="1"/>
      <c r="S585" s="1" t="s">
        <v>35</v>
      </c>
      <c r="T585" s="1" t="s">
        <v>70</v>
      </c>
    </row>
    <row r="586" spans="1:20" ht="13" x14ac:dyDescent="0.15">
      <c r="A586" s="1">
        <v>585</v>
      </c>
      <c r="B586" s="37">
        <v>45442</v>
      </c>
      <c r="C586" s="1">
        <v>42</v>
      </c>
      <c r="D586" s="1" t="s">
        <v>19</v>
      </c>
      <c r="E586" s="1" t="s">
        <v>20</v>
      </c>
      <c r="F586" s="1" t="s">
        <v>21</v>
      </c>
      <c r="G586" s="1">
        <v>20</v>
      </c>
      <c r="H586" s="1" t="s">
        <v>136</v>
      </c>
      <c r="I586" s="1" t="s">
        <v>61</v>
      </c>
      <c r="J586" s="1" t="s">
        <v>134</v>
      </c>
      <c r="K586" s="1" t="s">
        <v>54</v>
      </c>
      <c r="L586" s="2">
        <v>4.5</v>
      </c>
      <c r="M586" s="1" t="s">
        <v>152</v>
      </c>
      <c r="N586" s="1" t="s">
        <v>58</v>
      </c>
      <c r="O586" s="1" t="s">
        <v>80</v>
      </c>
      <c r="P586" s="1" t="s">
        <v>152</v>
      </c>
      <c r="Q586" s="1" t="s">
        <v>152</v>
      </c>
      <c r="R586" s="1"/>
      <c r="S586" s="1" t="s">
        <v>74</v>
      </c>
      <c r="T586" s="1" t="s">
        <v>38</v>
      </c>
    </row>
    <row r="587" spans="1:20" ht="13" x14ac:dyDescent="0.15">
      <c r="A587" s="1">
        <v>586</v>
      </c>
      <c r="B587" s="37">
        <v>45319</v>
      </c>
      <c r="C587" s="1">
        <v>50</v>
      </c>
      <c r="D587" s="1" t="s">
        <v>19</v>
      </c>
      <c r="E587" s="1" t="s">
        <v>114</v>
      </c>
      <c r="F587" s="1" t="s">
        <v>31</v>
      </c>
      <c r="G587" s="1">
        <v>89</v>
      </c>
      <c r="H587" s="1" t="s">
        <v>123</v>
      </c>
      <c r="I587" s="1" t="s">
        <v>67</v>
      </c>
      <c r="J587" s="1" t="s">
        <v>101</v>
      </c>
      <c r="K587" s="1" t="s">
        <v>43</v>
      </c>
      <c r="L587" s="2">
        <v>3.2</v>
      </c>
      <c r="M587" s="1" t="s">
        <v>152</v>
      </c>
      <c r="N587" s="1" t="s">
        <v>27</v>
      </c>
      <c r="O587" s="1" t="s">
        <v>36</v>
      </c>
      <c r="P587" s="1" t="s">
        <v>152</v>
      </c>
      <c r="Q587" s="1" t="s">
        <v>152</v>
      </c>
      <c r="R587" s="1"/>
      <c r="S587" s="1" t="s">
        <v>35</v>
      </c>
      <c r="T587" s="1" t="s">
        <v>59</v>
      </c>
    </row>
    <row r="588" spans="1:20" ht="13" x14ac:dyDescent="0.15">
      <c r="A588" s="1">
        <v>587</v>
      </c>
      <c r="B588" s="37">
        <v>45628</v>
      </c>
      <c r="C588" s="1">
        <v>35</v>
      </c>
      <c r="D588" s="1" t="s">
        <v>19</v>
      </c>
      <c r="E588" s="1" t="s">
        <v>129</v>
      </c>
      <c r="F588" s="1" t="s">
        <v>48</v>
      </c>
      <c r="G588" s="1">
        <v>27</v>
      </c>
      <c r="H588" s="1" t="s">
        <v>133</v>
      </c>
      <c r="I588" s="1" t="s">
        <v>61</v>
      </c>
      <c r="J588" s="1" t="s">
        <v>86</v>
      </c>
      <c r="K588" s="1" t="s">
        <v>34</v>
      </c>
      <c r="L588" s="2">
        <v>2.6</v>
      </c>
      <c r="M588" s="1" t="s">
        <v>152</v>
      </c>
      <c r="N588" s="1" t="s">
        <v>74</v>
      </c>
      <c r="O588" s="1" t="s">
        <v>69</v>
      </c>
      <c r="P588" s="1" t="s">
        <v>152</v>
      </c>
      <c r="Q588" s="1" t="s">
        <v>152</v>
      </c>
      <c r="R588" s="1"/>
      <c r="S588" s="1" t="s">
        <v>74</v>
      </c>
      <c r="T588" s="1" t="s">
        <v>46</v>
      </c>
    </row>
    <row r="589" spans="1:20" ht="13" x14ac:dyDescent="0.15">
      <c r="A589" s="1">
        <v>588</v>
      </c>
      <c r="B589" s="37">
        <v>45318</v>
      </c>
      <c r="C589" s="1">
        <v>19</v>
      </c>
      <c r="D589" s="1" t="s">
        <v>19</v>
      </c>
      <c r="E589" s="1" t="s">
        <v>142</v>
      </c>
      <c r="F589" s="1" t="s">
        <v>48</v>
      </c>
      <c r="G589" s="1">
        <v>62</v>
      </c>
      <c r="H589" s="1" t="s">
        <v>118</v>
      </c>
      <c r="I589" s="1" t="s">
        <v>61</v>
      </c>
      <c r="J589" s="1" t="s">
        <v>134</v>
      </c>
      <c r="K589" s="1" t="s">
        <v>34</v>
      </c>
      <c r="L589" s="2">
        <v>4.5</v>
      </c>
      <c r="M589" s="1" t="s">
        <v>152</v>
      </c>
      <c r="N589" s="1" t="s">
        <v>37</v>
      </c>
      <c r="O589" s="1" t="s">
        <v>69</v>
      </c>
      <c r="P589" s="1" t="s">
        <v>152</v>
      </c>
      <c r="Q589" s="1" t="s">
        <v>152</v>
      </c>
      <c r="R589" s="1"/>
      <c r="S589" s="1" t="s">
        <v>37</v>
      </c>
      <c r="T589" s="1" t="s">
        <v>75</v>
      </c>
    </row>
    <row r="590" spans="1:20" ht="13" x14ac:dyDescent="0.15">
      <c r="A590" s="1">
        <v>589</v>
      </c>
      <c r="B590" s="37">
        <v>45370</v>
      </c>
      <c r="C590" s="1">
        <v>18</v>
      </c>
      <c r="D590" s="1" t="s">
        <v>19</v>
      </c>
      <c r="E590" s="1" t="s">
        <v>117</v>
      </c>
      <c r="F590" s="1" t="s">
        <v>48</v>
      </c>
      <c r="G590" s="1">
        <v>25</v>
      </c>
      <c r="H590" s="1" t="s">
        <v>106</v>
      </c>
      <c r="I590" s="1" t="s">
        <v>67</v>
      </c>
      <c r="J590" s="1" t="s">
        <v>131</v>
      </c>
      <c r="K590" s="1" t="s">
        <v>43</v>
      </c>
      <c r="L590" s="2">
        <v>4.3</v>
      </c>
      <c r="M590" s="1" t="s">
        <v>152</v>
      </c>
      <c r="N590" s="1" t="s">
        <v>58</v>
      </c>
      <c r="O590" s="1" t="s">
        <v>55</v>
      </c>
      <c r="P590" s="1" t="s">
        <v>152</v>
      </c>
      <c r="Q590" s="1" t="s">
        <v>152</v>
      </c>
      <c r="R590" s="1"/>
      <c r="S590" s="1" t="s">
        <v>37</v>
      </c>
      <c r="T590" s="1" t="s">
        <v>38</v>
      </c>
    </row>
    <row r="591" spans="1:20" ht="13" x14ac:dyDescent="0.15">
      <c r="A591" s="1">
        <v>590</v>
      </c>
      <c r="B591" s="37">
        <v>45429</v>
      </c>
      <c r="C591" s="1">
        <v>40</v>
      </c>
      <c r="D591" s="1" t="s">
        <v>19</v>
      </c>
      <c r="E591" s="1" t="s">
        <v>87</v>
      </c>
      <c r="F591" s="1" t="s">
        <v>48</v>
      </c>
      <c r="G591" s="1">
        <v>74</v>
      </c>
      <c r="H591" s="1" t="s">
        <v>119</v>
      </c>
      <c r="I591" s="1" t="s">
        <v>50</v>
      </c>
      <c r="J591" s="1" t="s">
        <v>33</v>
      </c>
      <c r="K591" s="1" t="s">
        <v>54</v>
      </c>
      <c r="L591" s="2">
        <v>4.4000000000000004</v>
      </c>
      <c r="M591" s="1" t="s">
        <v>152</v>
      </c>
      <c r="N591" s="1" t="s">
        <v>45</v>
      </c>
      <c r="O591" s="1" t="s">
        <v>28</v>
      </c>
      <c r="P591" s="1" t="s">
        <v>152</v>
      </c>
      <c r="Q591" s="1" t="s">
        <v>152</v>
      </c>
      <c r="R591" s="1"/>
      <c r="S591" s="1" t="s">
        <v>58</v>
      </c>
      <c r="T591" s="1" t="s">
        <v>46</v>
      </c>
    </row>
    <row r="592" spans="1:20" ht="13" x14ac:dyDescent="0.15">
      <c r="A592" s="1">
        <v>591</v>
      </c>
      <c r="B592" s="37">
        <v>45587</v>
      </c>
      <c r="C592" s="1">
        <v>70</v>
      </c>
      <c r="D592" s="1" t="s">
        <v>19</v>
      </c>
      <c r="E592" s="1" t="s">
        <v>52</v>
      </c>
      <c r="F592" s="1" t="s">
        <v>31</v>
      </c>
      <c r="G592" s="1">
        <v>97</v>
      </c>
      <c r="H592" s="1" t="s">
        <v>137</v>
      </c>
      <c r="I592" s="1" t="s">
        <v>23</v>
      </c>
      <c r="J592" s="1" t="s">
        <v>73</v>
      </c>
      <c r="K592" s="1" t="s">
        <v>34</v>
      </c>
      <c r="L592" s="2">
        <v>3.9</v>
      </c>
      <c r="M592" s="1" t="s">
        <v>152</v>
      </c>
      <c r="N592" s="1" t="s">
        <v>74</v>
      </c>
      <c r="O592" s="1" t="s">
        <v>44</v>
      </c>
      <c r="P592" s="1" t="s">
        <v>152</v>
      </c>
      <c r="Q592" s="1" t="s">
        <v>152</v>
      </c>
      <c r="R592" s="1"/>
      <c r="S592" s="1" t="s">
        <v>45</v>
      </c>
      <c r="T592" s="1" t="s">
        <v>70</v>
      </c>
    </row>
    <row r="593" spans="1:20" ht="13" x14ac:dyDescent="0.15">
      <c r="A593" s="1">
        <v>592</v>
      </c>
      <c r="B593" s="37">
        <v>45630</v>
      </c>
      <c r="C593" s="1">
        <v>38</v>
      </c>
      <c r="D593" s="1" t="s">
        <v>19</v>
      </c>
      <c r="E593" s="1" t="s">
        <v>81</v>
      </c>
      <c r="F593" s="1" t="s">
        <v>31</v>
      </c>
      <c r="G593" s="1">
        <v>31</v>
      </c>
      <c r="H593" s="1" t="s">
        <v>85</v>
      </c>
      <c r="I593" s="1" t="s">
        <v>61</v>
      </c>
      <c r="J593" s="1" t="s">
        <v>33</v>
      </c>
      <c r="K593" s="1" t="s">
        <v>54</v>
      </c>
      <c r="L593" s="2">
        <v>4.5</v>
      </c>
      <c r="M593" s="1" t="s">
        <v>152</v>
      </c>
      <c r="N593" s="1" t="s">
        <v>58</v>
      </c>
      <c r="O593" s="1" t="s">
        <v>44</v>
      </c>
      <c r="P593" s="1" t="s">
        <v>152</v>
      </c>
      <c r="Q593" s="1" t="s">
        <v>152</v>
      </c>
      <c r="R593" s="1"/>
      <c r="S593" s="1" t="s">
        <v>58</v>
      </c>
      <c r="T593" s="1" t="s">
        <v>70</v>
      </c>
    </row>
    <row r="594" spans="1:20" ht="13" x14ac:dyDescent="0.15">
      <c r="A594" s="1">
        <v>593</v>
      </c>
      <c r="B594" s="37">
        <v>45603</v>
      </c>
      <c r="C594" s="1">
        <v>40</v>
      </c>
      <c r="D594" s="1" t="s">
        <v>19</v>
      </c>
      <c r="E594" s="1" t="s">
        <v>150</v>
      </c>
      <c r="F594" s="1" t="s">
        <v>31</v>
      </c>
      <c r="G594" s="1">
        <v>82</v>
      </c>
      <c r="H594" s="1" t="s">
        <v>84</v>
      </c>
      <c r="I594" s="1" t="s">
        <v>23</v>
      </c>
      <c r="J594" s="1" t="s">
        <v>33</v>
      </c>
      <c r="K594" s="1" t="s">
        <v>25</v>
      </c>
      <c r="L594" s="2">
        <v>4.5</v>
      </c>
      <c r="M594" s="1" t="s">
        <v>152</v>
      </c>
      <c r="N594" s="1" t="s">
        <v>58</v>
      </c>
      <c r="O594" s="1" t="s">
        <v>80</v>
      </c>
      <c r="P594" s="1" t="s">
        <v>152</v>
      </c>
      <c r="Q594" s="1" t="s">
        <v>152</v>
      </c>
      <c r="R594" s="1"/>
      <c r="S594" s="1" t="s">
        <v>58</v>
      </c>
      <c r="T594" s="1" t="s">
        <v>75</v>
      </c>
    </row>
    <row r="595" spans="1:20" ht="13" x14ac:dyDescent="0.15">
      <c r="A595" s="1">
        <v>594</v>
      </c>
      <c r="B595" s="37">
        <v>45554</v>
      </c>
      <c r="C595" s="1">
        <v>42</v>
      </c>
      <c r="D595" s="1" t="s">
        <v>19</v>
      </c>
      <c r="E595" s="1" t="s">
        <v>129</v>
      </c>
      <c r="F595" s="1" t="s">
        <v>48</v>
      </c>
      <c r="G595" s="1">
        <v>96</v>
      </c>
      <c r="H595" s="1" t="s">
        <v>49</v>
      </c>
      <c r="I595" s="1" t="s">
        <v>67</v>
      </c>
      <c r="J595" s="1" t="s">
        <v>121</v>
      </c>
      <c r="K595" s="1" t="s">
        <v>54</v>
      </c>
      <c r="L595" s="2">
        <v>3.8</v>
      </c>
      <c r="M595" s="1" t="s">
        <v>152</v>
      </c>
      <c r="N595" s="1" t="s">
        <v>74</v>
      </c>
      <c r="O595" s="1" t="s">
        <v>80</v>
      </c>
      <c r="P595" s="1" t="s">
        <v>152</v>
      </c>
      <c r="Q595" s="1" t="s">
        <v>152</v>
      </c>
      <c r="R595" s="1"/>
      <c r="S595" s="1" t="s">
        <v>58</v>
      </c>
      <c r="T595" s="1" t="s">
        <v>59</v>
      </c>
    </row>
    <row r="596" spans="1:20" ht="13" x14ac:dyDescent="0.15">
      <c r="A596" s="1">
        <v>595</v>
      </c>
      <c r="B596" s="37">
        <v>45302</v>
      </c>
      <c r="C596" s="1">
        <v>49</v>
      </c>
      <c r="D596" s="1" t="s">
        <v>19</v>
      </c>
      <c r="E596" s="1" t="s">
        <v>150</v>
      </c>
      <c r="F596" s="1" t="s">
        <v>31</v>
      </c>
      <c r="G596" s="1">
        <v>90</v>
      </c>
      <c r="H596" s="1" t="s">
        <v>41</v>
      </c>
      <c r="I596" s="1" t="s">
        <v>67</v>
      </c>
      <c r="J596" s="1" t="s">
        <v>33</v>
      </c>
      <c r="K596" s="1" t="s">
        <v>34</v>
      </c>
      <c r="L596" s="2">
        <v>4.9000000000000004</v>
      </c>
      <c r="M596" s="1" t="s">
        <v>152</v>
      </c>
      <c r="N596" s="1" t="s">
        <v>45</v>
      </c>
      <c r="O596" s="1" t="s">
        <v>36</v>
      </c>
      <c r="P596" s="1" t="s">
        <v>152</v>
      </c>
      <c r="Q596" s="1" t="s">
        <v>152</v>
      </c>
      <c r="R596" s="1"/>
      <c r="S596" s="1" t="s">
        <v>27</v>
      </c>
      <c r="T596" s="1" t="s">
        <v>46</v>
      </c>
    </row>
    <row r="597" spans="1:20" ht="13" x14ac:dyDescent="0.15">
      <c r="A597" s="1">
        <v>596</v>
      </c>
      <c r="B597" s="37">
        <v>45487</v>
      </c>
      <c r="C597" s="1">
        <v>49</v>
      </c>
      <c r="D597" s="1" t="s">
        <v>19</v>
      </c>
      <c r="E597" s="1" t="s">
        <v>71</v>
      </c>
      <c r="F597" s="1" t="s">
        <v>40</v>
      </c>
      <c r="G597" s="1">
        <v>96</v>
      </c>
      <c r="H597" s="1" t="s">
        <v>103</v>
      </c>
      <c r="I597" s="1" t="s">
        <v>23</v>
      </c>
      <c r="J597" s="1" t="s">
        <v>83</v>
      </c>
      <c r="K597" s="1" t="s">
        <v>34</v>
      </c>
      <c r="L597" s="2">
        <v>4.3</v>
      </c>
      <c r="M597" s="1" t="s">
        <v>152</v>
      </c>
      <c r="N597" s="1" t="s">
        <v>37</v>
      </c>
      <c r="O597" s="1" t="s">
        <v>69</v>
      </c>
      <c r="P597" s="1" t="s">
        <v>152</v>
      </c>
      <c r="Q597" s="1" t="s">
        <v>152</v>
      </c>
      <c r="R597" s="1"/>
      <c r="S597" s="1" t="s">
        <v>27</v>
      </c>
      <c r="T597" s="1" t="s">
        <v>59</v>
      </c>
    </row>
    <row r="598" spans="1:20" ht="13" x14ac:dyDescent="0.15">
      <c r="A598" s="1">
        <v>597</v>
      </c>
      <c r="B598" s="37">
        <v>45324</v>
      </c>
      <c r="C598" s="1">
        <v>24</v>
      </c>
      <c r="D598" s="1" t="s">
        <v>19</v>
      </c>
      <c r="E598" s="1" t="s">
        <v>142</v>
      </c>
      <c r="F598" s="1" t="s">
        <v>48</v>
      </c>
      <c r="G598" s="1">
        <v>79</v>
      </c>
      <c r="H598" s="1" t="s">
        <v>78</v>
      </c>
      <c r="I598" s="1" t="s">
        <v>23</v>
      </c>
      <c r="J598" s="1" t="s">
        <v>42</v>
      </c>
      <c r="K598" s="1" t="s">
        <v>43</v>
      </c>
      <c r="L598" s="2">
        <v>4.2</v>
      </c>
      <c r="M598" s="1" t="s">
        <v>152</v>
      </c>
      <c r="N598" s="1" t="s">
        <v>45</v>
      </c>
      <c r="O598" s="1" t="s">
        <v>69</v>
      </c>
      <c r="P598" s="1" t="s">
        <v>152</v>
      </c>
      <c r="Q598" s="1" t="s">
        <v>152</v>
      </c>
      <c r="R598" s="1"/>
      <c r="S598" s="1" t="s">
        <v>27</v>
      </c>
      <c r="T598" s="1" t="s">
        <v>59</v>
      </c>
    </row>
    <row r="599" spans="1:20" ht="13" x14ac:dyDescent="0.15">
      <c r="A599" s="1">
        <v>598</v>
      </c>
      <c r="B599" s="37">
        <v>45468</v>
      </c>
      <c r="C599" s="1">
        <v>48</v>
      </c>
      <c r="D599" s="1" t="s">
        <v>19</v>
      </c>
      <c r="E599" s="1" t="s">
        <v>39</v>
      </c>
      <c r="F599" s="1" t="s">
        <v>40</v>
      </c>
      <c r="G599" s="1">
        <v>39</v>
      </c>
      <c r="H599" s="1" t="s">
        <v>151</v>
      </c>
      <c r="I599" s="1" t="s">
        <v>67</v>
      </c>
      <c r="J599" s="1" t="s">
        <v>104</v>
      </c>
      <c r="K599" s="1" t="s">
        <v>25</v>
      </c>
      <c r="L599" s="2">
        <v>4.5999999999999996</v>
      </c>
      <c r="M599" s="1" t="s">
        <v>152</v>
      </c>
      <c r="N599" s="1" t="s">
        <v>45</v>
      </c>
      <c r="O599" s="1" t="s">
        <v>69</v>
      </c>
      <c r="P599" s="1" t="s">
        <v>152</v>
      </c>
      <c r="Q599" s="1" t="s">
        <v>152</v>
      </c>
      <c r="R599" s="1"/>
      <c r="S599" s="1" t="s">
        <v>74</v>
      </c>
      <c r="T599" s="1" t="s">
        <v>38</v>
      </c>
    </row>
    <row r="600" spans="1:20" ht="13" x14ac:dyDescent="0.15">
      <c r="A600" s="1">
        <v>599</v>
      </c>
      <c r="B600" s="37">
        <v>45398</v>
      </c>
      <c r="C600" s="1">
        <v>24</v>
      </c>
      <c r="D600" s="1" t="s">
        <v>19</v>
      </c>
      <c r="E600" s="1" t="s">
        <v>77</v>
      </c>
      <c r="F600" s="1" t="s">
        <v>31</v>
      </c>
      <c r="G600" s="1">
        <v>71</v>
      </c>
      <c r="H600" s="1" t="s">
        <v>113</v>
      </c>
      <c r="I600" s="1" t="s">
        <v>67</v>
      </c>
      <c r="J600" s="1" t="s">
        <v>83</v>
      </c>
      <c r="K600" s="1" t="s">
        <v>43</v>
      </c>
      <c r="L600" s="2">
        <v>4.3</v>
      </c>
      <c r="M600" s="1" t="s">
        <v>152</v>
      </c>
      <c r="N600" s="1" t="s">
        <v>74</v>
      </c>
      <c r="O600" s="1" t="s">
        <v>69</v>
      </c>
      <c r="P600" s="1" t="s">
        <v>152</v>
      </c>
      <c r="Q600" s="1" t="s">
        <v>152</v>
      </c>
      <c r="R600" s="1"/>
      <c r="S600" s="1" t="s">
        <v>58</v>
      </c>
      <c r="T600" s="1" t="s">
        <v>59</v>
      </c>
    </row>
    <row r="601" spans="1:20" ht="13" x14ac:dyDescent="0.15">
      <c r="A601" s="1">
        <v>600</v>
      </c>
      <c r="B601" s="37">
        <v>45461</v>
      </c>
      <c r="C601" s="1">
        <v>53</v>
      </c>
      <c r="D601" s="1" t="s">
        <v>19</v>
      </c>
      <c r="E601" s="1" t="s">
        <v>97</v>
      </c>
      <c r="F601" s="1" t="s">
        <v>48</v>
      </c>
      <c r="G601" s="1">
        <v>22</v>
      </c>
      <c r="H601" s="1" t="s">
        <v>99</v>
      </c>
      <c r="I601" s="1" t="s">
        <v>23</v>
      </c>
      <c r="J601" s="1" t="s">
        <v>53</v>
      </c>
      <c r="K601" s="1" t="s">
        <v>43</v>
      </c>
      <c r="L601" s="2">
        <v>3.1</v>
      </c>
      <c r="M601" s="1" t="s">
        <v>152</v>
      </c>
      <c r="N601" s="1" t="s">
        <v>45</v>
      </c>
      <c r="O601" s="1" t="s">
        <v>80</v>
      </c>
      <c r="P601" s="1" t="s">
        <v>152</v>
      </c>
      <c r="Q601" s="1" t="s">
        <v>152</v>
      </c>
      <c r="R601" s="1"/>
      <c r="S601" s="1" t="s">
        <v>27</v>
      </c>
      <c r="T601" s="1" t="s">
        <v>70</v>
      </c>
    </row>
    <row r="602" spans="1:20" ht="13" x14ac:dyDescent="0.15">
      <c r="A602" s="1">
        <v>601</v>
      </c>
      <c r="B602" s="37">
        <v>45545</v>
      </c>
      <c r="C602" s="1">
        <v>44</v>
      </c>
      <c r="D602" s="1" t="s">
        <v>19</v>
      </c>
      <c r="E602" s="1" t="s">
        <v>87</v>
      </c>
      <c r="F602" s="1" t="s">
        <v>48</v>
      </c>
      <c r="G602" s="1">
        <v>40</v>
      </c>
      <c r="H602" s="1" t="s">
        <v>133</v>
      </c>
      <c r="I602" s="1" t="s">
        <v>61</v>
      </c>
      <c r="J602" s="1" t="s">
        <v>53</v>
      </c>
      <c r="K602" s="1" t="s">
        <v>43</v>
      </c>
      <c r="L602" s="2">
        <v>3.5</v>
      </c>
      <c r="M602" s="1" t="s">
        <v>152</v>
      </c>
      <c r="N602" s="1" t="s">
        <v>27</v>
      </c>
      <c r="O602" s="1" t="s">
        <v>69</v>
      </c>
      <c r="P602" s="1" t="s">
        <v>152</v>
      </c>
      <c r="Q602" s="1" t="s">
        <v>152</v>
      </c>
      <c r="R602" s="1"/>
      <c r="S602" s="1" t="s">
        <v>37</v>
      </c>
      <c r="T602" s="1" t="s">
        <v>38</v>
      </c>
    </row>
    <row r="603" spans="1:20" ht="13" x14ac:dyDescent="0.15">
      <c r="A603" s="1">
        <v>602</v>
      </c>
      <c r="B603" s="37">
        <v>45401</v>
      </c>
      <c r="C603" s="1">
        <v>51</v>
      </c>
      <c r="D603" s="1" t="s">
        <v>19</v>
      </c>
      <c r="E603" s="1" t="s">
        <v>90</v>
      </c>
      <c r="F603" s="1" t="s">
        <v>48</v>
      </c>
      <c r="G603" s="1">
        <v>92</v>
      </c>
      <c r="H603" s="1" t="s">
        <v>78</v>
      </c>
      <c r="I603" s="1" t="s">
        <v>23</v>
      </c>
      <c r="J603" s="1" t="s">
        <v>125</v>
      </c>
      <c r="K603" s="1" t="s">
        <v>54</v>
      </c>
      <c r="L603" s="2">
        <v>3.9</v>
      </c>
      <c r="M603" s="1" t="s">
        <v>152</v>
      </c>
      <c r="N603" s="1" t="s">
        <v>74</v>
      </c>
      <c r="O603" s="1" t="s">
        <v>80</v>
      </c>
      <c r="P603" s="1" t="s">
        <v>152</v>
      </c>
      <c r="Q603" s="1" t="s">
        <v>152</v>
      </c>
      <c r="R603" s="1"/>
      <c r="S603" s="1" t="s">
        <v>27</v>
      </c>
      <c r="T603" s="1" t="s">
        <v>70</v>
      </c>
    </row>
    <row r="604" spans="1:20" ht="13" x14ac:dyDescent="0.15">
      <c r="A604" s="1">
        <v>603</v>
      </c>
      <c r="B604" s="37">
        <v>45580</v>
      </c>
      <c r="C604" s="1">
        <v>29</v>
      </c>
      <c r="D604" s="1" t="s">
        <v>19</v>
      </c>
      <c r="E604" s="1" t="s">
        <v>65</v>
      </c>
      <c r="F604" s="1" t="s">
        <v>31</v>
      </c>
      <c r="G604" s="1">
        <v>99</v>
      </c>
      <c r="H604" s="1" t="s">
        <v>88</v>
      </c>
      <c r="I604" s="1" t="s">
        <v>23</v>
      </c>
      <c r="J604" s="1" t="s">
        <v>53</v>
      </c>
      <c r="K604" s="1" t="s">
        <v>54</v>
      </c>
      <c r="L604" s="2">
        <v>3.4</v>
      </c>
      <c r="M604" s="1" t="s">
        <v>152</v>
      </c>
      <c r="N604" s="1" t="s">
        <v>37</v>
      </c>
      <c r="O604" s="1" t="s">
        <v>36</v>
      </c>
      <c r="P604" s="1" t="s">
        <v>152</v>
      </c>
      <c r="Q604" s="1" t="s">
        <v>152</v>
      </c>
      <c r="R604" s="1"/>
      <c r="S604" s="1" t="s">
        <v>27</v>
      </c>
      <c r="T604" s="1" t="s">
        <v>38</v>
      </c>
    </row>
    <row r="605" spans="1:20" ht="13" x14ac:dyDescent="0.15">
      <c r="A605" s="1">
        <v>604</v>
      </c>
      <c r="B605" s="37">
        <v>45415</v>
      </c>
      <c r="C605" s="1">
        <v>29</v>
      </c>
      <c r="D605" s="1" t="s">
        <v>19</v>
      </c>
      <c r="E605" s="1" t="s">
        <v>71</v>
      </c>
      <c r="F605" s="1" t="s">
        <v>40</v>
      </c>
      <c r="G605" s="1">
        <v>38</v>
      </c>
      <c r="H605" s="1" t="s">
        <v>123</v>
      </c>
      <c r="I605" s="1" t="s">
        <v>67</v>
      </c>
      <c r="J605" s="1" t="s">
        <v>131</v>
      </c>
      <c r="K605" s="1" t="s">
        <v>25</v>
      </c>
      <c r="L605" s="2">
        <v>4</v>
      </c>
      <c r="M605" s="1" t="s">
        <v>152</v>
      </c>
      <c r="N605" s="1" t="s">
        <v>45</v>
      </c>
      <c r="O605" s="1" t="s">
        <v>55</v>
      </c>
      <c r="P605" s="1" t="s">
        <v>152</v>
      </c>
      <c r="Q605" s="1" t="s">
        <v>152</v>
      </c>
      <c r="R605" s="1"/>
      <c r="S605" s="1" t="s">
        <v>27</v>
      </c>
      <c r="T605" s="1" t="s">
        <v>70</v>
      </c>
    </row>
    <row r="606" spans="1:20" ht="13" x14ac:dyDescent="0.15">
      <c r="A606" s="1">
        <v>605</v>
      </c>
      <c r="B606" s="37">
        <v>45505</v>
      </c>
      <c r="C606" s="1">
        <v>57</v>
      </c>
      <c r="D606" s="1" t="s">
        <v>19</v>
      </c>
      <c r="E606" s="1" t="s">
        <v>65</v>
      </c>
      <c r="F606" s="1" t="s">
        <v>31</v>
      </c>
      <c r="G606" s="1">
        <v>27</v>
      </c>
      <c r="H606" s="1" t="s">
        <v>141</v>
      </c>
      <c r="I606" s="1" t="s">
        <v>67</v>
      </c>
      <c r="J606" s="1" t="s">
        <v>125</v>
      </c>
      <c r="K606" s="1" t="s">
        <v>25</v>
      </c>
      <c r="L606" s="2">
        <v>4.5</v>
      </c>
      <c r="M606" s="1" t="s">
        <v>152</v>
      </c>
      <c r="N606" s="1" t="s">
        <v>37</v>
      </c>
      <c r="O606" s="1" t="s">
        <v>28</v>
      </c>
      <c r="P606" s="1" t="s">
        <v>152</v>
      </c>
      <c r="Q606" s="1" t="s">
        <v>152</v>
      </c>
      <c r="R606" s="1"/>
      <c r="S606" s="1" t="s">
        <v>27</v>
      </c>
      <c r="T606" s="1" t="s">
        <v>46</v>
      </c>
    </row>
    <row r="607" spans="1:20" ht="13" x14ac:dyDescent="0.15">
      <c r="A607" s="1">
        <v>606</v>
      </c>
      <c r="B607" s="37">
        <v>45515</v>
      </c>
      <c r="C607" s="1">
        <v>28</v>
      </c>
      <c r="D607" s="1" t="s">
        <v>19</v>
      </c>
      <c r="E607" s="1" t="s">
        <v>110</v>
      </c>
      <c r="F607" s="1" t="s">
        <v>31</v>
      </c>
      <c r="G607" s="1">
        <v>27</v>
      </c>
      <c r="H607" s="1" t="s">
        <v>72</v>
      </c>
      <c r="I607" s="1" t="s">
        <v>61</v>
      </c>
      <c r="J607" s="1" t="s">
        <v>24</v>
      </c>
      <c r="K607" s="1" t="s">
        <v>54</v>
      </c>
      <c r="L607" s="2">
        <v>3</v>
      </c>
      <c r="M607" s="1" t="s">
        <v>152</v>
      </c>
      <c r="N607" s="1" t="s">
        <v>74</v>
      </c>
      <c r="O607" s="1" t="s">
        <v>69</v>
      </c>
      <c r="P607" s="1" t="s">
        <v>152</v>
      </c>
      <c r="Q607" s="1" t="s">
        <v>152</v>
      </c>
      <c r="R607" s="1"/>
      <c r="S607" s="1" t="s">
        <v>74</v>
      </c>
      <c r="T607" s="1" t="s">
        <v>75</v>
      </c>
    </row>
    <row r="608" spans="1:20" ht="13" x14ac:dyDescent="0.15">
      <c r="A608" s="1">
        <v>607</v>
      </c>
      <c r="B608" s="37">
        <v>45574</v>
      </c>
      <c r="C608" s="1">
        <v>34</v>
      </c>
      <c r="D608" s="1" t="s">
        <v>19</v>
      </c>
      <c r="E608" s="1" t="s">
        <v>142</v>
      </c>
      <c r="F608" s="1" t="s">
        <v>48</v>
      </c>
      <c r="G608" s="1">
        <v>100</v>
      </c>
      <c r="H608" s="1" t="s">
        <v>151</v>
      </c>
      <c r="I608" s="1" t="s">
        <v>67</v>
      </c>
      <c r="J608" s="1" t="s">
        <v>111</v>
      </c>
      <c r="K608" s="1" t="s">
        <v>54</v>
      </c>
      <c r="L608" s="2">
        <v>4.5999999999999996</v>
      </c>
      <c r="M608" s="1" t="s">
        <v>152</v>
      </c>
      <c r="N608" s="1" t="s">
        <v>37</v>
      </c>
      <c r="O608" s="1" t="s">
        <v>80</v>
      </c>
      <c r="P608" s="1" t="s">
        <v>152</v>
      </c>
      <c r="Q608" s="1" t="s">
        <v>152</v>
      </c>
      <c r="R608" s="1"/>
      <c r="S608" s="1" t="s">
        <v>27</v>
      </c>
      <c r="T608" s="1" t="s">
        <v>59</v>
      </c>
    </row>
    <row r="609" spans="1:20" ht="13" x14ac:dyDescent="0.15">
      <c r="A609" s="1">
        <v>608</v>
      </c>
      <c r="B609" s="37">
        <v>45569</v>
      </c>
      <c r="C609" s="1">
        <v>28</v>
      </c>
      <c r="D609" s="1" t="s">
        <v>19</v>
      </c>
      <c r="E609" s="1" t="s">
        <v>129</v>
      </c>
      <c r="F609" s="1" t="s">
        <v>48</v>
      </c>
      <c r="G609" s="1">
        <v>91</v>
      </c>
      <c r="H609" s="1" t="s">
        <v>92</v>
      </c>
      <c r="I609" s="1" t="s">
        <v>23</v>
      </c>
      <c r="J609" s="1" t="s">
        <v>89</v>
      </c>
      <c r="K609" s="1" t="s">
        <v>34</v>
      </c>
      <c r="L609" s="2">
        <v>3.8</v>
      </c>
      <c r="M609" s="1" t="s">
        <v>152</v>
      </c>
      <c r="N609" s="1" t="s">
        <v>58</v>
      </c>
      <c r="O609" s="1" t="s">
        <v>28</v>
      </c>
      <c r="P609" s="1" t="s">
        <v>152</v>
      </c>
      <c r="Q609" s="1" t="s">
        <v>152</v>
      </c>
      <c r="R609" s="1"/>
      <c r="S609" s="1" t="s">
        <v>27</v>
      </c>
      <c r="T609" s="1" t="s">
        <v>29</v>
      </c>
    </row>
    <row r="610" spans="1:20" ht="13" x14ac:dyDescent="0.15">
      <c r="A610" s="1">
        <v>609</v>
      </c>
      <c r="B610" s="37">
        <v>45537</v>
      </c>
      <c r="C610" s="1">
        <v>70</v>
      </c>
      <c r="D610" s="1" t="s">
        <v>19</v>
      </c>
      <c r="E610" s="1" t="s">
        <v>120</v>
      </c>
      <c r="F610" s="1" t="s">
        <v>31</v>
      </c>
      <c r="G610" s="1">
        <v>82</v>
      </c>
      <c r="H610" s="1" t="s">
        <v>93</v>
      </c>
      <c r="I610" s="1" t="s">
        <v>23</v>
      </c>
      <c r="J610" s="1" t="s">
        <v>89</v>
      </c>
      <c r="K610" s="1" t="s">
        <v>34</v>
      </c>
      <c r="L610" s="2">
        <v>4.0999999999999996</v>
      </c>
      <c r="M610" s="1" t="s">
        <v>152</v>
      </c>
      <c r="N610" s="1" t="s">
        <v>27</v>
      </c>
      <c r="O610" s="1" t="s">
        <v>36</v>
      </c>
      <c r="P610" s="1" t="s">
        <v>152</v>
      </c>
      <c r="Q610" s="1" t="s">
        <v>152</v>
      </c>
      <c r="R610" s="1"/>
      <c r="S610" s="1" t="s">
        <v>45</v>
      </c>
      <c r="T610" s="1" t="s">
        <v>29</v>
      </c>
    </row>
    <row r="611" spans="1:20" ht="13" x14ac:dyDescent="0.15">
      <c r="A611" s="1">
        <v>610</v>
      </c>
      <c r="B611" s="37">
        <v>45638</v>
      </c>
      <c r="C611" s="1">
        <v>54</v>
      </c>
      <c r="D611" s="1" t="s">
        <v>19</v>
      </c>
      <c r="E611" s="1" t="s">
        <v>47</v>
      </c>
      <c r="F611" s="1" t="s">
        <v>48</v>
      </c>
      <c r="G611" s="1">
        <v>95</v>
      </c>
      <c r="H611" s="1" t="s">
        <v>94</v>
      </c>
      <c r="I611" s="1" t="s">
        <v>23</v>
      </c>
      <c r="J611" s="1" t="s">
        <v>86</v>
      </c>
      <c r="K611" s="1" t="s">
        <v>43</v>
      </c>
      <c r="L611" s="2">
        <v>5</v>
      </c>
      <c r="M611" s="1" t="s">
        <v>152</v>
      </c>
      <c r="N611" s="1" t="s">
        <v>45</v>
      </c>
      <c r="O611" s="1" t="s">
        <v>44</v>
      </c>
      <c r="P611" s="1" t="s">
        <v>152</v>
      </c>
      <c r="Q611" s="1" t="s">
        <v>152</v>
      </c>
      <c r="R611" s="1"/>
      <c r="S611" s="1" t="s">
        <v>35</v>
      </c>
      <c r="T611" s="1" t="s">
        <v>75</v>
      </c>
    </row>
    <row r="612" spans="1:20" ht="13" x14ac:dyDescent="0.15">
      <c r="A612" s="1">
        <v>611</v>
      </c>
      <c r="B612" s="37">
        <v>45322</v>
      </c>
      <c r="C612" s="1">
        <v>50</v>
      </c>
      <c r="D612" s="1" t="s">
        <v>19</v>
      </c>
      <c r="E612" s="1" t="s">
        <v>90</v>
      </c>
      <c r="F612" s="1" t="s">
        <v>48</v>
      </c>
      <c r="G612" s="1">
        <v>22</v>
      </c>
      <c r="H612" s="1" t="s">
        <v>102</v>
      </c>
      <c r="I612" s="1" t="s">
        <v>67</v>
      </c>
      <c r="J612" s="1" t="s">
        <v>134</v>
      </c>
      <c r="K612" s="1" t="s">
        <v>25</v>
      </c>
      <c r="L612" s="2">
        <v>2.9</v>
      </c>
      <c r="M612" s="1" t="s">
        <v>152</v>
      </c>
      <c r="N612" s="1" t="s">
        <v>58</v>
      </c>
      <c r="O612" s="1" t="s">
        <v>80</v>
      </c>
      <c r="P612" s="1" t="s">
        <v>152</v>
      </c>
      <c r="Q612" s="1" t="s">
        <v>152</v>
      </c>
      <c r="R612" s="1"/>
      <c r="S612" s="1" t="s">
        <v>27</v>
      </c>
      <c r="T612" s="1" t="s">
        <v>38</v>
      </c>
    </row>
    <row r="613" spans="1:20" ht="13" x14ac:dyDescent="0.15">
      <c r="A613" s="1">
        <v>612</v>
      </c>
      <c r="B613" s="37">
        <v>45413</v>
      </c>
      <c r="C613" s="1">
        <v>46</v>
      </c>
      <c r="D613" s="1" t="s">
        <v>19</v>
      </c>
      <c r="E613" s="1" t="s">
        <v>117</v>
      </c>
      <c r="F613" s="1" t="s">
        <v>48</v>
      </c>
      <c r="G613" s="1">
        <v>88</v>
      </c>
      <c r="H613" s="1" t="s">
        <v>119</v>
      </c>
      <c r="I613" s="1" t="s">
        <v>23</v>
      </c>
      <c r="J613" s="1" t="s">
        <v>53</v>
      </c>
      <c r="K613" s="1" t="s">
        <v>34</v>
      </c>
      <c r="L613" s="2">
        <v>2.5</v>
      </c>
      <c r="M613" s="1" t="s">
        <v>152</v>
      </c>
      <c r="N613" s="1" t="s">
        <v>27</v>
      </c>
      <c r="O613" s="1" t="s">
        <v>28</v>
      </c>
      <c r="P613" s="1" t="s">
        <v>152</v>
      </c>
      <c r="Q613" s="1" t="s">
        <v>152</v>
      </c>
      <c r="R613" s="1"/>
      <c r="S613" s="1" t="s">
        <v>45</v>
      </c>
      <c r="T613" s="1" t="s">
        <v>59</v>
      </c>
    </row>
    <row r="614" spans="1:20" ht="13" x14ac:dyDescent="0.15">
      <c r="A614" s="1">
        <v>613</v>
      </c>
      <c r="B614" s="37">
        <v>45529</v>
      </c>
      <c r="C614" s="1">
        <v>64</v>
      </c>
      <c r="D614" s="1" t="s">
        <v>19</v>
      </c>
      <c r="E614" s="1" t="s">
        <v>39</v>
      </c>
      <c r="F614" s="1" t="s">
        <v>40</v>
      </c>
      <c r="G614" s="1">
        <v>57</v>
      </c>
      <c r="H614" s="1" t="s">
        <v>147</v>
      </c>
      <c r="I614" s="1" t="s">
        <v>23</v>
      </c>
      <c r="J614" s="1" t="s">
        <v>79</v>
      </c>
      <c r="K614" s="1" t="s">
        <v>54</v>
      </c>
      <c r="L614" s="2">
        <v>3.7</v>
      </c>
      <c r="M614" s="1" t="s">
        <v>152</v>
      </c>
      <c r="N614" s="1" t="s">
        <v>35</v>
      </c>
      <c r="O614" s="1" t="s">
        <v>69</v>
      </c>
      <c r="P614" s="1" t="s">
        <v>152</v>
      </c>
      <c r="Q614" s="1" t="s">
        <v>152</v>
      </c>
      <c r="R614" s="1"/>
      <c r="S614" s="1" t="s">
        <v>58</v>
      </c>
      <c r="T614" s="1" t="s">
        <v>59</v>
      </c>
    </row>
    <row r="615" spans="1:20" ht="13" x14ac:dyDescent="0.15">
      <c r="A615" s="1">
        <v>614</v>
      </c>
      <c r="B615" s="37">
        <v>45405</v>
      </c>
      <c r="C615" s="1">
        <v>18</v>
      </c>
      <c r="D615" s="1" t="s">
        <v>19</v>
      </c>
      <c r="E615" s="1" t="s">
        <v>39</v>
      </c>
      <c r="F615" s="1" t="s">
        <v>40</v>
      </c>
      <c r="G615" s="1">
        <v>88</v>
      </c>
      <c r="H615" s="1" t="s">
        <v>122</v>
      </c>
      <c r="I615" s="1" t="s">
        <v>61</v>
      </c>
      <c r="J615" s="1" t="s">
        <v>96</v>
      </c>
      <c r="K615" s="1" t="s">
        <v>54</v>
      </c>
      <c r="L615" s="2">
        <v>4.4000000000000004</v>
      </c>
      <c r="M615" s="1" t="s">
        <v>152</v>
      </c>
      <c r="N615" s="1" t="s">
        <v>45</v>
      </c>
      <c r="O615" s="1" t="s">
        <v>80</v>
      </c>
      <c r="P615" s="1" t="s">
        <v>152</v>
      </c>
      <c r="Q615" s="1" t="s">
        <v>152</v>
      </c>
      <c r="R615" s="1"/>
      <c r="S615" s="1" t="s">
        <v>58</v>
      </c>
      <c r="T615" s="1" t="s">
        <v>70</v>
      </c>
    </row>
    <row r="616" spans="1:20" ht="13" x14ac:dyDescent="0.15">
      <c r="A616" s="1">
        <v>615</v>
      </c>
      <c r="B616" s="37">
        <v>45533</v>
      </c>
      <c r="C616" s="1">
        <v>36</v>
      </c>
      <c r="D616" s="1" t="s">
        <v>19</v>
      </c>
      <c r="E616" s="1" t="s">
        <v>142</v>
      </c>
      <c r="F616" s="1" t="s">
        <v>48</v>
      </c>
      <c r="G616" s="1">
        <v>39</v>
      </c>
      <c r="H616" s="1" t="s">
        <v>32</v>
      </c>
      <c r="I616" s="1" t="s">
        <v>67</v>
      </c>
      <c r="J616" s="1" t="s">
        <v>111</v>
      </c>
      <c r="K616" s="1" t="s">
        <v>54</v>
      </c>
      <c r="L616" s="2">
        <v>3.6</v>
      </c>
      <c r="M616" s="1" t="s">
        <v>152</v>
      </c>
      <c r="N616" s="1" t="s">
        <v>37</v>
      </c>
      <c r="O616" s="1" t="s">
        <v>69</v>
      </c>
      <c r="P616" s="1" t="s">
        <v>152</v>
      </c>
      <c r="Q616" s="1" t="s">
        <v>152</v>
      </c>
      <c r="R616" s="1"/>
      <c r="S616" s="1" t="s">
        <v>45</v>
      </c>
      <c r="T616" s="1" t="s">
        <v>70</v>
      </c>
    </row>
    <row r="617" spans="1:20" ht="13" x14ac:dyDescent="0.15">
      <c r="A617" s="1">
        <v>616</v>
      </c>
      <c r="B617" s="37">
        <v>45369</v>
      </c>
      <c r="C617" s="1">
        <v>68</v>
      </c>
      <c r="D617" s="1" t="s">
        <v>19</v>
      </c>
      <c r="E617" s="1" t="s">
        <v>63</v>
      </c>
      <c r="F617" s="1" t="s">
        <v>48</v>
      </c>
      <c r="G617" s="1">
        <v>63</v>
      </c>
      <c r="H617" s="1" t="s">
        <v>123</v>
      </c>
      <c r="I617" s="1" t="s">
        <v>23</v>
      </c>
      <c r="J617" s="1" t="s">
        <v>42</v>
      </c>
      <c r="K617" s="1" t="s">
        <v>54</v>
      </c>
      <c r="L617" s="2">
        <v>2.6</v>
      </c>
      <c r="M617" s="1" t="s">
        <v>152</v>
      </c>
      <c r="N617" s="1" t="s">
        <v>37</v>
      </c>
      <c r="O617" s="1" t="s">
        <v>36</v>
      </c>
      <c r="P617" s="1" t="s">
        <v>152</v>
      </c>
      <c r="Q617" s="1" t="s">
        <v>152</v>
      </c>
      <c r="R617" s="1"/>
      <c r="S617" s="1" t="s">
        <v>37</v>
      </c>
      <c r="T617" s="1" t="s">
        <v>29</v>
      </c>
    </row>
    <row r="618" spans="1:20" ht="13" x14ac:dyDescent="0.15">
      <c r="A618" s="1">
        <v>617</v>
      </c>
      <c r="B618" s="37">
        <v>45510</v>
      </c>
      <c r="C618" s="1">
        <v>69</v>
      </c>
      <c r="D618" s="1" t="s">
        <v>19</v>
      </c>
      <c r="E618" s="1" t="s">
        <v>150</v>
      </c>
      <c r="F618" s="1" t="s">
        <v>31</v>
      </c>
      <c r="G618" s="1">
        <v>79</v>
      </c>
      <c r="H618" s="1" t="s">
        <v>140</v>
      </c>
      <c r="I618" s="1" t="s">
        <v>23</v>
      </c>
      <c r="J618" s="1" t="s">
        <v>121</v>
      </c>
      <c r="K618" s="1" t="s">
        <v>43</v>
      </c>
      <c r="L618" s="2">
        <v>3.5</v>
      </c>
      <c r="M618" s="1" t="s">
        <v>152</v>
      </c>
      <c r="N618" s="1" t="s">
        <v>37</v>
      </c>
      <c r="O618" s="1" t="s">
        <v>80</v>
      </c>
      <c r="P618" s="1" t="s">
        <v>152</v>
      </c>
      <c r="Q618" s="1" t="s">
        <v>152</v>
      </c>
      <c r="R618" s="1"/>
      <c r="S618" s="1" t="s">
        <v>35</v>
      </c>
      <c r="T618" s="1" t="s">
        <v>38</v>
      </c>
    </row>
    <row r="619" spans="1:20" ht="13" x14ac:dyDescent="0.15">
      <c r="A619" s="1">
        <v>618</v>
      </c>
      <c r="B619" s="37">
        <v>45461</v>
      </c>
      <c r="C619" s="1">
        <v>44</v>
      </c>
      <c r="D619" s="1" t="s">
        <v>19</v>
      </c>
      <c r="E619" s="1" t="s">
        <v>135</v>
      </c>
      <c r="F619" s="1" t="s">
        <v>21</v>
      </c>
      <c r="G619" s="1">
        <v>55</v>
      </c>
      <c r="H619" s="1" t="s">
        <v>141</v>
      </c>
      <c r="I619" s="1" t="s">
        <v>23</v>
      </c>
      <c r="J619" s="1" t="s">
        <v>131</v>
      </c>
      <c r="K619" s="1" t="s">
        <v>54</v>
      </c>
      <c r="L619" s="2">
        <v>4.4000000000000004</v>
      </c>
      <c r="M619" s="1" t="s">
        <v>152</v>
      </c>
      <c r="N619" s="1" t="s">
        <v>35</v>
      </c>
      <c r="O619" s="1" t="s">
        <v>80</v>
      </c>
      <c r="P619" s="1" t="s">
        <v>152</v>
      </c>
      <c r="Q619" s="1" t="s">
        <v>152</v>
      </c>
      <c r="R619" s="1"/>
      <c r="S619" s="1" t="s">
        <v>37</v>
      </c>
      <c r="T619" s="1" t="s">
        <v>29</v>
      </c>
    </row>
    <row r="620" spans="1:20" ht="13" x14ac:dyDescent="0.15">
      <c r="A620" s="1">
        <v>619</v>
      </c>
      <c r="B620" s="37">
        <v>45490</v>
      </c>
      <c r="C620" s="1">
        <v>66</v>
      </c>
      <c r="D620" s="1" t="s">
        <v>19</v>
      </c>
      <c r="E620" s="1" t="s">
        <v>105</v>
      </c>
      <c r="F620" s="1" t="s">
        <v>31</v>
      </c>
      <c r="G620" s="1">
        <v>63</v>
      </c>
      <c r="H620" s="1" t="s">
        <v>60</v>
      </c>
      <c r="I620" s="1" t="s">
        <v>67</v>
      </c>
      <c r="J620" s="1" t="s">
        <v>24</v>
      </c>
      <c r="K620" s="1" t="s">
        <v>43</v>
      </c>
      <c r="L620" s="2">
        <v>2.6</v>
      </c>
      <c r="M620" s="1" t="s">
        <v>152</v>
      </c>
      <c r="N620" s="1" t="s">
        <v>37</v>
      </c>
      <c r="O620" s="1" t="s">
        <v>55</v>
      </c>
      <c r="P620" s="1" t="s">
        <v>152</v>
      </c>
      <c r="Q620" s="1" t="s">
        <v>152</v>
      </c>
      <c r="R620" s="1"/>
      <c r="S620" s="1" t="s">
        <v>74</v>
      </c>
      <c r="T620" s="1" t="s">
        <v>75</v>
      </c>
    </row>
    <row r="621" spans="1:20" ht="13" x14ac:dyDescent="0.15">
      <c r="A621" s="1">
        <v>620</v>
      </c>
      <c r="B621" s="37">
        <v>45396</v>
      </c>
      <c r="C621" s="1">
        <v>49</v>
      </c>
      <c r="D621" s="1" t="s">
        <v>19</v>
      </c>
      <c r="E621" s="1" t="s">
        <v>90</v>
      </c>
      <c r="F621" s="1" t="s">
        <v>48</v>
      </c>
      <c r="G621" s="1">
        <v>97</v>
      </c>
      <c r="H621" s="1" t="s">
        <v>106</v>
      </c>
      <c r="I621" s="1" t="s">
        <v>50</v>
      </c>
      <c r="J621" s="1" t="s">
        <v>104</v>
      </c>
      <c r="K621" s="1" t="s">
        <v>25</v>
      </c>
      <c r="L621" s="2">
        <v>4.8</v>
      </c>
      <c r="M621" s="1" t="s">
        <v>152</v>
      </c>
      <c r="N621" s="1" t="s">
        <v>45</v>
      </c>
      <c r="O621" s="1" t="s">
        <v>36</v>
      </c>
      <c r="P621" s="1" t="s">
        <v>152</v>
      </c>
      <c r="Q621" s="1" t="s">
        <v>152</v>
      </c>
      <c r="R621" s="1"/>
      <c r="S621" s="1" t="s">
        <v>74</v>
      </c>
      <c r="T621" s="1" t="s">
        <v>75</v>
      </c>
    </row>
    <row r="622" spans="1:20" ht="13" x14ac:dyDescent="0.15">
      <c r="A622" s="1">
        <v>621</v>
      </c>
      <c r="B622" s="37">
        <v>45593</v>
      </c>
      <c r="C622" s="1">
        <v>60</v>
      </c>
      <c r="D622" s="1" t="s">
        <v>19</v>
      </c>
      <c r="E622" s="1" t="s">
        <v>97</v>
      </c>
      <c r="F622" s="1" t="s">
        <v>48</v>
      </c>
      <c r="G622" s="1">
        <v>63</v>
      </c>
      <c r="H622" s="1" t="s">
        <v>99</v>
      </c>
      <c r="I622" s="1" t="s">
        <v>67</v>
      </c>
      <c r="J622" s="1" t="s">
        <v>89</v>
      </c>
      <c r="K622" s="1" t="s">
        <v>54</v>
      </c>
      <c r="L622" s="2">
        <v>2.9</v>
      </c>
      <c r="M622" s="1" t="s">
        <v>152</v>
      </c>
      <c r="N622" s="1" t="s">
        <v>45</v>
      </c>
      <c r="O622" s="1" t="s">
        <v>69</v>
      </c>
      <c r="P622" s="1" t="s">
        <v>152</v>
      </c>
      <c r="Q622" s="1" t="s">
        <v>152</v>
      </c>
      <c r="R622" s="1"/>
      <c r="S622" s="1" t="s">
        <v>27</v>
      </c>
      <c r="T622" s="1" t="s">
        <v>59</v>
      </c>
    </row>
    <row r="623" spans="1:20" ht="13" x14ac:dyDescent="0.15">
      <c r="A623" s="1">
        <v>622</v>
      </c>
      <c r="B623" s="37">
        <v>45293</v>
      </c>
      <c r="C623" s="1">
        <v>58</v>
      </c>
      <c r="D623" s="1" t="s">
        <v>19</v>
      </c>
      <c r="E623" s="1" t="s">
        <v>150</v>
      </c>
      <c r="F623" s="1" t="s">
        <v>31</v>
      </c>
      <c r="G623" s="1">
        <v>49</v>
      </c>
      <c r="H623" s="1" t="s">
        <v>94</v>
      </c>
      <c r="I623" s="1" t="s">
        <v>23</v>
      </c>
      <c r="J623" s="1" t="s">
        <v>86</v>
      </c>
      <c r="K623" s="1" t="s">
        <v>54</v>
      </c>
      <c r="L623" s="2">
        <v>4.4000000000000004</v>
      </c>
      <c r="M623" s="1" t="s">
        <v>152</v>
      </c>
      <c r="N623" s="1" t="s">
        <v>45</v>
      </c>
      <c r="O623" s="1" t="s">
        <v>80</v>
      </c>
      <c r="P623" s="1" t="s">
        <v>152</v>
      </c>
      <c r="Q623" s="1" t="s">
        <v>152</v>
      </c>
      <c r="R623" s="1"/>
      <c r="S623" s="1" t="s">
        <v>27</v>
      </c>
      <c r="T623" s="1" t="s">
        <v>70</v>
      </c>
    </row>
    <row r="624" spans="1:20" ht="13" x14ac:dyDescent="0.15">
      <c r="A624" s="1">
        <v>623</v>
      </c>
      <c r="B624" s="37">
        <v>45447</v>
      </c>
      <c r="C624" s="1">
        <v>22</v>
      </c>
      <c r="D624" s="1" t="s">
        <v>19</v>
      </c>
      <c r="E624" s="1" t="s">
        <v>71</v>
      </c>
      <c r="F624" s="1" t="s">
        <v>40</v>
      </c>
      <c r="G624" s="1">
        <v>67</v>
      </c>
      <c r="H624" s="1" t="s">
        <v>124</v>
      </c>
      <c r="I624" s="1" t="s">
        <v>67</v>
      </c>
      <c r="J624" s="1" t="s">
        <v>68</v>
      </c>
      <c r="K624" s="1" t="s">
        <v>43</v>
      </c>
      <c r="L624" s="2">
        <v>3.1</v>
      </c>
      <c r="M624" s="1" t="s">
        <v>152</v>
      </c>
      <c r="N624" s="1" t="s">
        <v>74</v>
      </c>
      <c r="O624" s="1" t="s">
        <v>55</v>
      </c>
      <c r="P624" s="1" t="s">
        <v>152</v>
      </c>
      <c r="Q624" s="1" t="s">
        <v>152</v>
      </c>
      <c r="R624" s="1"/>
      <c r="S624" s="1" t="s">
        <v>35</v>
      </c>
      <c r="T624" s="1" t="s">
        <v>46</v>
      </c>
    </row>
    <row r="625" spans="1:20" ht="13" x14ac:dyDescent="0.15">
      <c r="A625" s="1">
        <v>624</v>
      </c>
      <c r="B625" s="37">
        <v>45308</v>
      </c>
      <c r="C625" s="1">
        <v>37</v>
      </c>
      <c r="D625" s="1" t="s">
        <v>19</v>
      </c>
      <c r="E625" s="1" t="s">
        <v>142</v>
      </c>
      <c r="F625" s="1" t="s">
        <v>48</v>
      </c>
      <c r="G625" s="1">
        <v>64</v>
      </c>
      <c r="H625" s="1" t="s">
        <v>92</v>
      </c>
      <c r="I625" s="1" t="s">
        <v>50</v>
      </c>
      <c r="J625" s="1" t="s">
        <v>33</v>
      </c>
      <c r="K625" s="1" t="s">
        <v>34</v>
      </c>
      <c r="L625" s="2">
        <v>4.2</v>
      </c>
      <c r="M625" s="1" t="s">
        <v>152</v>
      </c>
      <c r="N625" s="1" t="s">
        <v>58</v>
      </c>
      <c r="O625" s="1" t="s">
        <v>44</v>
      </c>
      <c r="P625" s="1" t="s">
        <v>152</v>
      </c>
      <c r="Q625" s="1" t="s">
        <v>152</v>
      </c>
      <c r="R625" s="1"/>
      <c r="S625" s="1" t="s">
        <v>37</v>
      </c>
      <c r="T625" s="1" t="s">
        <v>59</v>
      </c>
    </row>
    <row r="626" spans="1:20" ht="13" x14ac:dyDescent="0.15">
      <c r="A626" s="1">
        <v>625</v>
      </c>
      <c r="B626" s="37">
        <v>45319</v>
      </c>
      <c r="C626" s="1">
        <v>65</v>
      </c>
      <c r="D626" s="1" t="s">
        <v>19</v>
      </c>
      <c r="E626" s="1" t="s">
        <v>81</v>
      </c>
      <c r="F626" s="1" t="s">
        <v>31</v>
      </c>
      <c r="G626" s="1">
        <v>34</v>
      </c>
      <c r="H626" s="1" t="s">
        <v>141</v>
      </c>
      <c r="I626" s="1" t="s">
        <v>23</v>
      </c>
      <c r="J626" s="1" t="s">
        <v>89</v>
      </c>
      <c r="K626" s="1" t="s">
        <v>34</v>
      </c>
      <c r="L626" s="2">
        <v>3.9</v>
      </c>
      <c r="M626" s="1" t="s">
        <v>152</v>
      </c>
      <c r="N626" s="1" t="s">
        <v>45</v>
      </c>
      <c r="O626" s="1" t="s">
        <v>55</v>
      </c>
      <c r="P626" s="1" t="s">
        <v>152</v>
      </c>
      <c r="Q626" s="1" t="s">
        <v>152</v>
      </c>
      <c r="R626" s="1"/>
      <c r="S626" s="1" t="s">
        <v>58</v>
      </c>
      <c r="T626" s="1" t="s">
        <v>59</v>
      </c>
    </row>
    <row r="627" spans="1:20" ht="13" x14ac:dyDescent="0.15">
      <c r="A627" s="1">
        <v>626</v>
      </c>
      <c r="B627" s="37">
        <v>45652</v>
      </c>
      <c r="C627" s="1">
        <v>53</v>
      </c>
      <c r="D627" s="1" t="s">
        <v>19</v>
      </c>
      <c r="E627" s="1" t="s">
        <v>30</v>
      </c>
      <c r="F627" s="1" t="s">
        <v>31</v>
      </c>
      <c r="G627" s="1">
        <v>67</v>
      </c>
      <c r="H627" s="1" t="s">
        <v>151</v>
      </c>
      <c r="I627" s="1" t="s">
        <v>67</v>
      </c>
      <c r="J627" s="1" t="s">
        <v>83</v>
      </c>
      <c r="K627" s="1" t="s">
        <v>34</v>
      </c>
      <c r="L627" s="2">
        <v>4.2</v>
      </c>
      <c r="M627" s="1" t="s">
        <v>152</v>
      </c>
      <c r="N627" s="1" t="s">
        <v>74</v>
      </c>
      <c r="O627" s="1" t="s">
        <v>80</v>
      </c>
      <c r="P627" s="1" t="s">
        <v>152</v>
      </c>
      <c r="Q627" s="1" t="s">
        <v>152</v>
      </c>
      <c r="R627" s="1"/>
      <c r="S627" s="1" t="s">
        <v>58</v>
      </c>
      <c r="T627" s="1" t="s">
        <v>51</v>
      </c>
    </row>
    <row r="628" spans="1:20" ht="13" x14ac:dyDescent="0.15">
      <c r="A628" s="1">
        <v>627</v>
      </c>
      <c r="B628" s="37">
        <v>45503</v>
      </c>
      <c r="C628" s="1">
        <v>53</v>
      </c>
      <c r="D628" s="1" t="s">
        <v>19</v>
      </c>
      <c r="E628" s="1" t="s">
        <v>114</v>
      </c>
      <c r="F628" s="1" t="s">
        <v>31</v>
      </c>
      <c r="G628" s="1">
        <v>93</v>
      </c>
      <c r="H628" s="1" t="s">
        <v>148</v>
      </c>
      <c r="I628" s="1" t="s">
        <v>67</v>
      </c>
      <c r="J628" s="1" t="s">
        <v>111</v>
      </c>
      <c r="K628" s="1" t="s">
        <v>25</v>
      </c>
      <c r="L628" s="2">
        <v>3.8</v>
      </c>
      <c r="M628" s="1" t="s">
        <v>152</v>
      </c>
      <c r="N628" s="1" t="s">
        <v>74</v>
      </c>
      <c r="O628" s="1" t="s">
        <v>55</v>
      </c>
      <c r="P628" s="1" t="s">
        <v>152</v>
      </c>
      <c r="Q628" s="1" t="s">
        <v>152</v>
      </c>
      <c r="R628" s="1"/>
      <c r="S628" s="1" t="s">
        <v>58</v>
      </c>
      <c r="T628" s="1" t="s">
        <v>38</v>
      </c>
    </row>
    <row r="629" spans="1:20" ht="13" x14ac:dyDescent="0.15">
      <c r="A629" s="1">
        <v>628</v>
      </c>
      <c r="B629" s="37">
        <v>45448</v>
      </c>
      <c r="C629" s="1">
        <v>19</v>
      </c>
      <c r="D629" s="1" t="s">
        <v>19</v>
      </c>
      <c r="E629" s="1" t="s">
        <v>87</v>
      </c>
      <c r="F629" s="1" t="s">
        <v>48</v>
      </c>
      <c r="G629" s="1">
        <v>81</v>
      </c>
      <c r="H629" s="1" t="s">
        <v>122</v>
      </c>
      <c r="I629" s="1" t="s">
        <v>50</v>
      </c>
      <c r="J629" s="1" t="s">
        <v>42</v>
      </c>
      <c r="K629" s="1" t="s">
        <v>25</v>
      </c>
      <c r="L629" s="2">
        <v>3.3</v>
      </c>
      <c r="M629" s="1" t="s">
        <v>152</v>
      </c>
      <c r="N629" s="1" t="s">
        <v>45</v>
      </c>
      <c r="O629" s="1" t="s">
        <v>80</v>
      </c>
      <c r="P629" s="1" t="s">
        <v>152</v>
      </c>
      <c r="Q629" s="1" t="s">
        <v>152</v>
      </c>
      <c r="R629" s="1"/>
      <c r="S629" s="1" t="s">
        <v>74</v>
      </c>
      <c r="T629" s="1" t="s">
        <v>59</v>
      </c>
    </row>
    <row r="630" spans="1:20" ht="13" x14ac:dyDescent="0.15">
      <c r="A630" s="1">
        <v>629</v>
      </c>
      <c r="B630" s="37">
        <v>45462</v>
      </c>
      <c r="C630" s="1">
        <v>60</v>
      </c>
      <c r="D630" s="1" t="s">
        <v>19</v>
      </c>
      <c r="E630" s="1" t="s">
        <v>150</v>
      </c>
      <c r="F630" s="1" t="s">
        <v>31</v>
      </c>
      <c r="G630" s="1">
        <v>79</v>
      </c>
      <c r="H630" s="1" t="s">
        <v>122</v>
      </c>
      <c r="I630" s="1" t="s">
        <v>61</v>
      </c>
      <c r="J630" s="1" t="s">
        <v>111</v>
      </c>
      <c r="K630" s="1" t="s">
        <v>43</v>
      </c>
      <c r="L630" s="2">
        <v>4.2</v>
      </c>
      <c r="M630" s="1" t="s">
        <v>152</v>
      </c>
      <c r="N630" s="1" t="s">
        <v>27</v>
      </c>
      <c r="O630" s="1" t="s">
        <v>44</v>
      </c>
      <c r="P630" s="1" t="s">
        <v>152</v>
      </c>
      <c r="Q630" s="1" t="s">
        <v>152</v>
      </c>
      <c r="R630" s="1"/>
      <c r="S630" s="1" t="s">
        <v>37</v>
      </c>
      <c r="T630" s="1" t="s">
        <v>51</v>
      </c>
    </row>
    <row r="631" spans="1:20" ht="13" x14ac:dyDescent="0.15">
      <c r="A631" s="1">
        <v>630</v>
      </c>
      <c r="B631" s="37">
        <v>45398</v>
      </c>
      <c r="C631" s="1">
        <v>51</v>
      </c>
      <c r="D631" s="1" t="s">
        <v>19</v>
      </c>
      <c r="E631" s="1" t="s">
        <v>112</v>
      </c>
      <c r="F631" s="1" t="s">
        <v>21</v>
      </c>
      <c r="G631" s="1">
        <v>71</v>
      </c>
      <c r="H631" s="1" t="s">
        <v>88</v>
      </c>
      <c r="I631" s="1" t="s">
        <v>23</v>
      </c>
      <c r="J631" s="1" t="s">
        <v>57</v>
      </c>
      <c r="K631" s="1" t="s">
        <v>25</v>
      </c>
      <c r="L631" s="2">
        <v>3.9</v>
      </c>
      <c r="M631" s="1" t="s">
        <v>152</v>
      </c>
      <c r="N631" s="1" t="s">
        <v>35</v>
      </c>
      <c r="O631" s="1" t="s">
        <v>69</v>
      </c>
      <c r="P631" s="1" t="s">
        <v>152</v>
      </c>
      <c r="Q631" s="1" t="s">
        <v>152</v>
      </c>
      <c r="R631" s="1"/>
      <c r="S631" s="1" t="s">
        <v>45</v>
      </c>
      <c r="T631" s="1" t="s">
        <v>29</v>
      </c>
    </row>
    <row r="632" spans="1:20" ht="13" x14ac:dyDescent="0.15">
      <c r="A632" s="1">
        <v>631</v>
      </c>
      <c r="B632" s="37">
        <v>45306</v>
      </c>
      <c r="C632" s="1">
        <v>39</v>
      </c>
      <c r="D632" s="1" t="s">
        <v>19</v>
      </c>
      <c r="E632" s="1" t="s">
        <v>114</v>
      </c>
      <c r="F632" s="1" t="s">
        <v>31</v>
      </c>
      <c r="G632" s="1">
        <v>60</v>
      </c>
      <c r="H632" s="1" t="s">
        <v>92</v>
      </c>
      <c r="I632" s="1" t="s">
        <v>23</v>
      </c>
      <c r="J632" s="1" t="s">
        <v>125</v>
      </c>
      <c r="K632" s="1" t="s">
        <v>25</v>
      </c>
      <c r="L632" s="2">
        <v>3.9</v>
      </c>
      <c r="M632" s="1" t="s">
        <v>152</v>
      </c>
      <c r="N632" s="1" t="s">
        <v>35</v>
      </c>
      <c r="O632" s="1" t="s">
        <v>44</v>
      </c>
      <c r="P632" s="1" t="s">
        <v>152</v>
      </c>
      <c r="Q632" s="1" t="s">
        <v>152</v>
      </c>
      <c r="R632" s="1"/>
      <c r="S632" s="1" t="s">
        <v>35</v>
      </c>
      <c r="T632" s="1" t="s">
        <v>29</v>
      </c>
    </row>
    <row r="633" spans="1:20" ht="13" x14ac:dyDescent="0.15">
      <c r="A633" s="1">
        <v>632</v>
      </c>
      <c r="B633" s="37">
        <v>45344</v>
      </c>
      <c r="C633" s="1">
        <v>24</v>
      </c>
      <c r="D633" s="1" t="s">
        <v>19</v>
      </c>
      <c r="E633" s="1" t="s">
        <v>81</v>
      </c>
      <c r="F633" s="1" t="s">
        <v>31</v>
      </c>
      <c r="G633" s="1">
        <v>35</v>
      </c>
      <c r="H633" s="1" t="s">
        <v>49</v>
      </c>
      <c r="I633" s="1" t="s">
        <v>67</v>
      </c>
      <c r="J633" s="1" t="s">
        <v>53</v>
      </c>
      <c r="K633" s="1" t="s">
        <v>43</v>
      </c>
      <c r="L633" s="2">
        <v>3.3</v>
      </c>
      <c r="M633" s="1" t="s">
        <v>152</v>
      </c>
      <c r="N633" s="1" t="s">
        <v>35</v>
      </c>
      <c r="O633" s="1" t="s">
        <v>80</v>
      </c>
      <c r="P633" s="1" t="s">
        <v>152</v>
      </c>
      <c r="Q633" s="1" t="s">
        <v>152</v>
      </c>
      <c r="R633" s="1"/>
      <c r="S633" s="1" t="s">
        <v>27</v>
      </c>
      <c r="T633" s="1" t="s">
        <v>38</v>
      </c>
    </row>
    <row r="634" spans="1:20" ht="13" x14ac:dyDescent="0.15">
      <c r="A634" s="1">
        <v>633</v>
      </c>
      <c r="B634" s="37">
        <v>45440</v>
      </c>
      <c r="C634" s="1">
        <v>58</v>
      </c>
      <c r="D634" s="1" t="s">
        <v>19</v>
      </c>
      <c r="E634" s="1" t="s">
        <v>150</v>
      </c>
      <c r="F634" s="1" t="s">
        <v>31</v>
      </c>
      <c r="G634" s="1">
        <v>97</v>
      </c>
      <c r="H634" s="1" t="s">
        <v>56</v>
      </c>
      <c r="I634" s="1" t="s">
        <v>23</v>
      </c>
      <c r="J634" s="1" t="s">
        <v>68</v>
      </c>
      <c r="K634" s="1" t="s">
        <v>43</v>
      </c>
      <c r="L634" s="2">
        <v>5</v>
      </c>
      <c r="M634" s="1" t="s">
        <v>152</v>
      </c>
      <c r="N634" s="1" t="s">
        <v>35</v>
      </c>
      <c r="O634" s="1" t="s">
        <v>80</v>
      </c>
      <c r="P634" s="1" t="s">
        <v>152</v>
      </c>
      <c r="Q634" s="1" t="s">
        <v>152</v>
      </c>
      <c r="R634" s="1"/>
      <c r="S634" s="1" t="s">
        <v>27</v>
      </c>
      <c r="T634" s="1" t="s">
        <v>59</v>
      </c>
    </row>
    <row r="635" spans="1:20" ht="13" x14ac:dyDescent="0.15">
      <c r="A635" s="1">
        <v>634</v>
      </c>
      <c r="B635" s="37">
        <v>45308</v>
      </c>
      <c r="C635" s="1">
        <v>62</v>
      </c>
      <c r="D635" s="1" t="s">
        <v>19</v>
      </c>
      <c r="E635" s="1" t="s">
        <v>81</v>
      </c>
      <c r="F635" s="1" t="s">
        <v>31</v>
      </c>
      <c r="G635" s="1">
        <v>83</v>
      </c>
      <c r="H635" s="1" t="s">
        <v>102</v>
      </c>
      <c r="I635" s="1" t="s">
        <v>23</v>
      </c>
      <c r="J635" s="1" t="s">
        <v>83</v>
      </c>
      <c r="K635" s="1" t="s">
        <v>43</v>
      </c>
      <c r="L635" s="2">
        <v>3.5</v>
      </c>
      <c r="M635" s="1" t="s">
        <v>152</v>
      </c>
      <c r="N635" s="1" t="s">
        <v>35</v>
      </c>
      <c r="O635" s="1" t="s">
        <v>80</v>
      </c>
      <c r="P635" s="1" t="s">
        <v>152</v>
      </c>
      <c r="Q635" s="1" t="s">
        <v>152</v>
      </c>
      <c r="R635" s="1"/>
      <c r="S635" s="1" t="s">
        <v>27</v>
      </c>
      <c r="T635" s="1" t="s">
        <v>51</v>
      </c>
    </row>
    <row r="636" spans="1:20" ht="13" x14ac:dyDescent="0.15">
      <c r="A636" s="1">
        <v>635</v>
      </c>
      <c r="B636" s="37">
        <v>45553</v>
      </c>
      <c r="C636" s="1">
        <v>37</v>
      </c>
      <c r="D636" s="1" t="s">
        <v>19</v>
      </c>
      <c r="E636" s="1" t="s">
        <v>47</v>
      </c>
      <c r="F636" s="1" t="s">
        <v>48</v>
      </c>
      <c r="G636" s="1">
        <v>26</v>
      </c>
      <c r="H636" s="1" t="s">
        <v>66</v>
      </c>
      <c r="I636" s="1" t="s">
        <v>67</v>
      </c>
      <c r="J636" s="1" t="s">
        <v>57</v>
      </c>
      <c r="K636" s="1" t="s">
        <v>34</v>
      </c>
      <c r="L636" s="2">
        <v>2.9</v>
      </c>
      <c r="M636" s="1" t="s">
        <v>152</v>
      </c>
      <c r="N636" s="1" t="s">
        <v>74</v>
      </c>
      <c r="O636" s="1" t="s">
        <v>69</v>
      </c>
      <c r="P636" s="1" t="s">
        <v>152</v>
      </c>
      <c r="Q636" s="1" t="s">
        <v>152</v>
      </c>
      <c r="R636" s="1"/>
      <c r="S636" s="1" t="s">
        <v>45</v>
      </c>
      <c r="T636" s="1" t="s">
        <v>70</v>
      </c>
    </row>
    <row r="637" spans="1:20" ht="13" x14ac:dyDescent="0.15">
      <c r="A637" s="1">
        <v>636</v>
      </c>
      <c r="B637" s="37">
        <v>45645</v>
      </c>
      <c r="C637" s="1">
        <v>65</v>
      </c>
      <c r="D637" s="1" t="s">
        <v>19</v>
      </c>
      <c r="E637" s="1" t="s">
        <v>71</v>
      </c>
      <c r="F637" s="1" t="s">
        <v>40</v>
      </c>
      <c r="G637" s="1">
        <v>81</v>
      </c>
      <c r="H637" s="1" t="s">
        <v>85</v>
      </c>
      <c r="I637" s="1" t="s">
        <v>23</v>
      </c>
      <c r="J637" s="1" t="s">
        <v>89</v>
      </c>
      <c r="K637" s="1" t="s">
        <v>43</v>
      </c>
      <c r="L637" s="2">
        <v>4.3</v>
      </c>
      <c r="M637" s="1" t="s">
        <v>152</v>
      </c>
      <c r="N637" s="1" t="s">
        <v>27</v>
      </c>
      <c r="O637" s="1" t="s">
        <v>36</v>
      </c>
      <c r="P637" s="1" t="s">
        <v>152</v>
      </c>
      <c r="Q637" s="1" t="s">
        <v>152</v>
      </c>
      <c r="R637" s="1"/>
      <c r="S637" s="1" t="s">
        <v>74</v>
      </c>
      <c r="T637" s="1" t="s">
        <v>46</v>
      </c>
    </row>
    <row r="638" spans="1:20" ht="13" x14ac:dyDescent="0.15">
      <c r="A638" s="1">
        <v>637</v>
      </c>
      <c r="B638" s="37">
        <v>45338</v>
      </c>
      <c r="C638" s="1">
        <v>64</v>
      </c>
      <c r="D638" s="1" t="s">
        <v>19</v>
      </c>
      <c r="E638" s="1" t="s">
        <v>120</v>
      </c>
      <c r="F638" s="1" t="s">
        <v>31</v>
      </c>
      <c r="G638" s="1">
        <v>22</v>
      </c>
      <c r="H638" s="1" t="s">
        <v>116</v>
      </c>
      <c r="I638" s="1" t="s">
        <v>23</v>
      </c>
      <c r="J638" s="1" t="s">
        <v>132</v>
      </c>
      <c r="K638" s="1" t="s">
        <v>34</v>
      </c>
      <c r="L638" s="2">
        <v>4.4000000000000004</v>
      </c>
      <c r="M638" s="1" t="s">
        <v>152</v>
      </c>
      <c r="N638" s="1" t="s">
        <v>74</v>
      </c>
      <c r="O638" s="1" t="s">
        <v>55</v>
      </c>
      <c r="P638" s="1" t="s">
        <v>152</v>
      </c>
      <c r="Q638" s="1" t="s">
        <v>152</v>
      </c>
      <c r="R638" s="1"/>
      <c r="S638" s="1" t="s">
        <v>35</v>
      </c>
      <c r="T638" s="1" t="s">
        <v>29</v>
      </c>
    </row>
    <row r="639" spans="1:20" ht="13" x14ac:dyDescent="0.15">
      <c r="A639" s="1">
        <v>638</v>
      </c>
      <c r="B639" s="37">
        <v>45641</v>
      </c>
      <c r="C639" s="1">
        <v>23</v>
      </c>
      <c r="D639" s="1" t="s">
        <v>19</v>
      </c>
      <c r="E639" s="1" t="s">
        <v>115</v>
      </c>
      <c r="F639" s="1" t="s">
        <v>21</v>
      </c>
      <c r="G639" s="1">
        <v>55</v>
      </c>
      <c r="H639" s="1" t="s">
        <v>103</v>
      </c>
      <c r="I639" s="1" t="s">
        <v>61</v>
      </c>
      <c r="J639" s="1" t="s">
        <v>57</v>
      </c>
      <c r="K639" s="1" t="s">
        <v>34</v>
      </c>
      <c r="L639" s="2">
        <v>4.2</v>
      </c>
      <c r="M639" s="1" t="s">
        <v>152</v>
      </c>
      <c r="N639" s="1" t="s">
        <v>27</v>
      </c>
      <c r="O639" s="1" t="s">
        <v>28</v>
      </c>
      <c r="P639" s="1" t="s">
        <v>152</v>
      </c>
      <c r="Q639" s="1" t="s">
        <v>152</v>
      </c>
      <c r="R639" s="1"/>
      <c r="S639" s="1" t="s">
        <v>35</v>
      </c>
      <c r="T639" s="1" t="s">
        <v>59</v>
      </c>
    </row>
    <row r="640" spans="1:20" ht="13" x14ac:dyDescent="0.15">
      <c r="A640" s="1">
        <v>639</v>
      </c>
      <c r="B640" s="37">
        <v>45645</v>
      </c>
      <c r="C640" s="1">
        <v>26</v>
      </c>
      <c r="D640" s="1" t="s">
        <v>19</v>
      </c>
      <c r="E640" s="1" t="s">
        <v>129</v>
      </c>
      <c r="F640" s="1" t="s">
        <v>48</v>
      </c>
      <c r="G640" s="1">
        <v>37</v>
      </c>
      <c r="H640" s="1" t="s">
        <v>119</v>
      </c>
      <c r="I640" s="1" t="s">
        <v>67</v>
      </c>
      <c r="J640" s="1" t="s">
        <v>127</v>
      </c>
      <c r="K640" s="1" t="s">
        <v>25</v>
      </c>
      <c r="L640" s="2">
        <v>3</v>
      </c>
      <c r="M640" s="1" t="s">
        <v>152</v>
      </c>
      <c r="N640" s="1" t="s">
        <v>58</v>
      </c>
      <c r="O640" s="1" t="s">
        <v>69</v>
      </c>
      <c r="P640" s="1" t="s">
        <v>152</v>
      </c>
      <c r="Q640" s="1" t="s">
        <v>152</v>
      </c>
      <c r="R640" s="1"/>
      <c r="S640" s="1" t="s">
        <v>37</v>
      </c>
      <c r="T640" s="1" t="s">
        <v>59</v>
      </c>
    </row>
    <row r="641" spans="1:20" ht="13" x14ac:dyDescent="0.15">
      <c r="A641" s="1">
        <v>640</v>
      </c>
      <c r="B641" s="37">
        <v>45533</v>
      </c>
      <c r="C641" s="1">
        <v>48</v>
      </c>
      <c r="D641" s="1" t="s">
        <v>19</v>
      </c>
      <c r="E641" s="1" t="s">
        <v>112</v>
      </c>
      <c r="F641" s="1" t="s">
        <v>21</v>
      </c>
      <c r="G641" s="1">
        <v>43</v>
      </c>
      <c r="H641" s="1" t="s">
        <v>145</v>
      </c>
      <c r="I641" s="1" t="s">
        <v>23</v>
      </c>
      <c r="J641" s="1" t="s">
        <v>24</v>
      </c>
      <c r="K641" s="1" t="s">
        <v>54</v>
      </c>
      <c r="L641" s="2">
        <v>3.7</v>
      </c>
      <c r="M641" s="1" t="s">
        <v>152</v>
      </c>
      <c r="N641" s="1" t="s">
        <v>45</v>
      </c>
      <c r="O641" s="1" t="s">
        <v>36</v>
      </c>
      <c r="P641" s="1" t="s">
        <v>152</v>
      </c>
      <c r="Q641" s="1" t="s">
        <v>152</v>
      </c>
      <c r="R641" s="1"/>
      <c r="S641" s="1" t="s">
        <v>27</v>
      </c>
      <c r="T641" s="1" t="s">
        <v>70</v>
      </c>
    </row>
    <row r="642" spans="1:20" ht="13" x14ac:dyDescent="0.15">
      <c r="A642" s="1">
        <v>641</v>
      </c>
      <c r="B642" s="37">
        <v>45554</v>
      </c>
      <c r="C642" s="1">
        <v>22</v>
      </c>
      <c r="D642" s="1" t="s">
        <v>19</v>
      </c>
      <c r="E642" s="1" t="s">
        <v>52</v>
      </c>
      <c r="F642" s="1" t="s">
        <v>31</v>
      </c>
      <c r="G642" s="1">
        <v>69</v>
      </c>
      <c r="H642" s="1" t="s">
        <v>151</v>
      </c>
      <c r="I642" s="1" t="s">
        <v>50</v>
      </c>
      <c r="J642" s="1" t="s">
        <v>121</v>
      </c>
      <c r="K642" s="1" t="s">
        <v>34</v>
      </c>
      <c r="L642" s="2">
        <v>4</v>
      </c>
      <c r="M642" s="1" t="s">
        <v>152</v>
      </c>
      <c r="N642" s="1" t="s">
        <v>74</v>
      </c>
      <c r="O642" s="1" t="s">
        <v>28</v>
      </c>
      <c r="P642" s="1" t="s">
        <v>152</v>
      </c>
      <c r="Q642" s="1" t="s">
        <v>152</v>
      </c>
      <c r="R642" s="1"/>
      <c r="S642" s="1" t="s">
        <v>37</v>
      </c>
      <c r="T642" s="1" t="s">
        <v>59</v>
      </c>
    </row>
    <row r="643" spans="1:20" ht="13" x14ac:dyDescent="0.15">
      <c r="A643" s="1">
        <v>642</v>
      </c>
      <c r="B643" s="37">
        <v>45397</v>
      </c>
      <c r="C643" s="1">
        <v>30</v>
      </c>
      <c r="D643" s="1" t="s">
        <v>19</v>
      </c>
      <c r="E643" s="1" t="s">
        <v>129</v>
      </c>
      <c r="F643" s="1" t="s">
        <v>48</v>
      </c>
      <c r="G643" s="1">
        <v>82</v>
      </c>
      <c r="H643" s="1" t="s">
        <v>126</v>
      </c>
      <c r="I643" s="1" t="s">
        <v>23</v>
      </c>
      <c r="J643" s="1" t="s">
        <v>109</v>
      </c>
      <c r="K643" s="1" t="s">
        <v>43</v>
      </c>
      <c r="L643" s="2">
        <v>4.8</v>
      </c>
      <c r="M643" s="1" t="s">
        <v>152</v>
      </c>
      <c r="N643" s="1" t="s">
        <v>58</v>
      </c>
      <c r="O643" s="1" t="s">
        <v>69</v>
      </c>
      <c r="P643" s="1" t="s">
        <v>152</v>
      </c>
      <c r="Q643" s="1" t="s">
        <v>152</v>
      </c>
      <c r="R643" s="1"/>
      <c r="S643" s="1" t="s">
        <v>58</v>
      </c>
      <c r="T643" s="1" t="s">
        <v>29</v>
      </c>
    </row>
    <row r="644" spans="1:20" ht="13" x14ac:dyDescent="0.15">
      <c r="A644" s="1">
        <v>643</v>
      </c>
      <c r="B644" s="37">
        <v>45539</v>
      </c>
      <c r="C644" s="1">
        <v>27</v>
      </c>
      <c r="D644" s="1" t="s">
        <v>19</v>
      </c>
      <c r="E644" s="1" t="s">
        <v>71</v>
      </c>
      <c r="F644" s="1" t="s">
        <v>40</v>
      </c>
      <c r="G644" s="1">
        <v>26</v>
      </c>
      <c r="H644" s="1" t="s">
        <v>143</v>
      </c>
      <c r="I644" s="1" t="s">
        <v>23</v>
      </c>
      <c r="J644" s="1" t="s">
        <v>101</v>
      </c>
      <c r="K644" s="1" t="s">
        <v>25</v>
      </c>
      <c r="L644" s="2">
        <v>3.3</v>
      </c>
      <c r="M644" s="1" t="s">
        <v>152</v>
      </c>
      <c r="N644" s="1" t="s">
        <v>35</v>
      </c>
      <c r="O644" s="1" t="s">
        <v>55</v>
      </c>
      <c r="P644" s="1" t="s">
        <v>152</v>
      </c>
      <c r="Q644" s="1" t="s">
        <v>152</v>
      </c>
      <c r="R644" s="1"/>
      <c r="S644" s="1" t="s">
        <v>37</v>
      </c>
      <c r="T644" s="1" t="s">
        <v>38</v>
      </c>
    </row>
    <row r="645" spans="1:20" ht="13" x14ac:dyDescent="0.15">
      <c r="A645" s="1">
        <v>644</v>
      </c>
      <c r="B645" s="37">
        <v>45364</v>
      </c>
      <c r="C645" s="1">
        <v>57</v>
      </c>
      <c r="D645" s="1" t="s">
        <v>19</v>
      </c>
      <c r="E645" s="1" t="s">
        <v>115</v>
      </c>
      <c r="F645" s="1" t="s">
        <v>21</v>
      </c>
      <c r="G645" s="1">
        <v>57</v>
      </c>
      <c r="H645" s="1" t="s">
        <v>128</v>
      </c>
      <c r="I645" s="1" t="s">
        <v>61</v>
      </c>
      <c r="J645" s="1" t="s">
        <v>24</v>
      </c>
      <c r="K645" s="1" t="s">
        <v>54</v>
      </c>
      <c r="L645" s="2">
        <v>4.4000000000000004</v>
      </c>
      <c r="M645" s="1" t="s">
        <v>152</v>
      </c>
      <c r="N645" s="1" t="s">
        <v>27</v>
      </c>
      <c r="O645" s="1" t="s">
        <v>55</v>
      </c>
      <c r="P645" s="1" t="s">
        <v>152</v>
      </c>
      <c r="Q645" s="1" t="s">
        <v>152</v>
      </c>
      <c r="R645" s="1"/>
      <c r="S645" s="1" t="s">
        <v>58</v>
      </c>
      <c r="T645" s="1" t="s">
        <v>46</v>
      </c>
    </row>
    <row r="646" spans="1:20" ht="13" x14ac:dyDescent="0.15">
      <c r="A646" s="1">
        <v>645</v>
      </c>
      <c r="B646" s="37">
        <v>45327</v>
      </c>
      <c r="C646" s="1">
        <v>20</v>
      </c>
      <c r="D646" s="1" t="s">
        <v>19</v>
      </c>
      <c r="E646" s="1" t="s">
        <v>71</v>
      </c>
      <c r="F646" s="1" t="s">
        <v>40</v>
      </c>
      <c r="G646" s="1">
        <v>100</v>
      </c>
      <c r="H646" s="1" t="s">
        <v>78</v>
      </c>
      <c r="I646" s="1" t="s">
        <v>61</v>
      </c>
      <c r="J646" s="1" t="s">
        <v>62</v>
      </c>
      <c r="K646" s="1" t="s">
        <v>54</v>
      </c>
      <c r="L646" s="2">
        <v>4.3</v>
      </c>
      <c r="M646" s="1" t="s">
        <v>152</v>
      </c>
      <c r="N646" s="1" t="s">
        <v>37</v>
      </c>
      <c r="O646" s="1" t="s">
        <v>44</v>
      </c>
      <c r="P646" s="1" t="s">
        <v>152</v>
      </c>
      <c r="Q646" s="1" t="s">
        <v>152</v>
      </c>
      <c r="R646" s="1"/>
      <c r="S646" s="1" t="s">
        <v>37</v>
      </c>
      <c r="T646" s="1" t="s">
        <v>38</v>
      </c>
    </row>
    <row r="647" spans="1:20" ht="13" x14ac:dyDescent="0.15">
      <c r="A647" s="1">
        <v>646</v>
      </c>
      <c r="B647" s="37">
        <v>45656</v>
      </c>
      <c r="C647" s="1">
        <v>59</v>
      </c>
      <c r="D647" s="1" t="s">
        <v>19</v>
      </c>
      <c r="E647" s="1" t="s">
        <v>71</v>
      </c>
      <c r="F647" s="1" t="s">
        <v>40</v>
      </c>
      <c r="G647" s="1">
        <v>66</v>
      </c>
      <c r="H647" s="1" t="s">
        <v>103</v>
      </c>
      <c r="I647" s="1" t="s">
        <v>23</v>
      </c>
      <c r="J647" s="1" t="s">
        <v>109</v>
      </c>
      <c r="K647" s="1" t="s">
        <v>43</v>
      </c>
      <c r="L647" s="2">
        <v>2.8</v>
      </c>
      <c r="M647" s="1" t="s">
        <v>152</v>
      </c>
      <c r="N647" s="1" t="s">
        <v>27</v>
      </c>
      <c r="O647" s="1" t="s">
        <v>69</v>
      </c>
      <c r="P647" s="1" t="s">
        <v>152</v>
      </c>
      <c r="Q647" s="1" t="s">
        <v>152</v>
      </c>
      <c r="R647" s="1"/>
      <c r="S647" s="1" t="s">
        <v>45</v>
      </c>
      <c r="T647" s="1" t="s">
        <v>70</v>
      </c>
    </row>
    <row r="648" spans="1:20" ht="13" x14ac:dyDescent="0.15">
      <c r="A648" s="1">
        <v>647</v>
      </c>
      <c r="B648" s="37">
        <v>45390</v>
      </c>
      <c r="C648" s="1">
        <v>36</v>
      </c>
      <c r="D648" s="1" t="s">
        <v>19</v>
      </c>
      <c r="E648" s="1" t="s">
        <v>117</v>
      </c>
      <c r="F648" s="1" t="s">
        <v>48</v>
      </c>
      <c r="G648" s="1">
        <v>45</v>
      </c>
      <c r="H648" s="1" t="s">
        <v>136</v>
      </c>
      <c r="I648" s="1" t="s">
        <v>23</v>
      </c>
      <c r="J648" s="1" t="s">
        <v>68</v>
      </c>
      <c r="K648" s="1" t="s">
        <v>25</v>
      </c>
      <c r="L648" s="2">
        <v>5</v>
      </c>
      <c r="M648" s="1" t="s">
        <v>152</v>
      </c>
      <c r="N648" s="1" t="s">
        <v>37</v>
      </c>
      <c r="O648" s="1" t="s">
        <v>69</v>
      </c>
      <c r="P648" s="1" t="s">
        <v>152</v>
      </c>
      <c r="Q648" s="1" t="s">
        <v>152</v>
      </c>
      <c r="R648" s="1"/>
      <c r="S648" s="1" t="s">
        <v>58</v>
      </c>
      <c r="T648" s="1" t="s">
        <v>70</v>
      </c>
    </row>
    <row r="649" spans="1:20" ht="13" x14ac:dyDescent="0.15">
      <c r="A649" s="1">
        <v>648</v>
      </c>
      <c r="B649" s="37">
        <v>45488</v>
      </c>
      <c r="C649" s="1">
        <v>52</v>
      </c>
      <c r="D649" s="1" t="s">
        <v>19</v>
      </c>
      <c r="E649" s="1" t="s">
        <v>77</v>
      </c>
      <c r="F649" s="1" t="s">
        <v>31</v>
      </c>
      <c r="G649" s="1">
        <v>24</v>
      </c>
      <c r="H649" s="1" t="s">
        <v>102</v>
      </c>
      <c r="I649" s="1" t="s">
        <v>23</v>
      </c>
      <c r="J649" s="1" t="s">
        <v>127</v>
      </c>
      <c r="K649" s="1" t="s">
        <v>34</v>
      </c>
      <c r="L649" s="2">
        <v>2.7</v>
      </c>
      <c r="M649" s="1" t="s">
        <v>152</v>
      </c>
      <c r="N649" s="1" t="s">
        <v>58</v>
      </c>
      <c r="O649" s="1" t="s">
        <v>69</v>
      </c>
      <c r="P649" s="1" t="s">
        <v>152</v>
      </c>
      <c r="Q649" s="1" t="s">
        <v>152</v>
      </c>
      <c r="R649" s="1"/>
      <c r="S649" s="1" t="s">
        <v>58</v>
      </c>
      <c r="T649" s="1" t="s">
        <v>38</v>
      </c>
    </row>
    <row r="650" spans="1:20" ht="13" x14ac:dyDescent="0.15">
      <c r="A650" s="1">
        <v>649</v>
      </c>
      <c r="B650" s="37">
        <v>45452</v>
      </c>
      <c r="C650" s="1">
        <v>55</v>
      </c>
      <c r="D650" s="1" t="s">
        <v>19</v>
      </c>
      <c r="E650" s="1" t="s">
        <v>63</v>
      </c>
      <c r="F650" s="1" t="s">
        <v>48</v>
      </c>
      <c r="G650" s="1">
        <v>44</v>
      </c>
      <c r="H650" s="1" t="s">
        <v>149</v>
      </c>
      <c r="I650" s="1" t="s">
        <v>23</v>
      </c>
      <c r="J650" s="1" t="s">
        <v>24</v>
      </c>
      <c r="K650" s="1" t="s">
        <v>54</v>
      </c>
      <c r="L650" s="2">
        <v>2.8</v>
      </c>
      <c r="M650" s="1" t="s">
        <v>152</v>
      </c>
      <c r="N650" s="1" t="s">
        <v>37</v>
      </c>
      <c r="O650" s="1" t="s">
        <v>55</v>
      </c>
      <c r="P650" s="1" t="s">
        <v>152</v>
      </c>
      <c r="Q650" s="1" t="s">
        <v>152</v>
      </c>
      <c r="R650" s="1"/>
      <c r="S650" s="1" t="s">
        <v>74</v>
      </c>
      <c r="T650" s="1" t="s">
        <v>75</v>
      </c>
    </row>
    <row r="651" spans="1:20" ht="13" x14ac:dyDescent="0.15">
      <c r="A651" s="1">
        <v>650</v>
      </c>
      <c r="B651" s="37">
        <v>45445</v>
      </c>
      <c r="C651" s="1">
        <v>31</v>
      </c>
      <c r="D651" s="1" t="s">
        <v>19</v>
      </c>
      <c r="E651" s="1" t="s">
        <v>150</v>
      </c>
      <c r="F651" s="1" t="s">
        <v>31</v>
      </c>
      <c r="G651" s="1">
        <v>90</v>
      </c>
      <c r="H651" s="1" t="s">
        <v>133</v>
      </c>
      <c r="I651" s="1" t="s">
        <v>23</v>
      </c>
      <c r="J651" s="1" t="s">
        <v>86</v>
      </c>
      <c r="K651" s="1" t="s">
        <v>25</v>
      </c>
      <c r="L651" s="2">
        <v>4.7</v>
      </c>
      <c r="M651" s="1" t="s">
        <v>152</v>
      </c>
      <c r="N651" s="1" t="s">
        <v>74</v>
      </c>
      <c r="O651" s="1" t="s">
        <v>55</v>
      </c>
      <c r="P651" s="1" t="s">
        <v>152</v>
      </c>
      <c r="Q651" s="1" t="s">
        <v>152</v>
      </c>
      <c r="R651" s="1"/>
      <c r="S651" s="1" t="s">
        <v>74</v>
      </c>
      <c r="T651" s="1" t="s">
        <v>75</v>
      </c>
    </row>
    <row r="652" spans="1:20" ht="13" x14ac:dyDescent="0.15">
      <c r="A652" s="1">
        <v>651</v>
      </c>
      <c r="B652" s="37">
        <v>45413</v>
      </c>
      <c r="C652" s="1">
        <v>53</v>
      </c>
      <c r="D652" s="1" t="s">
        <v>19</v>
      </c>
      <c r="E652" s="1" t="s">
        <v>81</v>
      </c>
      <c r="F652" s="1" t="s">
        <v>31</v>
      </c>
      <c r="G652" s="1">
        <v>95</v>
      </c>
      <c r="H652" s="1" t="s">
        <v>118</v>
      </c>
      <c r="I652" s="1" t="s">
        <v>67</v>
      </c>
      <c r="J652" s="1" t="s">
        <v>79</v>
      </c>
      <c r="K652" s="1" t="s">
        <v>43</v>
      </c>
      <c r="L652" s="2">
        <v>4.7</v>
      </c>
      <c r="M652" s="1" t="s">
        <v>152</v>
      </c>
      <c r="N652" s="1" t="s">
        <v>27</v>
      </c>
      <c r="O652" s="1" t="s">
        <v>36</v>
      </c>
      <c r="P652" s="1" t="s">
        <v>152</v>
      </c>
      <c r="Q652" s="1" t="s">
        <v>152</v>
      </c>
      <c r="R652" s="1"/>
      <c r="S652" s="1" t="s">
        <v>35</v>
      </c>
      <c r="T652" s="1" t="s">
        <v>51</v>
      </c>
    </row>
    <row r="653" spans="1:20" ht="13" x14ac:dyDescent="0.15">
      <c r="A653" s="1">
        <v>652</v>
      </c>
      <c r="B653" s="37">
        <v>45529</v>
      </c>
      <c r="C653" s="1">
        <v>63</v>
      </c>
      <c r="D653" s="1" t="s">
        <v>19</v>
      </c>
      <c r="E653" s="1" t="s">
        <v>87</v>
      </c>
      <c r="F653" s="1" t="s">
        <v>48</v>
      </c>
      <c r="G653" s="1">
        <v>96</v>
      </c>
      <c r="H653" s="1" t="s">
        <v>144</v>
      </c>
      <c r="I653" s="1" t="s">
        <v>23</v>
      </c>
      <c r="J653" s="1" t="s">
        <v>68</v>
      </c>
      <c r="K653" s="1" t="s">
        <v>54</v>
      </c>
      <c r="L653" s="2">
        <v>4.0999999999999996</v>
      </c>
      <c r="M653" s="1" t="s">
        <v>152</v>
      </c>
      <c r="N653" s="1" t="s">
        <v>27</v>
      </c>
      <c r="O653" s="1" t="s">
        <v>69</v>
      </c>
      <c r="P653" s="1" t="s">
        <v>152</v>
      </c>
      <c r="Q653" s="1" t="s">
        <v>152</v>
      </c>
      <c r="R653" s="1"/>
      <c r="S653" s="1" t="s">
        <v>37</v>
      </c>
      <c r="T653" s="1" t="s">
        <v>29</v>
      </c>
    </row>
    <row r="654" spans="1:20" ht="13" x14ac:dyDescent="0.15">
      <c r="A654" s="1">
        <v>653</v>
      </c>
      <c r="B654" s="37">
        <v>45603</v>
      </c>
      <c r="C654" s="1">
        <v>54</v>
      </c>
      <c r="D654" s="1" t="s">
        <v>19</v>
      </c>
      <c r="E654" s="1" t="s">
        <v>90</v>
      </c>
      <c r="F654" s="1" t="s">
        <v>48</v>
      </c>
      <c r="G654" s="1">
        <v>25</v>
      </c>
      <c r="H654" s="1" t="s">
        <v>144</v>
      </c>
      <c r="I654" s="1" t="s">
        <v>50</v>
      </c>
      <c r="J654" s="1" t="s">
        <v>79</v>
      </c>
      <c r="K654" s="1" t="s">
        <v>34</v>
      </c>
      <c r="L654" s="2">
        <v>3</v>
      </c>
      <c r="M654" s="1" t="s">
        <v>152</v>
      </c>
      <c r="N654" s="1" t="s">
        <v>74</v>
      </c>
      <c r="O654" s="1" t="s">
        <v>36</v>
      </c>
      <c r="P654" s="1" t="s">
        <v>152</v>
      </c>
      <c r="Q654" s="1" t="s">
        <v>152</v>
      </c>
      <c r="R654" s="1"/>
      <c r="S654" s="1" t="s">
        <v>27</v>
      </c>
      <c r="T654" s="1" t="s">
        <v>51</v>
      </c>
    </row>
    <row r="655" spans="1:20" ht="13" x14ac:dyDescent="0.15">
      <c r="A655" s="1">
        <v>654</v>
      </c>
      <c r="B655" s="37">
        <v>45539</v>
      </c>
      <c r="C655" s="1">
        <v>68</v>
      </c>
      <c r="D655" s="1" t="s">
        <v>19</v>
      </c>
      <c r="E655" s="1" t="s">
        <v>30</v>
      </c>
      <c r="F655" s="1" t="s">
        <v>31</v>
      </c>
      <c r="G655" s="1">
        <v>67</v>
      </c>
      <c r="H655" s="1" t="s">
        <v>141</v>
      </c>
      <c r="I655" s="1" t="s">
        <v>67</v>
      </c>
      <c r="J655" s="1" t="s">
        <v>101</v>
      </c>
      <c r="K655" s="1" t="s">
        <v>43</v>
      </c>
      <c r="L655" s="2">
        <v>4.0999999999999996</v>
      </c>
      <c r="M655" s="1" t="s">
        <v>152</v>
      </c>
      <c r="N655" s="1" t="s">
        <v>45</v>
      </c>
      <c r="O655" s="1" t="s">
        <v>44</v>
      </c>
      <c r="P655" s="1" t="s">
        <v>152</v>
      </c>
      <c r="Q655" s="1" t="s">
        <v>152</v>
      </c>
      <c r="R655" s="1"/>
      <c r="S655" s="1" t="s">
        <v>74</v>
      </c>
      <c r="T655" s="1" t="s">
        <v>59</v>
      </c>
    </row>
    <row r="656" spans="1:20" ht="13" x14ac:dyDescent="0.15">
      <c r="A656" s="1">
        <v>655</v>
      </c>
      <c r="B656" s="37">
        <v>45573</v>
      </c>
      <c r="C656" s="1">
        <v>69</v>
      </c>
      <c r="D656" s="1" t="s">
        <v>19</v>
      </c>
      <c r="E656" s="1" t="s">
        <v>63</v>
      </c>
      <c r="F656" s="1" t="s">
        <v>48</v>
      </c>
      <c r="G656" s="1">
        <v>87</v>
      </c>
      <c r="H656" s="1" t="s">
        <v>99</v>
      </c>
      <c r="I656" s="1" t="s">
        <v>50</v>
      </c>
      <c r="J656" s="1" t="s">
        <v>109</v>
      </c>
      <c r="K656" s="1" t="s">
        <v>43</v>
      </c>
      <c r="L656" s="2">
        <v>4.8</v>
      </c>
      <c r="M656" s="1" t="s">
        <v>152</v>
      </c>
      <c r="N656" s="1" t="s">
        <v>27</v>
      </c>
      <c r="O656" s="1" t="s">
        <v>28</v>
      </c>
      <c r="P656" s="1" t="s">
        <v>152</v>
      </c>
      <c r="Q656" s="1" t="s">
        <v>152</v>
      </c>
      <c r="R656" s="1"/>
      <c r="S656" s="1" t="s">
        <v>58</v>
      </c>
      <c r="T656" s="1" t="s">
        <v>59</v>
      </c>
    </row>
    <row r="657" spans="1:20" ht="13" x14ac:dyDescent="0.15">
      <c r="A657" s="1">
        <v>656</v>
      </c>
      <c r="B657" s="37">
        <v>45576</v>
      </c>
      <c r="C657" s="1">
        <v>60</v>
      </c>
      <c r="D657" s="1" t="s">
        <v>19</v>
      </c>
      <c r="E657" s="1" t="s">
        <v>110</v>
      </c>
      <c r="F657" s="1" t="s">
        <v>31</v>
      </c>
      <c r="G657" s="1">
        <v>97</v>
      </c>
      <c r="H657" s="1" t="s">
        <v>130</v>
      </c>
      <c r="I657" s="1" t="s">
        <v>23</v>
      </c>
      <c r="J657" s="1" t="s">
        <v>53</v>
      </c>
      <c r="K657" s="1" t="s">
        <v>54</v>
      </c>
      <c r="L657" s="2">
        <v>4.8</v>
      </c>
      <c r="M657" s="1" t="s">
        <v>152</v>
      </c>
      <c r="N657" s="1" t="s">
        <v>74</v>
      </c>
      <c r="O657" s="1" t="s">
        <v>80</v>
      </c>
      <c r="P657" s="1" t="s">
        <v>152</v>
      </c>
      <c r="Q657" s="1" t="s">
        <v>152</v>
      </c>
      <c r="R657" s="1"/>
      <c r="S657" s="1" t="s">
        <v>37</v>
      </c>
      <c r="T657" s="1" t="s">
        <v>59</v>
      </c>
    </row>
    <row r="658" spans="1:20" ht="13" x14ac:dyDescent="0.15">
      <c r="A658" s="1">
        <v>657</v>
      </c>
      <c r="B658" s="37">
        <v>45577</v>
      </c>
      <c r="C658" s="1">
        <v>66</v>
      </c>
      <c r="D658" s="1" t="s">
        <v>19</v>
      </c>
      <c r="E658" s="1" t="s">
        <v>39</v>
      </c>
      <c r="F658" s="1" t="s">
        <v>40</v>
      </c>
      <c r="G658" s="1">
        <v>34</v>
      </c>
      <c r="H658" s="1" t="s">
        <v>138</v>
      </c>
      <c r="I658" s="1" t="s">
        <v>23</v>
      </c>
      <c r="J658" s="1" t="s">
        <v>53</v>
      </c>
      <c r="K658" s="1" t="s">
        <v>43</v>
      </c>
      <c r="L658" s="2">
        <v>3.9</v>
      </c>
      <c r="M658" s="1" t="s">
        <v>152</v>
      </c>
      <c r="N658" s="1" t="s">
        <v>58</v>
      </c>
      <c r="O658" s="1" t="s">
        <v>44</v>
      </c>
      <c r="P658" s="1" t="s">
        <v>152</v>
      </c>
      <c r="Q658" s="1" t="s">
        <v>152</v>
      </c>
      <c r="R658" s="1"/>
      <c r="S658" s="1" t="s">
        <v>45</v>
      </c>
      <c r="T658" s="1" t="s">
        <v>38</v>
      </c>
    </row>
    <row r="659" spans="1:20" ht="13" x14ac:dyDescent="0.15">
      <c r="A659" s="1">
        <v>658</v>
      </c>
      <c r="B659" s="37">
        <v>45566</v>
      </c>
      <c r="C659" s="1">
        <v>18</v>
      </c>
      <c r="D659" s="1" t="s">
        <v>19</v>
      </c>
      <c r="E659" s="1" t="s">
        <v>39</v>
      </c>
      <c r="F659" s="1" t="s">
        <v>40</v>
      </c>
      <c r="G659" s="1">
        <v>39</v>
      </c>
      <c r="H659" s="1" t="s">
        <v>82</v>
      </c>
      <c r="I659" s="1" t="s">
        <v>50</v>
      </c>
      <c r="J659" s="1" t="s">
        <v>53</v>
      </c>
      <c r="K659" s="1" t="s">
        <v>34</v>
      </c>
      <c r="L659" s="2">
        <v>2.6</v>
      </c>
      <c r="M659" s="1" t="s">
        <v>152</v>
      </c>
      <c r="N659" s="1" t="s">
        <v>37</v>
      </c>
      <c r="O659" s="1" t="s">
        <v>28</v>
      </c>
      <c r="P659" s="1" t="s">
        <v>152</v>
      </c>
      <c r="Q659" s="1" t="s">
        <v>152</v>
      </c>
      <c r="R659" s="1"/>
      <c r="S659" s="1" t="s">
        <v>37</v>
      </c>
      <c r="T659" s="1" t="s">
        <v>46</v>
      </c>
    </row>
    <row r="660" spans="1:20" ht="13" x14ac:dyDescent="0.15">
      <c r="A660" s="1">
        <v>659</v>
      </c>
      <c r="B660" s="37">
        <v>45551</v>
      </c>
      <c r="C660" s="1">
        <v>27</v>
      </c>
      <c r="D660" s="1" t="s">
        <v>19</v>
      </c>
      <c r="E660" s="1" t="s">
        <v>63</v>
      </c>
      <c r="F660" s="1" t="s">
        <v>48</v>
      </c>
      <c r="G660" s="1">
        <v>75</v>
      </c>
      <c r="H660" s="1" t="s">
        <v>84</v>
      </c>
      <c r="I660" s="1" t="s">
        <v>23</v>
      </c>
      <c r="J660" s="1" t="s">
        <v>83</v>
      </c>
      <c r="K660" s="1" t="s">
        <v>54</v>
      </c>
      <c r="L660" s="2">
        <v>3.5</v>
      </c>
      <c r="M660" s="1" t="s">
        <v>152</v>
      </c>
      <c r="N660" s="1" t="s">
        <v>27</v>
      </c>
      <c r="O660" s="1" t="s">
        <v>44</v>
      </c>
      <c r="P660" s="1" t="s">
        <v>152</v>
      </c>
      <c r="Q660" s="1" t="s">
        <v>152</v>
      </c>
      <c r="R660" s="1"/>
      <c r="S660" s="1" t="s">
        <v>27</v>
      </c>
      <c r="T660" s="1" t="s">
        <v>38</v>
      </c>
    </row>
    <row r="661" spans="1:20" ht="13" x14ac:dyDescent="0.15">
      <c r="A661" s="1">
        <v>660</v>
      </c>
      <c r="B661" s="37">
        <v>45340</v>
      </c>
      <c r="C661" s="1">
        <v>40</v>
      </c>
      <c r="D661" s="1" t="s">
        <v>19</v>
      </c>
      <c r="E661" s="1" t="s">
        <v>71</v>
      </c>
      <c r="F661" s="1" t="s">
        <v>40</v>
      </c>
      <c r="G661" s="1">
        <v>42</v>
      </c>
      <c r="H661" s="1" t="s">
        <v>138</v>
      </c>
      <c r="I661" s="1" t="s">
        <v>67</v>
      </c>
      <c r="J661" s="1" t="s">
        <v>101</v>
      </c>
      <c r="K661" s="1" t="s">
        <v>43</v>
      </c>
      <c r="L661" s="2">
        <v>4.4000000000000004</v>
      </c>
      <c r="M661" s="1" t="s">
        <v>152</v>
      </c>
      <c r="N661" s="1" t="s">
        <v>37</v>
      </c>
      <c r="O661" s="1" t="s">
        <v>55</v>
      </c>
      <c r="P661" s="1" t="s">
        <v>152</v>
      </c>
      <c r="Q661" s="1" t="s">
        <v>152</v>
      </c>
      <c r="R661" s="1"/>
      <c r="S661" s="1" t="s">
        <v>58</v>
      </c>
      <c r="T661" s="1" t="s">
        <v>29</v>
      </c>
    </row>
    <row r="662" spans="1:20" ht="13" x14ac:dyDescent="0.15">
      <c r="A662" s="1">
        <v>661</v>
      </c>
      <c r="B662" s="37">
        <v>45368</v>
      </c>
      <c r="C662" s="1">
        <v>69</v>
      </c>
      <c r="D662" s="1" t="s">
        <v>19</v>
      </c>
      <c r="E662" s="1" t="s">
        <v>63</v>
      </c>
      <c r="F662" s="1" t="s">
        <v>48</v>
      </c>
      <c r="G662" s="1">
        <v>53</v>
      </c>
      <c r="H662" s="1" t="s">
        <v>119</v>
      </c>
      <c r="I662" s="1" t="s">
        <v>67</v>
      </c>
      <c r="J662" s="1" t="s">
        <v>104</v>
      </c>
      <c r="K662" s="1" t="s">
        <v>43</v>
      </c>
      <c r="L662" s="2">
        <v>3.5</v>
      </c>
      <c r="M662" s="1" t="s">
        <v>152</v>
      </c>
      <c r="N662" s="1" t="s">
        <v>35</v>
      </c>
      <c r="O662" s="1" t="s">
        <v>80</v>
      </c>
      <c r="P662" s="1" t="s">
        <v>152</v>
      </c>
      <c r="Q662" s="1" t="s">
        <v>152</v>
      </c>
      <c r="R662" s="1"/>
      <c r="S662" s="1" t="s">
        <v>37</v>
      </c>
      <c r="T662" s="1" t="s">
        <v>75</v>
      </c>
    </row>
    <row r="663" spans="1:20" ht="13" x14ac:dyDescent="0.15">
      <c r="A663" s="1">
        <v>662</v>
      </c>
      <c r="B663" s="37">
        <v>45653</v>
      </c>
      <c r="C663" s="1">
        <v>42</v>
      </c>
      <c r="D663" s="1" t="s">
        <v>19</v>
      </c>
      <c r="E663" s="1" t="s">
        <v>90</v>
      </c>
      <c r="F663" s="1" t="s">
        <v>48</v>
      </c>
      <c r="G663" s="1">
        <v>37</v>
      </c>
      <c r="H663" s="1" t="s">
        <v>88</v>
      </c>
      <c r="I663" s="1" t="s">
        <v>67</v>
      </c>
      <c r="J663" s="1" t="s">
        <v>104</v>
      </c>
      <c r="K663" s="1" t="s">
        <v>25</v>
      </c>
      <c r="L663" s="2">
        <v>4.8</v>
      </c>
      <c r="M663" s="1" t="s">
        <v>152</v>
      </c>
      <c r="N663" s="1" t="s">
        <v>35</v>
      </c>
      <c r="O663" s="1" t="s">
        <v>36</v>
      </c>
      <c r="P663" s="1" t="s">
        <v>152</v>
      </c>
      <c r="Q663" s="1" t="s">
        <v>152</v>
      </c>
      <c r="R663" s="1"/>
      <c r="S663" s="1" t="s">
        <v>27</v>
      </c>
      <c r="T663" s="1" t="s">
        <v>51</v>
      </c>
    </row>
    <row r="664" spans="1:20" ht="13" x14ac:dyDescent="0.15">
      <c r="A664" s="1">
        <v>663</v>
      </c>
      <c r="B664" s="37">
        <v>45344</v>
      </c>
      <c r="C664" s="1">
        <v>37</v>
      </c>
      <c r="D664" s="1" t="s">
        <v>19</v>
      </c>
      <c r="E664" s="1" t="s">
        <v>81</v>
      </c>
      <c r="F664" s="1" t="s">
        <v>31</v>
      </c>
      <c r="G664" s="1">
        <v>92</v>
      </c>
      <c r="H664" s="1" t="s">
        <v>72</v>
      </c>
      <c r="I664" s="1" t="s">
        <v>23</v>
      </c>
      <c r="J664" s="1" t="s">
        <v>132</v>
      </c>
      <c r="K664" s="1" t="s">
        <v>54</v>
      </c>
      <c r="L664" s="2">
        <v>4.2</v>
      </c>
      <c r="M664" s="1" t="s">
        <v>152</v>
      </c>
      <c r="N664" s="1" t="s">
        <v>74</v>
      </c>
      <c r="O664" s="1" t="s">
        <v>80</v>
      </c>
      <c r="P664" s="1" t="s">
        <v>152</v>
      </c>
      <c r="Q664" s="1" t="s">
        <v>152</v>
      </c>
      <c r="R664" s="1"/>
      <c r="S664" s="1" t="s">
        <v>37</v>
      </c>
      <c r="T664" s="1" t="s">
        <v>70</v>
      </c>
    </row>
    <row r="665" spans="1:20" ht="13" x14ac:dyDescent="0.15">
      <c r="A665" s="1">
        <v>664</v>
      </c>
      <c r="B665" s="37">
        <v>45581</v>
      </c>
      <c r="C665" s="1">
        <v>34</v>
      </c>
      <c r="D665" s="1" t="s">
        <v>19</v>
      </c>
      <c r="E665" s="1" t="s">
        <v>117</v>
      </c>
      <c r="F665" s="1" t="s">
        <v>48</v>
      </c>
      <c r="G665" s="1">
        <v>62</v>
      </c>
      <c r="H665" s="1" t="s">
        <v>144</v>
      </c>
      <c r="I665" s="1" t="s">
        <v>23</v>
      </c>
      <c r="J665" s="1" t="s">
        <v>132</v>
      </c>
      <c r="K665" s="1" t="s">
        <v>25</v>
      </c>
      <c r="L665" s="2">
        <v>4.7</v>
      </c>
      <c r="M665" s="1" t="s">
        <v>152</v>
      </c>
      <c r="N665" s="1" t="s">
        <v>37</v>
      </c>
      <c r="O665" s="1" t="s">
        <v>28</v>
      </c>
      <c r="P665" s="1" t="s">
        <v>152</v>
      </c>
      <c r="Q665" s="1" t="s">
        <v>152</v>
      </c>
      <c r="R665" s="1"/>
      <c r="S665" s="1" t="s">
        <v>74</v>
      </c>
      <c r="T665" s="1" t="s">
        <v>70</v>
      </c>
    </row>
    <row r="666" spans="1:20" ht="13" x14ac:dyDescent="0.15">
      <c r="A666" s="1">
        <v>665</v>
      </c>
      <c r="B666" s="37">
        <v>45407</v>
      </c>
      <c r="C666" s="1">
        <v>66</v>
      </c>
      <c r="D666" s="1" t="s">
        <v>19</v>
      </c>
      <c r="E666" s="1" t="s">
        <v>129</v>
      </c>
      <c r="F666" s="1" t="s">
        <v>48</v>
      </c>
      <c r="G666" s="1">
        <v>46</v>
      </c>
      <c r="H666" s="1" t="s">
        <v>122</v>
      </c>
      <c r="I666" s="1" t="s">
        <v>50</v>
      </c>
      <c r="J666" s="1" t="s">
        <v>139</v>
      </c>
      <c r="K666" s="1" t="s">
        <v>54</v>
      </c>
      <c r="L666" s="2">
        <v>3.1</v>
      </c>
      <c r="M666" s="1" t="s">
        <v>152</v>
      </c>
      <c r="N666" s="1" t="s">
        <v>45</v>
      </c>
      <c r="O666" s="1" t="s">
        <v>55</v>
      </c>
      <c r="P666" s="1" t="s">
        <v>152</v>
      </c>
      <c r="Q666" s="1" t="s">
        <v>152</v>
      </c>
      <c r="R666" s="1"/>
      <c r="S666" s="1" t="s">
        <v>37</v>
      </c>
      <c r="T666" s="1" t="s">
        <v>51</v>
      </c>
    </row>
    <row r="667" spans="1:20" ht="13" x14ac:dyDescent="0.15">
      <c r="A667" s="1">
        <v>666</v>
      </c>
      <c r="B667" s="37">
        <v>45415</v>
      </c>
      <c r="C667" s="1">
        <v>47</v>
      </c>
      <c r="D667" s="1" t="s">
        <v>19</v>
      </c>
      <c r="E667" s="1" t="s">
        <v>39</v>
      </c>
      <c r="F667" s="1" t="s">
        <v>40</v>
      </c>
      <c r="G667" s="1">
        <v>80</v>
      </c>
      <c r="H667" s="1" t="s">
        <v>140</v>
      </c>
      <c r="I667" s="1" t="s">
        <v>50</v>
      </c>
      <c r="J667" s="1" t="s">
        <v>101</v>
      </c>
      <c r="K667" s="1" t="s">
        <v>43</v>
      </c>
      <c r="L667" s="2">
        <v>3.9</v>
      </c>
      <c r="M667" s="1" t="s">
        <v>152</v>
      </c>
      <c r="N667" s="1" t="s">
        <v>74</v>
      </c>
      <c r="O667" s="1" t="s">
        <v>44</v>
      </c>
      <c r="P667" s="1" t="s">
        <v>152</v>
      </c>
      <c r="Q667" s="1" t="s">
        <v>152</v>
      </c>
      <c r="R667" s="1"/>
      <c r="S667" s="1" t="s">
        <v>74</v>
      </c>
      <c r="T667" s="1" t="s">
        <v>46</v>
      </c>
    </row>
    <row r="668" spans="1:20" ht="13" x14ac:dyDescent="0.15">
      <c r="A668" s="1">
        <v>667</v>
      </c>
      <c r="B668" s="37">
        <v>45652</v>
      </c>
      <c r="C668" s="1">
        <v>51</v>
      </c>
      <c r="D668" s="1" t="s">
        <v>19</v>
      </c>
      <c r="E668" s="1" t="s">
        <v>142</v>
      </c>
      <c r="F668" s="1" t="s">
        <v>48</v>
      </c>
      <c r="G668" s="1">
        <v>39</v>
      </c>
      <c r="H668" s="1" t="s">
        <v>60</v>
      </c>
      <c r="I668" s="1" t="s">
        <v>67</v>
      </c>
      <c r="J668" s="1" t="s">
        <v>33</v>
      </c>
      <c r="K668" s="1" t="s">
        <v>25</v>
      </c>
      <c r="L668" s="2">
        <v>4.9000000000000004</v>
      </c>
      <c r="M668" s="1" t="s">
        <v>152</v>
      </c>
      <c r="N668" s="1" t="s">
        <v>74</v>
      </c>
      <c r="O668" s="1" t="s">
        <v>44</v>
      </c>
      <c r="P668" s="1" t="s">
        <v>152</v>
      </c>
      <c r="Q668" s="1" t="s">
        <v>152</v>
      </c>
      <c r="R668" s="1"/>
      <c r="S668" s="1" t="s">
        <v>27</v>
      </c>
      <c r="T668" s="1" t="s">
        <v>59</v>
      </c>
    </row>
    <row r="669" spans="1:20" ht="13" x14ac:dyDescent="0.15">
      <c r="A669" s="1">
        <v>668</v>
      </c>
      <c r="B669" s="37">
        <v>45615</v>
      </c>
      <c r="C669" s="1">
        <v>46</v>
      </c>
      <c r="D669" s="1" t="s">
        <v>19</v>
      </c>
      <c r="E669" s="1" t="s">
        <v>52</v>
      </c>
      <c r="F669" s="1" t="s">
        <v>31</v>
      </c>
      <c r="G669" s="1">
        <v>70</v>
      </c>
      <c r="H669" s="1" t="s">
        <v>41</v>
      </c>
      <c r="I669" s="1" t="s">
        <v>23</v>
      </c>
      <c r="J669" s="1" t="s">
        <v>86</v>
      </c>
      <c r="K669" s="1" t="s">
        <v>25</v>
      </c>
      <c r="L669" s="2">
        <v>2.5</v>
      </c>
      <c r="M669" s="1" t="s">
        <v>152</v>
      </c>
      <c r="N669" s="1" t="s">
        <v>37</v>
      </c>
      <c r="O669" s="1" t="s">
        <v>28</v>
      </c>
      <c r="P669" s="1" t="s">
        <v>152</v>
      </c>
      <c r="Q669" s="1" t="s">
        <v>152</v>
      </c>
      <c r="R669" s="1"/>
      <c r="S669" s="1" t="s">
        <v>45</v>
      </c>
      <c r="T669" s="1" t="s">
        <v>38</v>
      </c>
    </row>
    <row r="670" spans="1:20" ht="13" x14ac:dyDescent="0.15">
      <c r="A670" s="1">
        <v>669</v>
      </c>
      <c r="B670" s="37">
        <v>45294</v>
      </c>
      <c r="C670" s="1">
        <v>29</v>
      </c>
      <c r="D670" s="1" t="s">
        <v>19</v>
      </c>
      <c r="E670" s="1" t="s">
        <v>112</v>
      </c>
      <c r="F670" s="1" t="s">
        <v>21</v>
      </c>
      <c r="G670" s="1">
        <v>32</v>
      </c>
      <c r="H670" s="1" t="s">
        <v>137</v>
      </c>
      <c r="I670" s="1" t="s">
        <v>23</v>
      </c>
      <c r="J670" s="1" t="s">
        <v>24</v>
      </c>
      <c r="K670" s="1" t="s">
        <v>43</v>
      </c>
      <c r="L670" s="2">
        <v>4.0999999999999996</v>
      </c>
      <c r="M670" s="1" t="s">
        <v>152</v>
      </c>
      <c r="N670" s="1" t="s">
        <v>37</v>
      </c>
      <c r="O670" s="1" t="s">
        <v>28</v>
      </c>
      <c r="P670" s="1" t="s">
        <v>152</v>
      </c>
      <c r="Q670" s="1" t="s">
        <v>152</v>
      </c>
      <c r="R670" s="1"/>
      <c r="S670" s="1" t="s">
        <v>35</v>
      </c>
      <c r="T670" s="1" t="s">
        <v>75</v>
      </c>
    </row>
    <row r="671" spans="1:20" ht="13" x14ac:dyDescent="0.15">
      <c r="A671" s="1">
        <v>670</v>
      </c>
      <c r="B671" s="37">
        <v>45297</v>
      </c>
      <c r="C671" s="1">
        <v>51</v>
      </c>
      <c r="D671" s="1" t="s">
        <v>19</v>
      </c>
      <c r="E671" s="1" t="s">
        <v>129</v>
      </c>
      <c r="F671" s="1" t="s">
        <v>48</v>
      </c>
      <c r="G671" s="1">
        <v>68</v>
      </c>
      <c r="H671" s="1" t="s">
        <v>72</v>
      </c>
      <c r="I671" s="1" t="s">
        <v>23</v>
      </c>
      <c r="J671" s="1" t="s">
        <v>33</v>
      </c>
      <c r="K671" s="1" t="s">
        <v>54</v>
      </c>
      <c r="L671" s="2">
        <v>4.3</v>
      </c>
      <c r="M671" s="1" t="s">
        <v>152</v>
      </c>
      <c r="N671" s="1" t="s">
        <v>74</v>
      </c>
      <c r="O671" s="1" t="s">
        <v>69</v>
      </c>
      <c r="P671" s="1" t="s">
        <v>152</v>
      </c>
      <c r="Q671" s="1" t="s">
        <v>152</v>
      </c>
      <c r="R671" s="1"/>
      <c r="S671" s="1" t="s">
        <v>35</v>
      </c>
      <c r="T671" s="1" t="s">
        <v>51</v>
      </c>
    </row>
    <row r="672" spans="1:20" ht="13" x14ac:dyDescent="0.15">
      <c r="A672" s="1">
        <v>671</v>
      </c>
      <c r="B672" s="37">
        <v>45466</v>
      </c>
      <c r="C672" s="1">
        <v>35</v>
      </c>
      <c r="D672" s="1" t="s">
        <v>19</v>
      </c>
      <c r="E672" s="1" t="s">
        <v>63</v>
      </c>
      <c r="F672" s="1" t="s">
        <v>48</v>
      </c>
      <c r="G672" s="1">
        <v>38</v>
      </c>
      <c r="H672" s="1" t="s">
        <v>116</v>
      </c>
      <c r="I672" s="1" t="s">
        <v>50</v>
      </c>
      <c r="J672" s="1" t="s">
        <v>127</v>
      </c>
      <c r="K672" s="1" t="s">
        <v>34</v>
      </c>
      <c r="L672" s="2">
        <v>3.3</v>
      </c>
      <c r="M672" s="1" t="s">
        <v>152</v>
      </c>
      <c r="N672" s="1" t="s">
        <v>58</v>
      </c>
      <c r="O672" s="1" t="s">
        <v>55</v>
      </c>
      <c r="P672" s="1" t="s">
        <v>152</v>
      </c>
      <c r="Q672" s="1" t="s">
        <v>152</v>
      </c>
      <c r="R672" s="1"/>
      <c r="S672" s="1" t="s">
        <v>27</v>
      </c>
      <c r="T672" s="1" t="s">
        <v>38</v>
      </c>
    </row>
    <row r="673" spans="1:20" ht="13" x14ac:dyDescent="0.15">
      <c r="A673" s="1">
        <v>672</v>
      </c>
      <c r="B673" s="37">
        <v>45337</v>
      </c>
      <c r="C673" s="1">
        <v>45</v>
      </c>
      <c r="D673" s="1" t="s">
        <v>19</v>
      </c>
      <c r="E673" s="1" t="s">
        <v>47</v>
      </c>
      <c r="F673" s="1" t="s">
        <v>48</v>
      </c>
      <c r="G673" s="1">
        <v>27</v>
      </c>
      <c r="H673" s="1" t="s">
        <v>98</v>
      </c>
      <c r="I673" s="1" t="s">
        <v>67</v>
      </c>
      <c r="J673" s="1" t="s">
        <v>57</v>
      </c>
      <c r="K673" s="1" t="s">
        <v>43</v>
      </c>
      <c r="L673" s="2">
        <v>3.5</v>
      </c>
      <c r="M673" s="1" t="s">
        <v>152</v>
      </c>
      <c r="N673" s="1" t="s">
        <v>58</v>
      </c>
      <c r="O673" s="1" t="s">
        <v>55</v>
      </c>
      <c r="P673" s="1" t="s">
        <v>152</v>
      </c>
      <c r="Q673" s="1" t="s">
        <v>152</v>
      </c>
      <c r="R673" s="1"/>
      <c r="S673" s="1" t="s">
        <v>37</v>
      </c>
      <c r="T673" s="1" t="s">
        <v>46</v>
      </c>
    </row>
    <row r="674" spans="1:20" ht="13" x14ac:dyDescent="0.15">
      <c r="A674" s="1">
        <v>673</v>
      </c>
      <c r="B674" s="37">
        <v>45418</v>
      </c>
      <c r="C674" s="1">
        <v>54</v>
      </c>
      <c r="D674" s="1" t="s">
        <v>19</v>
      </c>
      <c r="E674" s="1" t="s">
        <v>81</v>
      </c>
      <c r="F674" s="1" t="s">
        <v>31</v>
      </c>
      <c r="G674" s="1">
        <v>42</v>
      </c>
      <c r="H674" s="1" t="s">
        <v>119</v>
      </c>
      <c r="I674" s="1" t="s">
        <v>23</v>
      </c>
      <c r="J674" s="1" t="s">
        <v>73</v>
      </c>
      <c r="K674" s="1" t="s">
        <v>34</v>
      </c>
      <c r="L674" s="2">
        <v>3.9</v>
      </c>
      <c r="M674" s="1" t="s">
        <v>152</v>
      </c>
      <c r="N674" s="1" t="s">
        <v>35</v>
      </c>
      <c r="O674" s="1" t="s">
        <v>28</v>
      </c>
      <c r="P674" s="1" t="s">
        <v>152</v>
      </c>
      <c r="Q674" s="1" t="s">
        <v>152</v>
      </c>
      <c r="R674" s="1"/>
      <c r="S674" s="1" t="s">
        <v>74</v>
      </c>
      <c r="T674" s="1" t="s">
        <v>38</v>
      </c>
    </row>
    <row r="675" spans="1:20" ht="13" x14ac:dyDescent="0.15">
      <c r="A675" s="1">
        <v>674</v>
      </c>
      <c r="B675" s="37">
        <v>45463</v>
      </c>
      <c r="C675" s="1">
        <v>65</v>
      </c>
      <c r="D675" s="1" t="s">
        <v>19</v>
      </c>
      <c r="E675" s="1" t="s">
        <v>81</v>
      </c>
      <c r="F675" s="1" t="s">
        <v>31</v>
      </c>
      <c r="G675" s="1">
        <v>20</v>
      </c>
      <c r="H675" s="1" t="s">
        <v>137</v>
      </c>
      <c r="I675" s="1" t="s">
        <v>23</v>
      </c>
      <c r="J675" s="1" t="s">
        <v>101</v>
      </c>
      <c r="K675" s="1" t="s">
        <v>54</v>
      </c>
      <c r="L675" s="2">
        <v>3.7</v>
      </c>
      <c r="M675" s="1" t="s">
        <v>152</v>
      </c>
      <c r="N675" s="1" t="s">
        <v>45</v>
      </c>
      <c r="O675" s="1" t="s">
        <v>44</v>
      </c>
      <c r="P675" s="1" t="s">
        <v>152</v>
      </c>
      <c r="Q675" s="1" t="s">
        <v>152</v>
      </c>
      <c r="R675" s="1"/>
      <c r="S675" s="1" t="s">
        <v>45</v>
      </c>
      <c r="T675" s="1" t="s">
        <v>29</v>
      </c>
    </row>
    <row r="676" spans="1:20" ht="13" x14ac:dyDescent="0.15">
      <c r="A676" s="1">
        <v>675</v>
      </c>
      <c r="B676" s="37">
        <v>45564</v>
      </c>
      <c r="C676" s="1">
        <v>57</v>
      </c>
      <c r="D676" s="1" t="s">
        <v>19</v>
      </c>
      <c r="E676" s="1" t="s">
        <v>65</v>
      </c>
      <c r="F676" s="1" t="s">
        <v>31</v>
      </c>
      <c r="G676" s="1">
        <v>81</v>
      </c>
      <c r="H676" s="1" t="s">
        <v>118</v>
      </c>
      <c r="I676" s="1" t="s">
        <v>23</v>
      </c>
      <c r="J676" s="1" t="s">
        <v>42</v>
      </c>
      <c r="K676" s="1" t="s">
        <v>43</v>
      </c>
      <c r="L676" s="2">
        <v>4.7</v>
      </c>
      <c r="M676" s="1" t="s">
        <v>152</v>
      </c>
      <c r="N676" s="1" t="s">
        <v>74</v>
      </c>
      <c r="O676" s="1" t="s">
        <v>44</v>
      </c>
      <c r="P676" s="1" t="s">
        <v>152</v>
      </c>
      <c r="Q676" s="1" t="s">
        <v>152</v>
      </c>
      <c r="R676" s="1"/>
      <c r="S676" s="1" t="s">
        <v>58</v>
      </c>
      <c r="T676" s="1" t="s">
        <v>70</v>
      </c>
    </row>
    <row r="677" spans="1:20" ht="13" x14ac:dyDescent="0.15">
      <c r="A677" s="1">
        <v>676</v>
      </c>
      <c r="B677" s="37">
        <v>45449</v>
      </c>
      <c r="C677" s="1">
        <v>44</v>
      </c>
      <c r="D677" s="1" t="s">
        <v>19</v>
      </c>
      <c r="E677" s="1" t="s">
        <v>97</v>
      </c>
      <c r="F677" s="1" t="s">
        <v>48</v>
      </c>
      <c r="G677" s="1">
        <v>49</v>
      </c>
      <c r="H677" s="1" t="s">
        <v>41</v>
      </c>
      <c r="I677" s="1" t="s">
        <v>23</v>
      </c>
      <c r="J677" s="1" t="s">
        <v>109</v>
      </c>
      <c r="K677" s="1" t="s">
        <v>54</v>
      </c>
      <c r="L677" s="2">
        <v>3.2</v>
      </c>
      <c r="M677" s="1" t="s">
        <v>152</v>
      </c>
      <c r="N677" s="1" t="s">
        <v>45</v>
      </c>
      <c r="O677" s="1" t="s">
        <v>36</v>
      </c>
      <c r="P677" s="1" t="s">
        <v>152</v>
      </c>
      <c r="Q677" s="1" t="s">
        <v>152</v>
      </c>
      <c r="R677" s="1"/>
      <c r="S677" s="1" t="s">
        <v>45</v>
      </c>
      <c r="T677" s="1" t="s">
        <v>51</v>
      </c>
    </row>
    <row r="678" spans="1:20" ht="13" x14ac:dyDescent="0.15">
      <c r="A678" s="1">
        <v>677</v>
      </c>
      <c r="B678" s="37">
        <v>45466</v>
      </c>
      <c r="C678" s="1">
        <v>40</v>
      </c>
      <c r="D678" s="1" t="s">
        <v>19</v>
      </c>
      <c r="E678" s="1" t="s">
        <v>71</v>
      </c>
      <c r="F678" s="1" t="s">
        <v>40</v>
      </c>
      <c r="G678" s="1">
        <v>61</v>
      </c>
      <c r="H678" s="1" t="s">
        <v>124</v>
      </c>
      <c r="I678" s="1" t="s">
        <v>50</v>
      </c>
      <c r="J678" s="1" t="s">
        <v>108</v>
      </c>
      <c r="K678" s="1" t="s">
        <v>25</v>
      </c>
      <c r="L678" s="2">
        <v>3.3</v>
      </c>
      <c r="M678" s="1" t="s">
        <v>152</v>
      </c>
      <c r="N678" s="1" t="s">
        <v>35</v>
      </c>
      <c r="O678" s="1" t="s">
        <v>44</v>
      </c>
      <c r="P678" s="1" t="s">
        <v>152</v>
      </c>
      <c r="Q678" s="1" t="s">
        <v>152</v>
      </c>
      <c r="R678" s="1"/>
      <c r="S678" s="1" t="s">
        <v>37</v>
      </c>
      <c r="T678" s="1" t="s">
        <v>38</v>
      </c>
    </row>
    <row r="679" spans="1:20" ht="13" x14ac:dyDescent="0.15">
      <c r="A679" s="1">
        <v>678</v>
      </c>
      <c r="B679" s="37">
        <v>45576</v>
      </c>
      <c r="C679" s="1">
        <v>63</v>
      </c>
      <c r="D679" s="1" t="s">
        <v>19</v>
      </c>
      <c r="E679" s="1" t="s">
        <v>129</v>
      </c>
      <c r="F679" s="1" t="s">
        <v>48</v>
      </c>
      <c r="G679" s="1">
        <v>99</v>
      </c>
      <c r="H679" s="1" t="s">
        <v>140</v>
      </c>
      <c r="I679" s="1" t="s">
        <v>23</v>
      </c>
      <c r="J679" s="1" t="s">
        <v>42</v>
      </c>
      <c r="K679" s="1" t="s">
        <v>43</v>
      </c>
      <c r="L679" s="2">
        <v>3.4</v>
      </c>
      <c r="M679" s="1" t="s">
        <v>152</v>
      </c>
      <c r="N679" s="1" t="s">
        <v>58</v>
      </c>
      <c r="O679" s="1" t="s">
        <v>44</v>
      </c>
      <c r="P679" s="1" t="s">
        <v>152</v>
      </c>
      <c r="Q679" s="1" t="s">
        <v>152</v>
      </c>
      <c r="R679" s="1"/>
      <c r="S679" s="1" t="s">
        <v>58</v>
      </c>
      <c r="T679" s="1" t="s">
        <v>70</v>
      </c>
    </row>
    <row r="680" spans="1:20" ht="13" x14ac:dyDescent="0.15">
      <c r="A680" s="1">
        <v>679</v>
      </c>
      <c r="B680" s="37">
        <v>45411</v>
      </c>
      <c r="C680" s="1">
        <v>61</v>
      </c>
      <c r="D680" s="1" t="s">
        <v>19</v>
      </c>
      <c r="E680" s="1" t="s">
        <v>65</v>
      </c>
      <c r="F680" s="1" t="s">
        <v>31</v>
      </c>
      <c r="G680" s="1">
        <v>33</v>
      </c>
      <c r="H680" s="1" t="s">
        <v>98</v>
      </c>
      <c r="I680" s="1" t="s">
        <v>67</v>
      </c>
      <c r="J680" s="1" t="s">
        <v>89</v>
      </c>
      <c r="K680" s="1" t="s">
        <v>43</v>
      </c>
      <c r="L680" s="2">
        <v>2.9</v>
      </c>
      <c r="M680" s="1" t="s">
        <v>152</v>
      </c>
      <c r="N680" s="1" t="s">
        <v>27</v>
      </c>
      <c r="O680" s="1" t="s">
        <v>69</v>
      </c>
      <c r="P680" s="1" t="s">
        <v>152</v>
      </c>
      <c r="Q680" s="1" t="s">
        <v>152</v>
      </c>
      <c r="R680" s="1"/>
      <c r="S680" s="1" t="s">
        <v>37</v>
      </c>
      <c r="T680" s="1" t="s">
        <v>70</v>
      </c>
    </row>
    <row r="681" spans="1:20" ht="13" x14ac:dyDescent="0.15">
      <c r="A681" s="1">
        <v>680</v>
      </c>
      <c r="B681" s="37">
        <v>45384</v>
      </c>
      <c r="C681" s="1">
        <v>68</v>
      </c>
      <c r="D681" s="1" t="s">
        <v>19</v>
      </c>
      <c r="E681" s="1" t="s">
        <v>112</v>
      </c>
      <c r="F681" s="1" t="s">
        <v>21</v>
      </c>
      <c r="G681" s="1">
        <v>98</v>
      </c>
      <c r="H681" s="1" t="s">
        <v>93</v>
      </c>
      <c r="I681" s="1" t="s">
        <v>67</v>
      </c>
      <c r="J681" s="1" t="s">
        <v>125</v>
      </c>
      <c r="K681" s="1" t="s">
        <v>25</v>
      </c>
      <c r="L681" s="2">
        <v>4.7</v>
      </c>
      <c r="M681" s="1" t="s">
        <v>152</v>
      </c>
      <c r="N681" s="1" t="s">
        <v>74</v>
      </c>
      <c r="O681" s="1" t="s">
        <v>55</v>
      </c>
      <c r="P681" s="1" t="s">
        <v>152</v>
      </c>
      <c r="Q681" s="1" t="s">
        <v>152</v>
      </c>
      <c r="R681" s="1"/>
      <c r="S681" s="1" t="s">
        <v>74</v>
      </c>
      <c r="T681" s="1" t="s">
        <v>51</v>
      </c>
    </row>
    <row r="682" spans="1:20" ht="13" x14ac:dyDescent="0.15">
      <c r="A682" s="1">
        <v>681</v>
      </c>
      <c r="B682" s="37">
        <v>45652</v>
      </c>
      <c r="C682" s="1">
        <v>41</v>
      </c>
      <c r="D682" s="1" t="s">
        <v>19</v>
      </c>
      <c r="E682" s="1" t="s">
        <v>112</v>
      </c>
      <c r="F682" s="1" t="s">
        <v>21</v>
      </c>
      <c r="G682" s="1">
        <v>36</v>
      </c>
      <c r="H682" s="1" t="s">
        <v>60</v>
      </c>
      <c r="I682" s="1" t="s">
        <v>61</v>
      </c>
      <c r="J682" s="1" t="s">
        <v>104</v>
      </c>
      <c r="K682" s="1" t="s">
        <v>25</v>
      </c>
      <c r="L682" s="2">
        <v>3.1</v>
      </c>
      <c r="M682" s="1" t="s">
        <v>152</v>
      </c>
      <c r="N682" s="1" t="s">
        <v>74</v>
      </c>
      <c r="O682" s="1" t="s">
        <v>44</v>
      </c>
      <c r="P682" s="1" t="s">
        <v>152</v>
      </c>
      <c r="Q682" s="1" t="s">
        <v>152</v>
      </c>
      <c r="R682" s="1"/>
      <c r="S682" s="1" t="s">
        <v>27</v>
      </c>
      <c r="T682" s="1" t="s">
        <v>59</v>
      </c>
    </row>
    <row r="683" spans="1:20" ht="13" x14ac:dyDescent="0.15">
      <c r="A683" s="1">
        <v>682</v>
      </c>
      <c r="B683" s="37">
        <v>45513</v>
      </c>
      <c r="C683" s="1">
        <v>42</v>
      </c>
      <c r="D683" s="1" t="s">
        <v>19</v>
      </c>
      <c r="E683" s="1" t="s">
        <v>71</v>
      </c>
      <c r="F683" s="1" t="s">
        <v>40</v>
      </c>
      <c r="G683" s="1">
        <v>68</v>
      </c>
      <c r="H683" s="1" t="s">
        <v>98</v>
      </c>
      <c r="I683" s="1" t="s">
        <v>67</v>
      </c>
      <c r="J683" s="1" t="s">
        <v>89</v>
      </c>
      <c r="K683" s="1" t="s">
        <v>34</v>
      </c>
      <c r="L683" s="2">
        <v>4.2</v>
      </c>
      <c r="M683" s="1" t="s">
        <v>152</v>
      </c>
      <c r="N683" s="1" t="s">
        <v>27</v>
      </c>
      <c r="O683" s="1" t="s">
        <v>80</v>
      </c>
      <c r="P683" s="1" t="s">
        <v>152</v>
      </c>
      <c r="Q683" s="1" t="s">
        <v>152</v>
      </c>
      <c r="R683" s="1"/>
      <c r="S683" s="1" t="s">
        <v>58</v>
      </c>
      <c r="T683" s="1" t="s">
        <v>46</v>
      </c>
    </row>
    <row r="684" spans="1:20" ht="13" x14ac:dyDescent="0.15">
      <c r="A684" s="1">
        <v>683</v>
      </c>
      <c r="B684" s="37">
        <v>45617</v>
      </c>
      <c r="C684" s="1">
        <v>61</v>
      </c>
      <c r="D684" s="1" t="s">
        <v>19</v>
      </c>
      <c r="E684" s="1" t="s">
        <v>20</v>
      </c>
      <c r="F684" s="1" t="s">
        <v>21</v>
      </c>
      <c r="G684" s="1">
        <v>55</v>
      </c>
      <c r="H684" s="1" t="s">
        <v>126</v>
      </c>
      <c r="I684" s="1" t="s">
        <v>61</v>
      </c>
      <c r="J684" s="1" t="s">
        <v>101</v>
      </c>
      <c r="K684" s="1" t="s">
        <v>25</v>
      </c>
      <c r="L684" s="2">
        <v>3.6</v>
      </c>
      <c r="M684" s="1" t="s">
        <v>152</v>
      </c>
      <c r="N684" s="1" t="s">
        <v>74</v>
      </c>
      <c r="O684" s="1" t="s">
        <v>44</v>
      </c>
      <c r="P684" s="1" t="s">
        <v>152</v>
      </c>
      <c r="Q684" s="1" t="s">
        <v>152</v>
      </c>
      <c r="R684" s="1"/>
      <c r="S684" s="1" t="s">
        <v>37</v>
      </c>
      <c r="T684" s="1" t="s">
        <v>75</v>
      </c>
    </row>
    <row r="685" spans="1:20" ht="13" x14ac:dyDescent="0.15">
      <c r="A685" s="1">
        <v>684</v>
      </c>
      <c r="B685" s="37">
        <v>45401</v>
      </c>
      <c r="C685" s="1">
        <v>68</v>
      </c>
      <c r="D685" s="1" t="s">
        <v>19</v>
      </c>
      <c r="E685" s="1" t="s">
        <v>52</v>
      </c>
      <c r="F685" s="1" t="s">
        <v>31</v>
      </c>
      <c r="G685" s="1">
        <v>40</v>
      </c>
      <c r="H685" s="1" t="s">
        <v>102</v>
      </c>
      <c r="I685" s="1" t="s">
        <v>67</v>
      </c>
      <c r="J685" s="1" t="s">
        <v>121</v>
      </c>
      <c r="K685" s="1" t="s">
        <v>43</v>
      </c>
      <c r="L685" s="2">
        <v>3.9</v>
      </c>
      <c r="M685" s="1" t="s">
        <v>152</v>
      </c>
      <c r="N685" s="1" t="s">
        <v>58</v>
      </c>
      <c r="O685" s="1" t="s">
        <v>36</v>
      </c>
      <c r="P685" s="1" t="s">
        <v>152</v>
      </c>
      <c r="Q685" s="1" t="s">
        <v>152</v>
      </c>
      <c r="R685" s="1"/>
      <c r="S685" s="1" t="s">
        <v>58</v>
      </c>
      <c r="T685" s="1" t="s">
        <v>29</v>
      </c>
    </row>
    <row r="686" spans="1:20" ht="13" x14ac:dyDescent="0.15">
      <c r="A686" s="1">
        <v>685</v>
      </c>
      <c r="B686" s="37">
        <v>45578</v>
      </c>
      <c r="C686" s="1">
        <v>49</v>
      </c>
      <c r="D686" s="1" t="s">
        <v>19</v>
      </c>
      <c r="E686" s="1" t="s">
        <v>112</v>
      </c>
      <c r="F686" s="1" t="s">
        <v>21</v>
      </c>
      <c r="G686" s="1">
        <v>76</v>
      </c>
      <c r="H686" s="1" t="s">
        <v>82</v>
      </c>
      <c r="I686" s="1" t="s">
        <v>23</v>
      </c>
      <c r="J686" s="1" t="s">
        <v>42</v>
      </c>
      <c r="K686" s="1" t="s">
        <v>34</v>
      </c>
      <c r="L686" s="2">
        <v>4.8</v>
      </c>
      <c r="M686" s="1" t="s">
        <v>152</v>
      </c>
      <c r="N686" s="1" t="s">
        <v>37</v>
      </c>
      <c r="O686" s="1" t="s">
        <v>28</v>
      </c>
      <c r="P686" s="1" t="s">
        <v>152</v>
      </c>
      <c r="Q686" s="1" t="s">
        <v>152</v>
      </c>
      <c r="R686" s="1"/>
      <c r="S686" s="1" t="s">
        <v>37</v>
      </c>
      <c r="T686" s="1" t="s">
        <v>75</v>
      </c>
    </row>
    <row r="687" spans="1:20" ht="13" x14ac:dyDescent="0.15">
      <c r="A687" s="1">
        <v>686</v>
      </c>
      <c r="B687" s="37">
        <v>45314</v>
      </c>
      <c r="C687" s="1">
        <v>66</v>
      </c>
      <c r="D687" s="1" t="s">
        <v>19</v>
      </c>
      <c r="E687" s="1" t="s">
        <v>30</v>
      </c>
      <c r="F687" s="1" t="s">
        <v>31</v>
      </c>
      <c r="G687" s="1">
        <v>26</v>
      </c>
      <c r="H687" s="1" t="s">
        <v>116</v>
      </c>
      <c r="I687" s="1" t="s">
        <v>67</v>
      </c>
      <c r="J687" s="1" t="s">
        <v>73</v>
      </c>
      <c r="K687" s="1" t="s">
        <v>34</v>
      </c>
      <c r="L687" s="2">
        <v>3.6</v>
      </c>
      <c r="M687" s="1" t="s">
        <v>152</v>
      </c>
      <c r="N687" s="1" t="s">
        <v>27</v>
      </c>
      <c r="O687" s="1" t="s">
        <v>28</v>
      </c>
      <c r="P687" s="1" t="s">
        <v>152</v>
      </c>
      <c r="Q687" s="1" t="s">
        <v>152</v>
      </c>
      <c r="R687" s="1"/>
      <c r="S687" s="1" t="s">
        <v>74</v>
      </c>
      <c r="T687" s="1" t="s">
        <v>38</v>
      </c>
    </row>
    <row r="688" spans="1:20" ht="13" x14ac:dyDescent="0.15">
      <c r="A688" s="1">
        <v>687</v>
      </c>
      <c r="B688" s="37">
        <v>45552</v>
      </c>
      <c r="C688" s="1">
        <v>25</v>
      </c>
      <c r="D688" s="1" t="s">
        <v>19</v>
      </c>
      <c r="E688" s="1" t="s">
        <v>110</v>
      </c>
      <c r="F688" s="1" t="s">
        <v>31</v>
      </c>
      <c r="G688" s="1">
        <v>51</v>
      </c>
      <c r="H688" s="1" t="s">
        <v>118</v>
      </c>
      <c r="I688" s="1" t="s">
        <v>23</v>
      </c>
      <c r="J688" s="1" t="s">
        <v>73</v>
      </c>
      <c r="K688" s="1" t="s">
        <v>54</v>
      </c>
      <c r="L688" s="2">
        <v>3.8</v>
      </c>
      <c r="M688" s="1" t="s">
        <v>152</v>
      </c>
      <c r="N688" s="1" t="s">
        <v>45</v>
      </c>
      <c r="O688" s="1" t="s">
        <v>28</v>
      </c>
      <c r="P688" s="1" t="s">
        <v>152</v>
      </c>
      <c r="Q688" s="1" t="s">
        <v>152</v>
      </c>
      <c r="R688" s="1"/>
      <c r="S688" s="1" t="s">
        <v>58</v>
      </c>
      <c r="T688" s="1" t="s">
        <v>51</v>
      </c>
    </row>
    <row r="689" spans="1:20" ht="13" x14ac:dyDescent="0.15">
      <c r="A689" s="1">
        <v>688</v>
      </c>
      <c r="B689" s="37">
        <v>45584</v>
      </c>
      <c r="C689" s="1">
        <v>30</v>
      </c>
      <c r="D689" s="1" t="s">
        <v>19</v>
      </c>
      <c r="E689" s="1" t="s">
        <v>105</v>
      </c>
      <c r="F689" s="1" t="s">
        <v>31</v>
      </c>
      <c r="G689" s="1">
        <v>75</v>
      </c>
      <c r="H689" s="1" t="s">
        <v>133</v>
      </c>
      <c r="I689" s="1" t="s">
        <v>67</v>
      </c>
      <c r="J689" s="1" t="s">
        <v>108</v>
      </c>
      <c r="K689" s="1" t="s">
        <v>54</v>
      </c>
      <c r="L689" s="2">
        <v>4</v>
      </c>
      <c r="M689" s="1" t="s">
        <v>152</v>
      </c>
      <c r="N689" s="1" t="s">
        <v>35</v>
      </c>
      <c r="O689" s="1" t="s">
        <v>69</v>
      </c>
      <c r="P689" s="1" t="s">
        <v>152</v>
      </c>
      <c r="Q689" s="1" t="s">
        <v>152</v>
      </c>
      <c r="R689" s="1"/>
      <c r="S689" s="1" t="s">
        <v>45</v>
      </c>
      <c r="T689" s="1" t="s">
        <v>51</v>
      </c>
    </row>
    <row r="690" spans="1:20" ht="13" x14ac:dyDescent="0.15">
      <c r="A690" s="1">
        <v>689</v>
      </c>
      <c r="B690" s="37">
        <v>45472</v>
      </c>
      <c r="C690" s="1">
        <v>39</v>
      </c>
      <c r="D690" s="1" t="s">
        <v>19</v>
      </c>
      <c r="E690" s="1" t="s">
        <v>142</v>
      </c>
      <c r="F690" s="1" t="s">
        <v>48</v>
      </c>
      <c r="G690" s="1">
        <v>87</v>
      </c>
      <c r="H690" s="1" t="s">
        <v>107</v>
      </c>
      <c r="I690" s="1" t="s">
        <v>67</v>
      </c>
      <c r="J690" s="1" t="s">
        <v>109</v>
      </c>
      <c r="K690" s="1" t="s">
        <v>54</v>
      </c>
      <c r="L690" s="2">
        <v>4</v>
      </c>
      <c r="M690" s="1" t="s">
        <v>152</v>
      </c>
      <c r="N690" s="1" t="s">
        <v>35</v>
      </c>
      <c r="O690" s="1" t="s">
        <v>69</v>
      </c>
      <c r="P690" s="1" t="s">
        <v>152</v>
      </c>
      <c r="Q690" s="1" t="s">
        <v>152</v>
      </c>
      <c r="R690" s="1"/>
      <c r="S690" s="1" t="s">
        <v>74</v>
      </c>
      <c r="T690" s="1" t="s">
        <v>75</v>
      </c>
    </row>
    <row r="691" spans="1:20" ht="13" x14ac:dyDescent="0.15">
      <c r="A691" s="1">
        <v>690</v>
      </c>
      <c r="B691" s="37">
        <v>45444</v>
      </c>
      <c r="C691" s="1">
        <v>20</v>
      </c>
      <c r="D691" s="1" t="s">
        <v>19</v>
      </c>
      <c r="E691" s="1" t="s">
        <v>150</v>
      </c>
      <c r="F691" s="1" t="s">
        <v>31</v>
      </c>
      <c r="G691" s="1">
        <v>35</v>
      </c>
      <c r="H691" s="1" t="s">
        <v>143</v>
      </c>
      <c r="I691" s="1" t="s">
        <v>67</v>
      </c>
      <c r="J691" s="1" t="s">
        <v>24</v>
      </c>
      <c r="K691" s="1" t="s">
        <v>54</v>
      </c>
      <c r="L691" s="2">
        <v>4.2</v>
      </c>
      <c r="M691" s="1" t="s">
        <v>152</v>
      </c>
      <c r="N691" s="1" t="s">
        <v>27</v>
      </c>
      <c r="O691" s="1" t="s">
        <v>55</v>
      </c>
      <c r="P691" s="1" t="s">
        <v>152</v>
      </c>
      <c r="Q691" s="1" t="s">
        <v>152</v>
      </c>
      <c r="R691" s="1"/>
      <c r="S691" s="1" t="s">
        <v>58</v>
      </c>
      <c r="T691" s="1" t="s">
        <v>59</v>
      </c>
    </row>
    <row r="692" spans="1:20" ht="13" x14ac:dyDescent="0.15">
      <c r="A692" s="1">
        <v>691</v>
      </c>
      <c r="B692" s="37">
        <v>45492</v>
      </c>
      <c r="C692" s="1">
        <v>23</v>
      </c>
      <c r="D692" s="1" t="s">
        <v>153</v>
      </c>
      <c r="E692" s="1" t="s">
        <v>120</v>
      </c>
      <c r="F692" s="1" t="s">
        <v>31</v>
      </c>
      <c r="G692" s="1">
        <v>20</v>
      </c>
      <c r="H692" s="1" t="s">
        <v>94</v>
      </c>
      <c r="I692" s="1" t="s">
        <v>67</v>
      </c>
      <c r="J692" s="1" t="s">
        <v>83</v>
      </c>
      <c r="K692" s="1" t="s">
        <v>54</v>
      </c>
      <c r="L692" s="2">
        <v>3.3</v>
      </c>
      <c r="M692" s="1" t="s">
        <v>152</v>
      </c>
      <c r="N692" s="1" t="s">
        <v>35</v>
      </c>
      <c r="O692" s="1" t="s">
        <v>80</v>
      </c>
      <c r="P692" s="1" t="s">
        <v>152</v>
      </c>
      <c r="Q692" s="1" t="s">
        <v>152</v>
      </c>
      <c r="R692" s="1"/>
      <c r="S692" s="1" t="s">
        <v>58</v>
      </c>
      <c r="T692" s="1" t="s">
        <v>70</v>
      </c>
    </row>
    <row r="693" spans="1:20" ht="13" x14ac:dyDescent="0.15">
      <c r="A693" s="1">
        <v>692</v>
      </c>
      <c r="B693" s="37">
        <v>45627</v>
      </c>
      <c r="C693" s="1">
        <v>52</v>
      </c>
      <c r="D693" s="1" t="s">
        <v>153</v>
      </c>
      <c r="E693" s="1" t="s">
        <v>63</v>
      </c>
      <c r="F693" s="1" t="s">
        <v>48</v>
      </c>
      <c r="G693" s="1">
        <v>47</v>
      </c>
      <c r="H693" s="1" t="s">
        <v>113</v>
      </c>
      <c r="I693" s="1" t="s">
        <v>61</v>
      </c>
      <c r="J693" s="1" t="s">
        <v>121</v>
      </c>
      <c r="K693" s="1" t="s">
        <v>54</v>
      </c>
      <c r="L693" s="2">
        <v>3.2</v>
      </c>
      <c r="M693" s="1" t="s">
        <v>152</v>
      </c>
      <c r="N693" s="1" t="s">
        <v>74</v>
      </c>
      <c r="O693" s="1" t="s">
        <v>28</v>
      </c>
      <c r="P693" s="1" t="s">
        <v>152</v>
      </c>
      <c r="Q693" s="1" t="s">
        <v>152</v>
      </c>
      <c r="R693" s="1"/>
      <c r="S693" s="1" t="s">
        <v>27</v>
      </c>
      <c r="T693" s="1" t="s">
        <v>70</v>
      </c>
    </row>
    <row r="694" spans="1:20" ht="13" x14ac:dyDescent="0.15">
      <c r="A694" s="1">
        <v>693</v>
      </c>
      <c r="B694" s="37">
        <v>45409</v>
      </c>
      <c r="C694" s="1">
        <v>35</v>
      </c>
      <c r="D694" s="1" t="s">
        <v>153</v>
      </c>
      <c r="E694" s="1" t="s">
        <v>135</v>
      </c>
      <c r="F694" s="1" t="s">
        <v>21</v>
      </c>
      <c r="G694" s="1">
        <v>35</v>
      </c>
      <c r="H694" s="1" t="s">
        <v>72</v>
      </c>
      <c r="I694" s="1" t="s">
        <v>67</v>
      </c>
      <c r="J694" s="1" t="s">
        <v>33</v>
      </c>
      <c r="K694" s="1" t="s">
        <v>54</v>
      </c>
      <c r="L694" s="2">
        <v>4.4000000000000004</v>
      </c>
      <c r="M694" s="1" t="s">
        <v>152</v>
      </c>
      <c r="N694" s="1" t="s">
        <v>74</v>
      </c>
      <c r="O694" s="1" t="s">
        <v>80</v>
      </c>
      <c r="P694" s="1" t="s">
        <v>152</v>
      </c>
      <c r="Q694" s="1" t="s">
        <v>152</v>
      </c>
      <c r="R694" s="1"/>
      <c r="S694" s="1" t="s">
        <v>58</v>
      </c>
      <c r="T694" s="1" t="s">
        <v>46</v>
      </c>
    </row>
    <row r="695" spans="1:20" ht="13" x14ac:dyDescent="0.15">
      <c r="A695" s="1">
        <v>694</v>
      </c>
      <c r="B695" s="37">
        <v>45307</v>
      </c>
      <c r="C695" s="1">
        <v>24</v>
      </c>
      <c r="D695" s="1" t="s">
        <v>153</v>
      </c>
      <c r="E695" s="1" t="s">
        <v>52</v>
      </c>
      <c r="F695" s="1" t="s">
        <v>31</v>
      </c>
      <c r="G695" s="1">
        <v>85</v>
      </c>
      <c r="H695" s="1" t="s">
        <v>95</v>
      </c>
      <c r="I695" s="1" t="s">
        <v>67</v>
      </c>
      <c r="J695" s="1" t="s">
        <v>127</v>
      </c>
      <c r="K695" s="1" t="s">
        <v>25</v>
      </c>
      <c r="L695" s="2">
        <v>4.9000000000000004</v>
      </c>
      <c r="M695" s="1" t="s">
        <v>152</v>
      </c>
      <c r="N695" s="1" t="s">
        <v>35</v>
      </c>
      <c r="O695" s="1" t="s">
        <v>44</v>
      </c>
      <c r="P695" s="1" t="s">
        <v>152</v>
      </c>
      <c r="Q695" s="1" t="s">
        <v>152</v>
      </c>
      <c r="R695" s="1"/>
      <c r="S695" s="1" t="s">
        <v>45</v>
      </c>
      <c r="T695" s="1" t="s">
        <v>75</v>
      </c>
    </row>
    <row r="696" spans="1:20" ht="13" x14ac:dyDescent="0.15">
      <c r="A696" s="1">
        <v>695</v>
      </c>
      <c r="B696" s="37">
        <v>45612</v>
      </c>
      <c r="C696" s="1">
        <v>25</v>
      </c>
      <c r="D696" s="1" t="s">
        <v>153</v>
      </c>
      <c r="E696" s="1" t="s">
        <v>105</v>
      </c>
      <c r="F696" s="1" t="s">
        <v>31</v>
      </c>
      <c r="G696" s="1">
        <v>98</v>
      </c>
      <c r="H696" s="1" t="s">
        <v>106</v>
      </c>
      <c r="I696" s="1" t="s">
        <v>23</v>
      </c>
      <c r="J696" s="1" t="s">
        <v>83</v>
      </c>
      <c r="K696" s="1" t="s">
        <v>54</v>
      </c>
      <c r="L696" s="2">
        <v>2.8</v>
      </c>
      <c r="M696" s="1" t="s">
        <v>152</v>
      </c>
      <c r="N696" s="1" t="s">
        <v>27</v>
      </c>
      <c r="O696" s="1" t="s">
        <v>80</v>
      </c>
      <c r="P696" s="1" t="s">
        <v>152</v>
      </c>
      <c r="Q696" s="1" t="s">
        <v>152</v>
      </c>
      <c r="R696" s="1"/>
      <c r="S696" s="1" t="s">
        <v>27</v>
      </c>
      <c r="T696" s="1" t="s">
        <v>46</v>
      </c>
    </row>
    <row r="697" spans="1:20" ht="13" x14ac:dyDescent="0.15">
      <c r="A697" s="1">
        <v>696</v>
      </c>
      <c r="B697" s="37">
        <v>45506</v>
      </c>
      <c r="C697" s="1">
        <v>37</v>
      </c>
      <c r="D697" s="1" t="s">
        <v>153</v>
      </c>
      <c r="E697" s="1" t="s">
        <v>20</v>
      </c>
      <c r="F697" s="1" t="s">
        <v>21</v>
      </c>
      <c r="G697" s="1">
        <v>64</v>
      </c>
      <c r="H697" s="1" t="s">
        <v>49</v>
      </c>
      <c r="I697" s="1" t="s">
        <v>61</v>
      </c>
      <c r="J697" s="1" t="s">
        <v>33</v>
      </c>
      <c r="K697" s="1" t="s">
        <v>43</v>
      </c>
      <c r="L697" s="2">
        <v>4.8</v>
      </c>
      <c r="M697" s="1" t="s">
        <v>152</v>
      </c>
      <c r="N697" s="1" t="s">
        <v>37</v>
      </c>
      <c r="O697" s="1" t="s">
        <v>80</v>
      </c>
      <c r="P697" s="1" t="s">
        <v>152</v>
      </c>
      <c r="Q697" s="1" t="s">
        <v>152</v>
      </c>
      <c r="R697" s="1"/>
      <c r="S697" s="1" t="s">
        <v>27</v>
      </c>
      <c r="T697" s="1" t="s">
        <v>59</v>
      </c>
    </row>
    <row r="698" spans="1:20" ht="13" x14ac:dyDescent="0.15">
      <c r="A698" s="1">
        <v>697</v>
      </c>
      <c r="B698" s="37">
        <v>45313</v>
      </c>
      <c r="C698" s="1">
        <v>24</v>
      </c>
      <c r="D698" s="1" t="s">
        <v>153</v>
      </c>
      <c r="E698" s="1" t="s">
        <v>120</v>
      </c>
      <c r="F698" s="1" t="s">
        <v>31</v>
      </c>
      <c r="G698" s="1">
        <v>38</v>
      </c>
      <c r="H698" s="1" t="s">
        <v>128</v>
      </c>
      <c r="I698" s="1" t="s">
        <v>23</v>
      </c>
      <c r="J698" s="1" t="s">
        <v>109</v>
      </c>
      <c r="K698" s="1" t="s">
        <v>43</v>
      </c>
      <c r="L698" s="2">
        <v>3.4</v>
      </c>
      <c r="M698" s="1" t="s">
        <v>152</v>
      </c>
      <c r="N698" s="1" t="s">
        <v>37</v>
      </c>
      <c r="O698" s="1" t="s">
        <v>36</v>
      </c>
      <c r="P698" s="1" t="s">
        <v>152</v>
      </c>
      <c r="Q698" s="1" t="s">
        <v>152</v>
      </c>
      <c r="R698" s="1"/>
      <c r="S698" s="1" t="s">
        <v>37</v>
      </c>
      <c r="T698" s="1" t="s">
        <v>51</v>
      </c>
    </row>
    <row r="699" spans="1:20" ht="13" x14ac:dyDescent="0.15">
      <c r="A699" s="1">
        <v>698</v>
      </c>
      <c r="B699" s="37">
        <v>45438</v>
      </c>
      <c r="C699" s="1">
        <v>46</v>
      </c>
      <c r="D699" s="1" t="s">
        <v>153</v>
      </c>
      <c r="E699" s="1" t="s">
        <v>65</v>
      </c>
      <c r="F699" s="1" t="s">
        <v>31</v>
      </c>
      <c r="G699" s="1">
        <v>45</v>
      </c>
      <c r="H699" s="1" t="s">
        <v>119</v>
      </c>
      <c r="I699" s="1" t="s">
        <v>23</v>
      </c>
      <c r="J699" s="1" t="s">
        <v>33</v>
      </c>
      <c r="K699" s="1" t="s">
        <v>54</v>
      </c>
      <c r="L699" s="2">
        <v>4.7</v>
      </c>
      <c r="M699" s="1" t="s">
        <v>152</v>
      </c>
      <c r="N699" s="1" t="s">
        <v>45</v>
      </c>
      <c r="O699" s="1" t="s">
        <v>36</v>
      </c>
      <c r="P699" s="1" t="s">
        <v>152</v>
      </c>
      <c r="Q699" s="1" t="s">
        <v>152</v>
      </c>
      <c r="R699" s="1"/>
      <c r="S699" s="1" t="s">
        <v>58</v>
      </c>
      <c r="T699" s="1" t="s">
        <v>51</v>
      </c>
    </row>
    <row r="700" spans="1:20" ht="13" x14ac:dyDescent="0.15">
      <c r="A700" s="1">
        <v>699</v>
      </c>
      <c r="B700" s="37">
        <v>45404</v>
      </c>
      <c r="C700" s="1">
        <v>56</v>
      </c>
      <c r="D700" s="1" t="s">
        <v>153</v>
      </c>
      <c r="E700" s="1" t="s">
        <v>135</v>
      </c>
      <c r="F700" s="1" t="s">
        <v>21</v>
      </c>
      <c r="G700" s="1">
        <v>25</v>
      </c>
      <c r="H700" s="1" t="s">
        <v>128</v>
      </c>
      <c r="I700" s="1" t="s">
        <v>23</v>
      </c>
      <c r="J700" s="1" t="s">
        <v>33</v>
      </c>
      <c r="K700" s="1" t="s">
        <v>43</v>
      </c>
      <c r="L700" s="2">
        <v>2.7</v>
      </c>
      <c r="M700" s="1" t="s">
        <v>152</v>
      </c>
      <c r="N700" s="1" t="s">
        <v>45</v>
      </c>
      <c r="O700" s="1" t="s">
        <v>44</v>
      </c>
      <c r="P700" s="1" t="s">
        <v>152</v>
      </c>
      <c r="Q700" s="1" t="s">
        <v>152</v>
      </c>
      <c r="R700" s="1"/>
      <c r="S700" s="1" t="s">
        <v>58</v>
      </c>
      <c r="T700" s="1" t="s">
        <v>38</v>
      </c>
    </row>
    <row r="701" spans="1:20" ht="13" x14ac:dyDescent="0.15">
      <c r="A701" s="1">
        <v>700</v>
      </c>
      <c r="B701" s="37">
        <v>45319</v>
      </c>
      <c r="C701" s="1">
        <v>29</v>
      </c>
      <c r="D701" s="1" t="s">
        <v>153</v>
      </c>
      <c r="E701" s="1" t="s">
        <v>81</v>
      </c>
      <c r="F701" s="1" t="s">
        <v>31</v>
      </c>
      <c r="G701" s="1">
        <v>35</v>
      </c>
      <c r="H701" s="1" t="s">
        <v>118</v>
      </c>
      <c r="I701" s="1" t="s">
        <v>23</v>
      </c>
      <c r="J701" s="1" t="s">
        <v>89</v>
      </c>
      <c r="K701" s="1" t="s">
        <v>34</v>
      </c>
      <c r="L701" s="2">
        <v>3.9</v>
      </c>
      <c r="M701" s="1" t="s">
        <v>152</v>
      </c>
      <c r="N701" s="1" t="s">
        <v>58</v>
      </c>
      <c r="O701" s="1" t="s">
        <v>55</v>
      </c>
      <c r="P701" s="1" t="s">
        <v>152</v>
      </c>
      <c r="Q701" s="1" t="s">
        <v>152</v>
      </c>
      <c r="R701" s="1"/>
      <c r="S701" s="1" t="s">
        <v>27</v>
      </c>
      <c r="T701" s="1" t="s">
        <v>38</v>
      </c>
    </row>
    <row r="702" spans="1:20" ht="13" x14ac:dyDescent="0.15">
      <c r="A702" s="1">
        <v>701</v>
      </c>
      <c r="B702" s="37">
        <v>45379</v>
      </c>
      <c r="C702" s="1">
        <v>43</v>
      </c>
      <c r="D702" s="1" t="s">
        <v>153</v>
      </c>
      <c r="E702" s="1" t="s">
        <v>52</v>
      </c>
      <c r="F702" s="1" t="s">
        <v>31</v>
      </c>
      <c r="G702" s="1">
        <v>25</v>
      </c>
      <c r="H702" s="1" t="s">
        <v>106</v>
      </c>
      <c r="I702" s="1" t="s">
        <v>67</v>
      </c>
      <c r="J702" s="1" t="s">
        <v>139</v>
      </c>
      <c r="K702" s="1" t="s">
        <v>43</v>
      </c>
      <c r="L702" s="2">
        <v>3.3</v>
      </c>
      <c r="M702" s="1" t="s">
        <v>152</v>
      </c>
      <c r="N702" s="1" t="s">
        <v>74</v>
      </c>
      <c r="O702" s="1" t="s">
        <v>80</v>
      </c>
      <c r="P702" s="1" t="s">
        <v>152</v>
      </c>
      <c r="Q702" s="1" t="s">
        <v>152</v>
      </c>
      <c r="R702" s="1"/>
      <c r="S702" s="1" t="s">
        <v>37</v>
      </c>
      <c r="T702" s="1" t="s">
        <v>70</v>
      </c>
    </row>
    <row r="703" spans="1:20" ht="13" x14ac:dyDescent="0.15">
      <c r="A703" s="1">
        <v>702</v>
      </c>
      <c r="B703" s="37">
        <v>45579</v>
      </c>
      <c r="C703" s="1">
        <v>55</v>
      </c>
      <c r="D703" s="1" t="s">
        <v>153</v>
      </c>
      <c r="E703" s="1" t="s">
        <v>135</v>
      </c>
      <c r="F703" s="1" t="s">
        <v>21</v>
      </c>
      <c r="G703" s="1">
        <v>70</v>
      </c>
      <c r="H703" s="1" t="s">
        <v>103</v>
      </c>
      <c r="I703" s="1" t="s">
        <v>67</v>
      </c>
      <c r="J703" s="1" t="s">
        <v>96</v>
      </c>
      <c r="K703" s="1" t="s">
        <v>54</v>
      </c>
      <c r="L703" s="2">
        <v>2.6</v>
      </c>
      <c r="M703" s="1" t="s">
        <v>152</v>
      </c>
      <c r="N703" s="1" t="s">
        <v>35</v>
      </c>
      <c r="O703" s="1" t="s">
        <v>55</v>
      </c>
      <c r="P703" s="1" t="s">
        <v>152</v>
      </c>
      <c r="Q703" s="1" t="s">
        <v>152</v>
      </c>
      <c r="R703" s="1"/>
      <c r="S703" s="1" t="s">
        <v>37</v>
      </c>
      <c r="T703" s="1" t="s">
        <v>38</v>
      </c>
    </row>
    <row r="704" spans="1:20" ht="13" x14ac:dyDescent="0.15">
      <c r="A704" s="1">
        <v>703</v>
      </c>
      <c r="B704" s="37">
        <v>45623</v>
      </c>
      <c r="C704" s="1">
        <v>25</v>
      </c>
      <c r="D704" s="1" t="s">
        <v>153</v>
      </c>
      <c r="E704" s="1" t="s">
        <v>135</v>
      </c>
      <c r="F704" s="1" t="s">
        <v>21</v>
      </c>
      <c r="G704" s="1">
        <v>96</v>
      </c>
      <c r="H704" s="1" t="s">
        <v>136</v>
      </c>
      <c r="I704" s="1" t="s">
        <v>23</v>
      </c>
      <c r="J704" s="1" t="s">
        <v>79</v>
      </c>
      <c r="K704" s="1" t="s">
        <v>34</v>
      </c>
      <c r="L704" s="2">
        <v>3.6</v>
      </c>
      <c r="M704" s="1" t="s">
        <v>152</v>
      </c>
      <c r="N704" s="1" t="s">
        <v>45</v>
      </c>
      <c r="O704" s="1" t="s">
        <v>80</v>
      </c>
      <c r="P704" s="1" t="s">
        <v>152</v>
      </c>
      <c r="Q704" s="1" t="s">
        <v>152</v>
      </c>
      <c r="R704" s="1"/>
      <c r="S704" s="1" t="s">
        <v>35</v>
      </c>
      <c r="T704" s="1" t="s">
        <v>75</v>
      </c>
    </row>
    <row r="705" spans="1:20" ht="13" x14ac:dyDescent="0.15">
      <c r="A705" s="1">
        <v>704</v>
      </c>
      <c r="B705" s="37">
        <v>45621</v>
      </c>
      <c r="C705" s="1">
        <v>70</v>
      </c>
      <c r="D705" s="1" t="s">
        <v>153</v>
      </c>
      <c r="E705" s="1" t="s">
        <v>112</v>
      </c>
      <c r="F705" s="1" t="s">
        <v>21</v>
      </c>
      <c r="G705" s="1">
        <v>37</v>
      </c>
      <c r="H705" s="1" t="s">
        <v>148</v>
      </c>
      <c r="I705" s="1" t="s">
        <v>67</v>
      </c>
      <c r="J705" s="1" t="s">
        <v>33</v>
      </c>
      <c r="K705" s="1" t="s">
        <v>34</v>
      </c>
      <c r="L705" s="2">
        <v>4</v>
      </c>
      <c r="M705" s="1" t="s">
        <v>152</v>
      </c>
      <c r="N705" s="1" t="s">
        <v>27</v>
      </c>
      <c r="O705" s="1" t="s">
        <v>28</v>
      </c>
      <c r="P705" s="1" t="s">
        <v>152</v>
      </c>
      <c r="Q705" s="1" t="s">
        <v>152</v>
      </c>
      <c r="R705" s="1"/>
      <c r="S705" s="1" t="s">
        <v>35</v>
      </c>
      <c r="T705" s="1" t="s">
        <v>46</v>
      </c>
    </row>
    <row r="706" spans="1:20" ht="13" x14ac:dyDescent="0.15">
      <c r="A706" s="1">
        <v>705</v>
      </c>
      <c r="B706" s="37">
        <v>45357</v>
      </c>
      <c r="C706" s="1">
        <v>24</v>
      </c>
      <c r="D706" s="1" t="s">
        <v>153</v>
      </c>
      <c r="E706" s="1" t="s">
        <v>112</v>
      </c>
      <c r="F706" s="1" t="s">
        <v>21</v>
      </c>
      <c r="G706" s="1">
        <v>40</v>
      </c>
      <c r="H706" s="1" t="s">
        <v>49</v>
      </c>
      <c r="I706" s="1" t="s">
        <v>50</v>
      </c>
      <c r="J706" s="1" t="s">
        <v>139</v>
      </c>
      <c r="K706" s="1" t="s">
        <v>25</v>
      </c>
      <c r="L706" s="2">
        <v>3.1</v>
      </c>
      <c r="M706" s="1" t="s">
        <v>152</v>
      </c>
      <c r="N706" s="1" t="s">
        <v>74</v>
      </c>
      <c r="O706" s="1" t="s">
        <v>44</v>
      </c>
      <c r="P706" s="1" t="s">
        <v>152</v>
      </c>
      <c r="Q706" s="1" t="s">
        <v>152</v>
      </c>
      <c r="R706" s="1"/>
      <c r="S706" s="1" t="s">
        <v>35</v>
      </c>
      <c r="T706" s="1" t="s">
        <v>38</v>
      </c>
    </row>
    <row r="707" spans="1:20" ht="13" x14ac:dyDescent="0.15">
      <c r="A707" s="1">
        <v>706</v>
      </c>
      <c r="B707" s="37">
        <v>45639</v>
      </c>
      <c r="C707" s="1">
        <v>57</v>
      </c>
      <c r="D707" s="1" t="s">
        <v>153</v>
      </c>
      <c r="E707" s="1" t="s">
        <v>65</v>
      </c>
      <c r="F707" s="1" t="s">
        <v>31</v>
      </c>
      <c r="G707" s="1">
        <v>94</v>
      </c>
      <c r="H707" s="1" t="s">
        <v>49</v>
      </c>
      <c r="I707" s="1" t="s">
        <v>23</v>
      </c>
      <c r="J707" s="1" t="s">
        <v>104</v>
      </c>
      <c r="K707" s="1" t="s">
        <v>54</v>
      </c>
      <c r="L707" s="2">
        <v>3.3</v>
      </c>
      <c r="M707" s="1" t="s">
        <v>152</v>
      </c>
      <c r="N707" s="1" t="s">
        <v>35</v>
      </c>
      <c r="O707" s="1" t="s">
        <v>69</v>
      </c>
      <c r="P707" s="1" t="s">
        <v>152</v>
      </c>
      <c r="Q707" s="1" t="s">
        <v>152</v>
      </c>
      <c r="R707" s="1"/>
      <c r="S707" s="1" t="s">
        <v>35</v>
      </c>
      <c r="T707" s="1" t="s">
        <v>29</v>
      </c>
    </row>
    <row r="708" spans="1:20" ht="13" x14ac:dyDescent="0.15">
      <c r="A708" s="1">
        <v>707</v>
      </c>
      <c r="B708" s="37">
        <v>45327</v>
      </c>
      <c r="C708" s="1">
        <v>30</v>
      </c>
      <c r="D708" s="1" t="s">
        <v>153</v>
      </c>
      <c r="E708" s="1" t="s">
        <v>47</v>
      </c>
      <c r="F708" s="1" t="s">
        <v>48</v>
      </c>
      <c r="G708" s="1">
        <v>22</v>
      </c>
      <c r="H708" s="1" t="s">
        <v>106</v>
      </c>
      <c r="I708" s="1" t="s">
        <v>67</v>
      </c>
      <c r="J708" s="1" t="s">
        <v>86</v>
      </c>
      <c r="K708" s="1" t="s">
        <v>25</v>
      </c>
      <c r="L708" s="2">
        <v>4</v>
      </c>
      <c r="M708" s="1" t="s">
        <v>152</v>
      </c>
      <c r="N708" s="1" t="s">
        <v>58</v>
      </c>
      <c r="O708" s="1" t="s">
        <v>55</v>
      </c>
      <c r="P708" s="1" t="s">
        <v>152</v>
      </c>
      <c r="Q708" s="1" t="s">
        <v>152</v>
      </c>
      <c r="R708" s="1"/>
      <c r="S708" s="1" t="s">
        <v>45</v>
      </c>
      <c r="T708" s="1" t="s">
        <v>70</v>
      </c>
    </row>
    <row r="709" spans="1:20" ht="13" x14ac:dyDescent="0.15">
      <c r="A709" s="1">
        <v>708</v>
      </c>
      <c r="B709" s="37">
        <v>45422</v>
      </c>
      <c r="C709" s="1">
        <v>55</v>
      </c>
      <c r="D709" s="1" t="s">
        <v>153</v>
      </c>
      <c r="E709" s="1" t="s">
        <v>87</v>
      </c>
      <c r="F709" s="1" t="s">
        <v>48</v>
      </c>
      <c r="G709" s="1">
        <v>52</v>
      </c>
      <c r="H709" s="1" t="s">
        <v>94</v>
      </c>
      <c r="I709" s="1" t="s">
        <v>23</v>
      </c>
      <c r="J709" s="1" t="s">
        <v>109</v>
      </c>
      <c r="K709" s="1" t="s">
        <v>25</v>
      </c>
      <c r="L709" s="2">
        <v>2.8</v>
      </c>
      <c r="M709" s="1" t="s">
        <v>152</v>
      </c>
      <c r="N709" s="1" t="s">
        <v>35</v>
      </c>
      <c r="O709" s="1" t="s">
        <v>69</v>
      </c>
      <c r="P709" s="1" t="s">
        <v>152</v>
      </c>
      <c r="Q709" s="1" t="s">
        <v>152</v>
      </c>
      <c r="R709" s="1"/>
      <c r="S709" s="1" t="s">
        <v>74</v>
      </c>
      <c r="T709" s="1" t="s">
        <v>38</v>
      </c>
    </row>
    <row r="710" spans="1:20" ht="13" x14ac:dyDescent="0.15">
      <c r="A710" s="1">
        <v>709</v>
      </c>
      <c r="B710" s="37">
        <v>45655</v>
      </c>
      <c r="C710" s="1">
        <v>40</v>
      </c>
      <c r="D710" s="1" t="s">
        <v>153</v>
      </c>
      <c r="E710" s="1" t="s">
        <v>30</v>
      </c>
      <c r="F710" s="1" t="s">
        <v>31</v>
      </c>
      <c r="G710" s="1">
        <v>87</v>
      </c>
      <c r="H710" s="1" t="s">
        <v>76</v>
      </c>
      <c r="I710" s="1" t="s">
        <v>67</v>
      </c>
      <c r="J710" s="1" t="s">
        <v>131</v>
      </c>
      <c r="K710" s="1" t="s">
        <v>43</v>
      </c>
      <c r="L710" s="2">
        <v>3.7</v>
      </c>
      <c r="M710" s="1" t="s">
        <v>152</v>
      </c>
      <c r="N710" s="1" t="s">
        <v>35</v>
      </c>
      <c r="O710" s="1" t="s">
        <v>80</v>
      </c>
      <c r="P710" s="1" t="s">
        <v>152</v>
      </c>
      <c r="Q710" s="1" t="s">
        <v>152</v>
      </c>
      <c r="R710" s="1"/>
      <c r="S710" s="1" t="s">
        <v>58</v>
      </c>
      <c r="T710" s="1" t="s">
        <v>46</v>
      </c>
    </row>
    <row r="711" spans="1:20" ht="13" x14ac:dyDescent="0.15">
      <c r="A711" s="1">
        <v>710</v>
      </c>
      <c r="B711" s="37">
        <v>45442</v>
      </c>
      <c r="C711" s="1">
        <v>52</v>
      </c>
      <c r="D711" s="1" t="s">
        <v>153</v>
      </c>
      <c r="E711" s="1" t="s">
        <v>63</v>
      </c>
      <c r="F711" s="1" t="s">
        <v>48</v>
      </c>
      <c r="G711" s="1">
        <v>33</v>
      </c>
      <c r="H711" s="1" t="s">
        <v>145</v>
      </c>
      <c r="I711" s="1" t="s">
        <v>23</v>
      </c>
      <c r="J711" s="1" t="s">
        <v>86</v>
      </c>
      <c r="K711" s="1" t="s">
        <v>54</v>
      </c>
      <c r="L711" s="2">
        <v>2.5</v>
      </c>
      <c r="M711" s="1" t="s">
        <v>152</v>
      </c>
      <c r="N711" s="1" t="s">
        <v>27</v>
      </c>
      <c r="O711" s="1" t="s">
        <v>80</v>
      </c>
      <c r="P711" s="1" t="s">
        <v>152</v>
      </c>
      <c r="Q711" s="1" t="s">
        <v>152</v>
      </c>
      <c r="R711" s="1"/>
      <c r="S711" s="1" t="s">
        <v>74</v>
      </c>
      <c r="T711" s="1" t="s">
        <v>38</v>
      </c>
    </row>
    <row r="712" spans="1:20" ht="13" x14ac:dyDescent="0.15">
      <c r="A712" s="1">
        <v>711</v>
      </c>
      <c r="B712" s="37">
        <v>45553</v>
      </c>
      <c r="C712" s="1">
        <v>31</v>
      </c>
      <c r="D712" s="1" t="s">
        <v>153</v>
      </c>
      <c r="E712" s="1" t="s">
        <v>97</v>
      </c>
      <c r="F712" s="1" t="s">
        <v>48</v>
      </c>
      <c r="G712" s="1">
        <v>83</v>
      </c>
      <c r="H712" s="1" t="s">
        <v>64</v>
      </c>
      <c r="I712" s="1" t="s">
        <v>23</v>
      </c>
      <c r="J712" s="1" t="s">
        <v>132</v>
      </c>
      <c r="K712" s="1" t="s">
        <v>54</v>
      </c>
      <c r="L712" s="2">
        <v>4.7</v>
      </c>
      <c r="M712" s="1" t="s">
        <v>152</v>
      </c>
      <c r="N712" s="1" t="s">
        <v>37</v>
      </c>
      <c r="O712" s="1" t="s">
        <v>44</v>
      </c>
      <c r="P712" s="1" t="s">
        <v>152</v>
      </c>
      <c r="Q712" s="1" t="s">
        <v>152</v>
      </c>
      <c r="R712" s="1"/>
      <c r="S712" s="1" t="s">
        <v>27</v>
      </c>
      <c r="T712" s="1" t="s">
        <v>75</v>
      </c>
    </row>
    <row r="713" spans="1:20" ht="13" x14ac:dyDescent="0.15">
      <c r="A713" s="1">
        <v>712</v>
      </c>
      <c r="B713" s="37">
        <v>45501</v>
      </c>
      <c r="C713" s="1">
        <v>44</v>
      </c>
      <c r="D713" s="1" t="s">
        <v>153</v>
      </c>
      <c r="E713" s="1" t="s">
        <v>110</v>
      </c>
      <c r="F713" s="1" t="s">
        <v>31</v>
      </c>
      <c r="G713" s="1">
        <v>25</v>
      </c>
      <c r="H713" s="1" t="s">
        <v>32</v>
      </c>
      <c r="I713" s="1" t="s">
        <v>23</v>
      </c>
      <c r="J713" s="1" t="s">
        <v>111</v>
      </c>
      <c r="K713" s="1" t="s">
        <v>25</v>
      </c>
      <c r="L713" s="2">
        <v>4.8</v>
      </c>
      <c r="M713" s="1" t="s">
        <v>152</v>
      </c>
      <c r="N713" s="1" t="s">
        <v>27</v>
      </c>
      <c r="O713" s="1" t="s">
        <v>69</v>
      </c>
      <c r="P713" s="1" t="s">
        <v>152</v>
      </c>
      <c r="Q713" s="1" t="s">
        <v>152</v>
      </c>
      <c r="R713" s="1"/>
      <c r="S713" s="1" t="s">
        <v>58</v>
      </c>
      <c r="T713" s="1" t="s">
        <v>75</v>
      </c>
    </row>
    <row r="714" spans="1:20" ht="13" x14ac:dyDescent="0.15">
      <c r="A714" s="1">
        <v>713</v>
      </c>
      <c r="B714" s="37">
        <v>45505</v>
      </c>
      <c r="C714" s="1">
        <v>50</v>
      </c>
      <c r="D714" s="1" t="s">
        <v>153</v>
      </c>
      <c r="E714" s="1" t="s">
        <v>115</v>
      </c>
      <c r="F714" s="1" t="s">
        <v>21</v>
      </c>
      <c r="G714" s="1">
        <v>81</v>
      </c>
      <c r="H714" s="1" t="s">
        <v>113</v>
      </c>
      <c r="I714" s="1" t="s">
        <v>23</v>
      </c>
      <c r="J714" s="1" t="s">
        <v>131</v>
      </c>
      <c r="K714" s="1" t="s">
        <v>54</v>
      </c>
      <c r="L714" s="2">
        <v>4.3</v>
      </c>
      <c r="M714" s="1" t="s">
        <v>152</v>
      </c>
      <c r="N714" s="1" t="s">
        <v>74</v>
      </c>
      <c r="O714" s="1" t="s">
        <v>80</v>
      </c>
      <c r="P714" s="1" t="s">
        <v>152</v>
      </c>
      <c r="Q714" s="1" t="s">
        <v>152</v>
      </c>
      <c r="R714" s="1"/>
      <c r="S714" s="1" t="s">
        <v>45</v>
      </c>
      <c r="T714" s="1" t="s">
        <v>59</v>
      </c>
    </row>
    <row r="715" spans="1:20" ht="13" x14ac:dyDescent="0.15">
      <c r="A715" s="1">
        <v>714</v>
      </c>
      <c r="B715" s="37">
        <v>45438</v>
      </c>
      <c r="C715" s="1">
        <v>33</v>
      </c>
      <c r="D715" s="1" t="s">
        <v>153</v>
      </c>
      <c r="E715" s="1" t="s">
        <v>30</v>
      </c>
      <c r="F715" s="1" t="s">
        <v>31</v>
      </c>
      <c r="G715" s="1">
        <v>80</v>
      </c>
      <c r="H715" s="1" t="s">
        <v>88</v>
      </c>
      <c r="I715" s="1" t="s">
        <v>61</v>
      </c>
      <c r="J715" s="1" t="s">
        <v>139</v>
      </c>
      <c r="K715" s="1" t="s">
        <v>43</v>
      </c>
      <c r="L715" s="2">
        <v>2.5</v>
      </c>
      <c r="M715" s="1" t="s">
        <v>152</v>
      </c>
      <c r="N715" s="1" t="s">
        <v>45</v>
      </c>
      <c r="O715" s="1" t="s">
        <v>69</v>
      </c>
      <c r="P715" s="1" t="s">
        <v>152</v>
      </c>
      <c r="Q715" s="1" t="s">
        <v>152</v>
      </c>
      <c r="R715" s="1"/>
      <c r="S715" s="1" t="s">
        <v>58</v>
      </c>
      <c r="T715" s="1" t="s">
        <v>59</v>
      </c>
    </row>
    <row r="716" spans="1:20" ht="13" x14ac:dyDescent="0.15">
      <c r="A716" s="1">
        <v>715</v>
      </c>
      <c r="B716" s="37">
        <v>45378</v>
      </c>
      <c r="C716" s="1">
        <v>68</v>
      </c>
      <c r="D716" s="1" t="s">
        <v>153</v>
      </c>
      <c r="E716" s="1" t="s">
        <v>65</v>
      </c>
      <c r="F716" s="1" t="s">
        <v>31</v>
      </c>
      <c r="G716" s="1">
        <v>81</v>
      </c>
      <c r="H716" s="1" t="s">
        <v>123</v>
      </c>
      <c r="I716" s="1" t="s">
        <v>67</v>
      </c>
      <c r="J716" s="1" t="s">
        <v>127</v>
      </c>
      <c r="K716" s="1" t="s">
        <v>34</v>
      </c>
      <c r="L716" s="2">
        <v>4.9000000000000004</v>
      </c>
      <c r="M716" s="1" t="s">
        <v>152</v>
      </c>
      <c r="N716" s="1" t="s">
        <v>27</v>
      </c>
      <c r="O716" s="1" t="s">
        <v>80</v>
      </c>
      <c r="P716" s="1" t="s">
        <v>152</v>
      </c>
      <c r="Q716" s="1" t="s">
        <v>152</v>
      </c>
      <c r="R716" s="1"/>
      <c r="S716" s="1" t="s">
        <v>45</v>
      </c>
      <c r="T716" s="1" t="s">
        <v>70</v>
      </c>
    </row>
    <row r="717" spans="1:20" ht="13" x14ac:dyDescent="0.15">
      <c r="A717" s="1">
        <v>716</v>
      </c>
      <c r="B717" s="37">
        <v>45373</v>
      </c>
      <c r="C717" s="1">
        <v>27</v>
      </c>
      <c r="D717" s="1" t="s">
        <v>153</v>
      </c>
      <c r="E717" s="1" t="s">
        <v>112</v>
      </c>
      <c r="F717" s="1" t="s">
        <v>21</v>
      </c>
      <c r="G717" s="1">
        <v>86</v>
      </c>
      <c r="H717" s="1" t="s">
        <v>148</v>
      </c>
      <c r="I717" s="1" t="s">
        <v>23</v>
      </c>
      <c r="J717" s="1" t="s">
        <v>57</v>
      </c>
      <c r="K717" s="1" t="s">
        <v>25</v>
      </c>
      <c r="L717" s="2">
        <v>3.9</v>
      </c>
      <c r="M717" s="1" t="s">
        <v>152</v>
      </c>
      <c r="N717" s="1" t="s">
        <v>27</v>
      </c>
      <c r="O717" s="1" t="s">
        <v>36</v>
      </c>
      <c r="P717" s="1" t="s">
        <v>152</v>
      </c>
      <c r="Q717" s="1" t="s">
        <v>152</v>
      </c>
      <c r="R717" s="1"/>
      <c r="S717" s="1" t="s">
        <v>35</v>
      </c>
      <c r="T717" s="1" t="s">
        <v>75</v>
      </c>
    </row>
    <row r="718" spans="1:20" ht="13" x14ac:dyDescent="0.15">
      <c r="A718" s="1">
        <v>717</v>
      </c>
      <c r="B718" s="37">
        <v>45656</v>
      </c>
      <c r="C718" s="1">
        <v>38</v>
      </c>
      <c r="D718" s="1" t="s">
        <v>153</v>
      </c>
      <c r="E718" s="1" t="s">
        <v>30</v>
      </c>
      <c r="F718" s="1" t="s">
        <v>31</v>
      </c>
      <c r="G718" s="1">
        <v>66</v>
      </c>
      <c r="H718" s="1" t="s">
        <v>118</v>
      </c>
      <c r="I718" s="1" t="s">
        <v>23</v>
      </c>
      <c r="J718" s="1" t="s">
        <v>73</v>
      </c>
      <c r="K718" s="1" t="s">
        <v>43</v>
      </c>
      <c r="L718" s="2">
        <v>3.3</v>
      </c>
      <c r="M718" s="1" t="s">
        <v>152</v>
      </c>
      <c r="N718" s="1" t="s">
        <v>37</v>
      </c>
      <c r="O718" s="1" t="s">
        <v>69</v>
      </c>
      <c r="P718" s="1" t="s">
        <v>152</v>
      </c>
      <c r="Q718" s="1" t="s">
        <v>152</v>
      </c>
      <c r="R718" s="1"/>
      <c r="S718" s="1" t="s">
        <v>58</v>
      </c>
      <c r="T718" s="1" t="s">
        <v>70</v>
      </c>
    </row>
    <row r="719" spans="1:20" ht="13" x14ac:dyDescent="0.15">
      <c r="A719" s="1">
        <v>718</v>
      </c>
      <c r="B719" s="37">
        <v>45650</v>
      </c>
      <c r="C719" s="1">
        <v>28</v>
      </c>
      <c r="D719" s="1" t="s">
        <v>153</v>
      </c>
      <c r="E719" s="1" t="s">
        <v>135</v>
      </c>
      <c r="F719" s="1" t="s">
        <v>21</v>
      </c>
      <c r="G719" s="1">
        <v>98</v>
      </c>
      <c r="H719" s="1" t="s">
        <v>151</v>
      </c>
      <c r="I719" s="1" t="s">
        <v>23</v>
      </c>
      <c r="J719" s="1" t="s">
        <v>132</v>
      </c>
      <c r="K719" s="1" t="s">
        <v>54</v>
      </c>
      <c r="L719" s="2">
        <v>4.0999999999999996</v>
      </c>
      <c r="M719" s="1" t="s">
        <v>152</v>
      </c>
      <c r="N719" s="1" t="s">
        <v>74</v>
      </c>
      <c r="O719" s="1" t="s">
        <v>55</v>
      </c>
      <c r="P719" s="1" t="s">
        <v>152</v>
      </c>
      <c r="Q719" s="1" t="s">
        <v>152</v>
      </c>
      <c r="R719" s="1"/>
      <c r="S719" s="1" t="s">
        <v>27</v>
      </c>
      <c r="T719" s="1" t="s">
        <v>51</v>
      </c>
    </row>
    <row r="720" spans="1:20" ht="13" x14ac:dyDescent="0.15">
      <c r="A720" s="1">
        <v>719</v>
      </c>
      <c r="B720" s="37">
        <v>45369</v>
      </c>
      <c r="C720" s="1">
        <v>27</v>
      </c>
      <c r="D720" s="1" t="s">
        <v>153</v>
      </c>
      <c r="E720" s="1" t="s">
        <v>65</v>
      </c>
      <c r="F720" s="1" t="s">
        <v>31</v>
      </c>
      <c r="G720" s="1">
        <v>52</v>
      </c>
      <c r="H720" s="1" t="s">
        <v>137</v>
      </c>
      <c r="I720" s="1" t="s">
        <v>50</v>
      </c>
      <c r="J720" s="1" t="s">
        <v>121</v>
      </c>
      <c r="K720" s="1" t="s">
        <v>34</v>
      </c>
      <c r="L720" s="2">
        <v>3.1</v>
      </c>
      <c r="M720" s="1" t="s">
        <v>152</v>
      </c>
      <c r="N720" s="1" t="s">
        <v>45</v>
      </c>
      <c r="O720" s="1" t="s">
        <v>36</v>
      </c>
      <c r="P720" s="1" t="s">
        <v>152</v>
      </c>
      <c r="Q720" s="1" t="s">
        <v>152</v>
      </c>
      <c r="R720" s="1"/>
      <c r="S720" s="1" t="s">
        <v>45</v>
      </c>
      <c r="T720" s="1" t="s">
        <v>70</v>
      </c>
    </row>
    <row r="721" spans="1:20" ht="13" x14ac:dyDescent="0.15">
      <c r="A721" s="1">
        <v>720</v>
      </c>
      <c r="B721" s="37">
        <v>45590</v>
      </c>
      <c r="C721" s="1">
        <v>69</v>
      </c>
      <c r="D721" s="1" t="s">
        <v>153</v>
      </c>
      <c r="E721" s="1" t="s">
        <v>117</v>
      </c>
      <c r="F721" s="1" t="s">
        <v>48</v>
      </c>
      <c r="G721" s="1">
        <v>59</v>
      </c>
      <c r="H721" s="1" t="s">
        <v>22</v>
      </c>
      <c r="I721" s="1" t="s">
        <v>23</v>
      </c>
      <c r="J721" s="1" t="s">
        <v>134</v>
      </c>
      <c r="K721" s="1" t="s">
        <v>25</v>
      </c>
      <c r="L721" s="2">
        <v>3.6</v>
      </c>
      <c r="M721" s="1" t="s">
        <v>152</v>
      </c>
      <c r="N721" s="1" t="s">
        <v>74</v>
      </c>
      <c r="O721" s="1" t="s">
        <v>28</v>
      </c>
      <c r="P721" s="1" t="s">
        <v>152</v>
      </c>
      <c r="Q721" s="1" t="s">
        <v>152</v>
      </c>
      <c r="R721" s="1"/>
      <c r="S721" s="1" t="s">
        <v>27</v>
      </c>
      <c r="T721" s="1" t="s">
        <v>38</v>
      </c>
    </row>
    <row r="722" spans="1:20" ht="13" x14ac:dyDescent="0.15">
      <c r="A722" s="1">
        <v>721</v>
      </c>
      <c r="B722" s="37">
        <v>45603</v>
      </c>
      <c r="C722" s="1">
        <v>42</v>
      </c>
      <c r="D722" s="1" t="s">
        <v>153</v>
      </c>
      <c r="E722" s="1" t="s">
        <v>90</v>
      </c>
      <c r="F722" s="1" t="s">
        <v>48</v>
      </c>
      <c r="G722" s="1">
        <v>23</v>
      </c>
      <c r="H722" s="1" t="s">
        <v>137</v>
      </c>
      <c r="I722" s="1" t="s">
        <v>67</v>
      </c>
      <c r="J722" s="1" t="s">
        <v>79</v>
      </c>
      <c r="K722" s="1" t="s">
        <v>43</v>
      </c>
      <c r="L722" s="2">
        <v>4.0999999999999996</v>
      </c>
      <c r="M722" s="1" t="s">
        <v>152</v>
      </c>
      <c r="N722" s="1" t="s">
        <v>74</v>
      </c>
      <c r="O722" s="1" t="s">
        <v>36</v>
      </c>
      <c r="P722" s="1" t="s">
        <v>152</v>
      </c>
      <c r="Q722" s="1" t="s">
        <v>152</v>
      </c>
      <c r="R722" s="1"/>
      <c r="S722" s="1" t="s">
        <v>27</v>
      </c>
      <c r="T722" s="1" t="s">
        <v>70</v>
      </c>
    </row>
    <row r="723" spans="1:20" ht="13" x14ac:dyDescent="0.15">
      <c r="A723" s="1">
        <v>722</v>
      </c>
      <c r="B723" s="37">
        <v>45447</v>
      </c>
      <c r="C723" s="1">
        <v>68</v>
      </c>
      <c r="D723" s="1" t="s">
        <v>153</v>
      </c>
      <c r="E723" s="1" t="s">
        <v>112</v>
      </c>
      <c r="F723" s="1" t="s">
        <v>21</v>
      </c>
      <c r="G723" s="1">
        <v>59</v>
      </c>
      <c r="H723" s="1" t="s">
        <v>119</v>
      </c>
      <c r="I723" s="1" t="s">
        <v>23</v>
      </c>
      <c r="J723" s="1" t="s">
        <v>125</v>
      </c>
      <c r="K723" s="1" t="s">
        <v>54</v>
      </c>
      <c r="L723" s="2">
        <v>3.9</v>
      </c>
      <c r="M723" s="1" t="s">
        <v>152</v>
      </c>
      <c r="N723" s="1" t="s">
        <v>58</v>
      </c>
      <c r="O723" s="1" t="s">
        <v>36</v>
      </c>
      <c r="P723" s="1" t="s">
        <v>152</v>
      </c>
      <c r="Q723" s="1" t="s">
        <v>152</v>
      </c>
      <c r="R723" s="1"/>
      <c r="S723" s="1" t="s">
        <v>37</v>
      </c>
      <c r="T723" s="1" t="s">
        <v>59</v>
      </c>
    </row>
    <row r="724" spans="1:20" ht="13" x14ac:dyDescent="0.15">
      <c r="A724" s="1">
        <v>723</v>
      </c>
      <c r="B724" s="37">
        <v>45609</v>
      </c>
      <c r="C724" s="1">
        <v>41</v>
      </c>
      <c r="D724" s="1" t="s">
        <v>153</v>
      </c>
      <c r="E724" s="1" t="s">
        <v>105</v>
      </c>
      <c r="F724" s="1" t="s">
        <v>31</v>
      </c>
      <c r="G724" s="1">
        <v>82</v>
      </c>
      <c r="H724" s="1" t="s">
        <v>88</v>
      </c>
      <c r="I724" s="1" t="s">
        <v>50</v>
      </c>
      <c r="J724" s="1" t="s">
        <v>79</v>
      </c>
      <c r="K724" s="1" t="s">
        <v>34</v>
      </c>
      <c r="L724" s="2">
        <v>5</v>
      </c>
      <c r="M724" s="1" t="s">
        <v>152</v>
      </c>
      <c r="N724" s="1" t="s">
        <v>74</v>
      </c>
      <c r="O724" s="1" t="s">
        <v>28</v>
      </c>
      <c r="P724" s="1" t="s">
        <v>152</v>
      </c>
      <c r="Q724" s="1" t="s">
        <v>152</v>
      </c>
      <c r="R724" s="1"/>
      <c r="S724" s="1" t="s">
        <v>58</v>
      </c>
      <c r="T724" s="1" t="s">
        <v>51</v>
      </c>
    </row>
    <row r="725" spans="1:20" ht="13" x14ac:dyDescent="0.15">
      <c r="A725" s="1">
        <v>724</v>
      </c>
      <c r="B725" s="37">
        <v>45345</v>
      </c>
      <c r="C725" s="1">
        <v>66</v>
      </c>
      <c r="D725" s="1" t="s">
        <v>153</v>
      </c>
      <c r="E725" s="1" t="s">
        <v>65</v>
      </c>
      <c r="F725" s="1" t="s">
        <v>31</v>
      </c>
      <c r="G725" s="1">
        <v>91</v>
      </c>
      <c r="H725" s="1" t="s">
        <v>144</v>
      </c>
      <c r="I725" s="1" t="s">
        <v>23</v>
      </c>
      <c r="J725" s="1" t="s">
        <v>83</v>
      </c>
      <c r="K725" s="1" t="s">
        <v>43</v>
      </c>
      <c r="L725" s="2">
        <v>2.8</v>
      </c>
      <c r="M725" s="1" t="s">
        <v>152</v>
      </c>
      <c r="N725" s="1" t="s">
        <v>45</v>
      </c>
      <c r="O725" s="1" t="s">
        <v>55</v>
      </c>
      <c r="P725" s="1" t="s">
        <v>152</v>
      </c>
      <c r="Q725" s="1" t="s">
        <v>152</v>
      </c>
      <c r="R725" s="1"/>
      <c r="S725" s="1" t="s">
        <v>58</v>
      </c>
      <c r="T725" s="1" t="s">
        <v>70</v>
      </c>
    </row>
    <row r="726" spans="1:20" ht="13" x14ac:dyDescent="0.15">
      <c r="A726" s="1">
        <v>725</v>
      </c>
      <c r="B726" s="37">
        <v>45388</v>
      </c>
      <c r="C726" s="1">
        <v>39</v>
      </c>
      <c r="D726" s="1" t="s">
        <v>153</v>
      </c>
      <c r="E726" s="1" t="s">
        <v>52</v>
      </c>
      <c r="F726" s="1" t="s">
        <v>31</v>
      </c>
      <c r="G726" s="1">
        <v>98</v>
      </c>
      <c r="H726" s="1" t="s">
        <v>99</v>
      </c>
      <c r="I726" s="1" t="s">
        <v>50</v>
      </c>
      <c r="J726" s="1" t="s">
        <v>24</v>
      </c>
      <c r="K726" s="1" t="s">
        <v>25</v>
      </c>
      <c r="L726" s="2">
        <v>4.5999999999999996</v>
      </c>
      <c r="M726" s="1" t="s">
        <v>152</v>
      </c>
      <c r="N726" s="1" t="s">
        <v>58</v>
      </c>
      <c r="O726" s="1" t="s">
        <v>44</v>
      </c>
      <c r="P726" s="1" t="s">
        <v>152</v>
      </c>
      <c r="Q726" s="1" t="s">
        <v>152</v>
      </c>
      <c r="R726" s="1"/>
      <c r="S726" s="1" t="s">
        <v>74</v>
      </c>
      <c r="T726" s="1" t="s">
        <v>38</v>
      </c>
    </row>
    <row r="727" spans="1:20" ht="13" x14ac:dyDescent="0.15">
      <c r="A727" s="1">
        <v>726</v>
      </c>
      <c r="B727" s="37">
        <v>45638</v>
      </c>
      <c r="C727" s="1">
        <v>56</v>
      </c>
      <c r="D727" s="1" t="s">
        <v>153</v>
      </c>
      <c r="E727" s="1" t="s">
        <v>135</v>
      </c>
      <c r="F727" s="1" t="s">
        <v>21</v>
      </c>
      <c r="G727" s="1">
        <v>40</v>
      </c>
      <c r="H727" s="1" t="s">
        <v>60</v>
      </c>
      <c r="I727" s="1" t="s">
        <v>67</v>
      </c>
      <c r="J727" s="1" t="s">
        <v>127</v>
      </c>
      <c r="K727" s="1" t="s">
        <v>34</v>
      </c>
      <c r="L727" s="2">
        <v>4.0999999999999996</v>
      </c>
      <c r="M727" s="1" t="s">
        <v>152</v>
      </c>
      <c r="N727" s="1" t="s">
        <v>74</v>
      </c>
      <c r="O727" s="1" t="s">
        <v>55</v>
      </c>
      <c r="P727" s="1" t="s">
        <v>152</v>
      </c>
      <c r="Q727" s="1" t="s">
        <v>152</v>
      </c>
      <c r="R727" s="1"/>
      <c r="S727" s="1" t="s">
        <v>58</v>
      </c>
      <c r="T727" s="1" t="s">
        <v>38</v>
      </c>
    </row>
    <row r="728" spans="1:20" ht="13" x14ac:dyDescent="0.15">
      <c r="A728" s="1">
        <v>727</v>
      </c>
      <c r="B728" s="37">
        <v>45607</v>
      </c>
      <c r="C728" s="1">
        <v>54</v>
      </c>
      <c r="D728" s="1" t="s">
        <v>153</v>
      </c>
      <c r="E728" s="1" t="s">
        <v>63</v>
      </c>
      <c r="F728" s="1" t="s">
        <v>48</v>
      </c>
      <c r="G728" s="1">
        <v>51</v>
      </c>
      <c r="H728" s="1" t="s">
        <v>76</v>
      </c>
      <c r="I728" s="1" t="s">
        <v>23</v>
      </c>
      <c r="J728" s="1" t="s">
        <v>79</v>
      </c>
      <c r="K728" s="1" t="s">
        <v>25</v>
      </c>
      <c r="L728" s="2">
        <v>3.8</v>
      </c>
      <c r="M728" s="1" t="s">
        <v>152</v>
      </c>
      <c r="N728" s="1" t="s">
        <v>27</v>
      </c>
      <c r="O728" s="1" t="s">
        <v>28</v>
      </c>
      <c r="P728" s="1" t="s">
        <v>152</v>
      </c>
      <c r="Q728" s="1" t="s">
        <v>152</v>
      </c>
      <c r="R728" s="1"/>
      <c r="S728" s="1" t="s">
        <v>35</v>
      </c>
      <c r="T728" s="1" t="s">
        <v>59</v>
      </c>
    </row>
    <row r="729" spans="1:20" ht="13" x14ac:dyDescent="0.15">
      <c r="A729" s="1">
        <v>728</v>
      </c>
      <c r="B729" s="37">
        <v>45563</v>
      </c>
      <c r="C729" s="1">
        <v>33</v>
      </c>
      <c r="D729" s="1" t="s">
        <v>153</v>
      </c>
      <c r="E729" s="1" t="s">
        <v>87</v>
      </c>
      <c r="F729" s="1" t="s">
        <v>48</v>
      </c>
      <c r="G729" s="1">
        <v>35</v>
      </c>
      <c r="H729" s="1" t="s">
        <v>106</v>
      </c>
      <c r="I729" s="1" t="s">
        <v>23</v>
      </c>
      <c r="J729" s="1" t="s">
        <v>132</v>
      </c>
      <c r="K729" s="1" t="s">
        <v>43</v>
      </c>
      <c r="L729" s="2">
        <v>3.4</v>
      </c>
      <c r="M729" s="1" t="s">
        <v>152</v>
      </c>
      <c r="N729" s="1" t="s">
        <v>74</v>
      </c>
      <c r="O729" s="1" t="s">
        <v>69</v>
      </c>
      <c r="P729" s="1" t="s">
        <v>152</v>
      </c>
      <c r="Q729" s="1" t="s">
        <v>152</v>
      </c>
      <c r="R729" s="1"/>
      <c r="S729" s="1" t="s">
        <v>27</v>
      </c>
      <c r="T729" s="1" t="s">
        <v>75</v>
      </c>
    </row>
    <row r="730" spans="1:20" ht="13" x14ac:dyDescent="0.15">
      <c r="A730" s="1">
        <v>729</v>
      </c>
      <c r="B730" s="37">
        <v>45406</v>
      </c>
      <c r="C730" s="1">
        <v>22</v>
      </c>
      <c r="D730" s="1" t="s">
        <v>153</v>
      </c>
      <c r="E730" s="1" t="s">
        <v>39</v>
      </c>
      <c r="F730" s="1" t="s">
        <v>40</v>
      </c>
      <c r="G730" s="1">
        <v>100</v>
      </c>
      <c r="H730" s="1" t="s">
        <v>103</v>
      </c>
      <c r="I730" s="1" t="s">
        <v>67</v>
      </c>
      <c r="J730" s="1" t="s">
        <v>86</v>
      </c>
      <c r="K730" s="1" t="s">
        <v>34</v>
      </c>
      <c r="L730" s="2">
        <v>3.1</v>
      </c>
      <c r="M730" s="1" t="s">
        <v>152</v>
      </c>
      <c r="N730" s="1" t="s">
        <v>74</v>
      </c>
      <c r="O730" s="1" t="s">
        <v>69</v>
      </c>
      <c r="P730" s="1" t="s">
        <v>152</v>
      </c>
      <c r="Q730" s="1" t="s">
        <v>152</v>
      </c>
      <c r="R730" s="1"/>
      <c r="S730" s="1" t="s">
        <v>58</v>
      </c>
      <c r="T730" s="1" t="s">
        <v>46</v>
      </c>
    </row>
    <row r="731" spans="1:20" ht="13" x14ac:dyDescent="0.15">
      <c r="A731" s="1">
        <v>730</v>
      </c>
      <c r="B731" s="37">
        <v>45582</v>
      </c>
      <c r="C731" s="1">
        <v>65</v>
      </c>
      <c r="D731" s="1" t="s">
        <v>153</v>
      </c>
      <c r="E731" s="1" t="s">
        <v>110</v>
      </c>
      <c r="F731" s="1" t="s">
        <v>31</v>
      </c>
      <c r="G731" s="1">
        <v>76</v>
      </c>
      <c r="H731" s="1" t="s">
        <v>95</v>
      </c>
      <c r="I731" s="1" t="s">
        <v>23</v>
      </c>
      <c r="J731" s="1" t="s">
        <v>83</v>
      </c>
      <c r="K731" s="1" t="s">
        <v>25</v>
      </c>
      <c r="L731" s="2">
        <v>2.8</v>
      </c>
      <c r="M731" s="1" t="s">
        <v>152</v>
      </c>
      <c r="N731" s="1" t="s">
        <v>58</v>
      </c>
      <c r="O731" s="1" t="s">
        <v>55</v>
      </c>
      <c r="P731" s="1" t="s">
        <v>152</v>
      </c>
      <c r="Q731" s="1" t="s">
        <v>152</v>
      </c>
      <c r="R731" s="1"/>
      <c r="S731" s="1" t="s">
        <v>74</v>
      </c>
      <c r="T731" s="1" t="s">
        <v>59</v>
      </c>
    </row>
    <row r="732" spans="1:20" ht="13" x14ac:dyDescent="0.15">
      <c r="A732" s="1">
        <v>731</v>
      </c>
      <c r="B732" s="37">
        <v>45448</v>
      </c>
      <c r="C732" s="1">
        <v>18</v>
      </c>
      <c r="D732" s="1" t="s">
        <v>153</v>
      </c>
      <c r="E732" s="1" t="s">
        <v>47</v>
      </c>
      <c r="F732" s="1" t="s">
        <v>48</v>
      </c>
      <c r="G732" s="1">
        <v>97</v>
      </c>
      <c r="H732" s="1" t="s">
        <v>93</v>
      </c>
      <c r="I732" s="1" t="s">
        <v>50</v>
      </c>
      <c r="J732" s="1" t="s">
        <v>57</v>
      </c>
      <c r="K732" s="1" t="s">
        <v>34</v>
      </c>
      <c r="L732" s="2">
        <v>4.3</v>
      </c>
      <c r="M732" s="1" t="s">
        <v>152</v>
      </c>
      <c r="N732" s="1" t="s">
        <v>37</v>
      </c>
      <c r="O732" s="1" t="s">
        <v>55</v>
      </c>
      <c r="P732" s="1" t="s">
        <v>152</v>
      </c>
      <c r="Q732" s="1" t="s">
        <v>152</v>
      </c>
      <c r="R732" s="1"/>
      <c r="S732" s="1" t="s">
        <v>37</v>
      </c>
      <c r="T732" s="1" t="s">
        <v>38</v>
      </c>
    </row>
    <row r="733" spans="1:20" ht="13" x14ac:dyDescent="0.15">
      <c r="A733" s="1">
        <v>732</v>
      </c>
      <c r="B733" s="37">
        <v>45413</v>
      </c>
      <c r="C733" s="1">
        <v>45</v>
      </c>
      <c r="D733" s="1" t="s">
        <v>153</v>
      </c>
      <c r="E733" s="1" t="s">
        <v>81</v>
      </c>
      <c r="F733" s="1" t="s">
        <v>31</v>
      </c>
      <c r="G733" s="1">
        <v>39</v>
      </c>
      <c r="H733" s="1" t="s">
        <v>95</v>
      </c>
      <c r="I733" s="1" t="s">
        <v>67</v>
      </c>
      <c r="J733" s="1" t="s">
        <v>101</v>
      </c>
      <c r="K733" s="1" t="s">
        <v>25</v>
      </c>
      <c r="L733" s="2">
        <v>2.7</v>
      </c>
      <c r="M733" s="1" t="s">
        <v>152</v>
      </c>
      <c r="N733" s="1" t="s">
        <v>27</v>
      </c>
      <c r="O733" s="1" t="s">
        <v>55</v>
      </c>
      <c r="P733" s="1" t="s">
        <v>152</v>
      </c>
      <c r="Q733" s="1" t="s">
        <v>152</v>
      </c>
      <c r="R733" s="1"/>
      <c r="S733" s="1" t="s">
        <v>58</v>
      </c>
      <c r="T733" s="1" t="s">
        <v>75</v>
      </c>
    </row>
    <row r="734" spans="1:20" ht="13" x14ac:dyDescent="0.15">
      <c r="A734" s="1">
        <v>733</v>
      </c>
      <c r="B734" s="37">
        <v>45605</v>
      </c>
      <c r="C734" s="1">
        <v>49</v>
      </c>
      <c r="D734" s="1" t="s">
        <v>153</v>
      </c>
      <c r="E734" s="1" t="s">
        <v>105</v>
      </c>
      <c r="F734" s="1" t="s">
        <v>31</v>
      </c>
      <c r="G734" s="1">
        <v>62</v>
      </c>
      <c r="H734" s="1" t="s">
        <v>144</v>
      </c>
      <c r="I734" s="1" t="s">
        <v>23</v>
      </c>
      <c r="J734" s="1" t="s">
        <v>134</v>
      </c>
      <c r="K734" s="1" t="s">
        <v>25</v>
      </c>
      <c r="L734" s="2">
        <v>3.9</v>
      </c>
      <c r="M734" s="1" t="s">
        <v>152</v>
      </c>
      <c r="N734" s="1" t="s">
        <v>58</v>
      </c>
      <c r="O734" s="1" t="s">
        <v>36</v>
      </c>
      <c r="P734" s="1" t="s">
        <v>152</v>
      </c>
      <c r="Q734" s="1" t="s">
        <v>152</v>
      </c>
      <c r="R734" s="1"/>
      <c r="S734" s="1" t="s">
        <v>27</v>
      </c>
      <c r="T734" s="1" t="s">
        <v>59</v>
      </c>
    </row>
    <row r="735" spans="1:20" ht="13" x14ac:dyDescent="0.15">
      <c r="A735" s="1">
        <v>734</v>
      </c>
      <c r="B735" s="37">
        <v>45401</v>
      </c>
      <c r="C735" s="1">
        <v>45</v>
      </c>
      <c r="D735" s="1" t="s">
        <v>153</v>
      </c>
      <c r="E735" s="1" t="s">
        <v>30</v>
      </c>
      <c r="F735" s="1" t="s">
        <v>31</v>
      </c>
      <c r="G735" s="1">
        <v>50</v>
      </c>
      <c r="H735" s="1" t="s">
        <v>140</v>
      </c>
      <c r="I735" s="1" t="s">
        <v>50</v>
      </c>
      <c r="J735" s="1" t="s">
        <v>24</v>
      </c>
      <c r="K735" s="1" t="s">
        <v>54</v>
      </c>
      <c r="L735" s="2">
        <v>3.3</v>
      </c>
      <c r="M735" s="1" t="s">
        <v>152</v>
      </c>
      <c r="N735" s="1" t="s">
        <v>35</v>
      </c>
      <c r="O735" s="1" t="s">
        <v>80</v>
      </c>
      <c r="P735" s="1" t="s">
        <v>152</v>
      </c>
      <c r="Q735" s="1" t="s">
        <v>152</v>
      </c>
      <c r="R735" s="1"/>
      <c r="S735" s="1" t="s">
        <v>35</v>
      </c>
      <c r="T735" s="1" t="s">
        <v>38</v>
      </c>
    </row>
    <row r="736" spans="1:20" ht="13" x14ac:dyDescent="0.15">
      <c r="A736" s="1">
        <v>735</v>
      </c>
      <c r="B736" s="37">
        <v>45632</v>
      </c>
      <c r="C736" s="1">
        <v>33</v>
      </c>
      <c r="D736" s="1" t="s">
        <v>153</v>
      </c>
      <c r="E736" s="1" t="s">
        <v>81</v>
      </c>
      <c r="F736" s="1" t="s">
        <v>31</v>
      </c>
      <c r="G736" s="1">
        <v>67</v>
      </c>
      <c r="H736" s="1" t="s">
        <v>147</v>
      </c>
      <c r="I736" s="1" t="s">
        <v>67</v>
      </c>
      <c r="J736" s="1" t="s">
        <v>57</v>
      </c>
      <c r="K736" s="1" t="s">
        <v>34</v>
      </c>
      <c r="L736" s="2">
        <v>3.9</v>
      </c>
      <c r="M736" s="1" t="s">
        <v>152</v>
      </c>
      <c r="N736" s="1" t="s">
        <v>37</v>
      </c>
      <c r="O736" s="1" t="s">
        <v>36</v>
      </c>
      <c r="P736" s="1" t="s">
        <v>152</v>
      </c>
      <c r="Q736" s="1" t="s">
        <v>152</v>
      </c>
      <c r="R736" s="1"/>
      <c r="S736" s="1" t="s">
        <v>45</v>
      </c>
      <c r="T736" s="1" t="s">
        <v>59</v>
      </c>
    </row>
    <row r="737" spans="1:20" ht="13" x14ac:dyDescent="0.15">
      <c r="A737" s="1">
        <v>736</v>
      </c>
      <c r="B737" s="37">
        <v>45430</v>
      </c>
      <c r="C737" s="1">
        <v>43</v>
      </c>
      <c r="D737" s="1" t="s">
        <v>153</v>
      </c>
      <c r="E737" s="1" t="s">
        <v>105</v>
      </c>
      <c r="F737" s="1" t="s">
        <v>31</v>
      </c>
      <c r="G737" s="1">
        <v>28</v>
      </c>
      <c r="H737" s="1" t="s">
        <v>94</v>
      </c>
      <c r="I737" s="1" t="s">
        <v>23</v>
      </c>
      <c r="J737" s="1" t="s">
        <v>57</v>
      </c>
      <c r="K737" s="1" t="s">
        <v>25</v>
      </c>
      <c r="L737" s="2">
        <v>3.5</v>
      </c>
      <c r="M737" s="1" t="s">
        <v>152</v>
      </c>
      <c r="N737" s="1" t="s">
        <v>74</v>
      </c>
      <c r="O737" s="1" t="s">
        <v>36</v>
      </c>
      <c r="P737" s="1" t="s">
        <v>152</v>
      </c>
      <c r="Q737" s="1" t="s">
        <v>152</v>
      </c>
      <c r="R737" s="1"/>
      <c r="S737" s="1" t="s">
        <v>45</v>
      </c>
      <c r="T737" s="1" t="s">
        <v>29</v>
      </c>
    </row>
    <row r="738" spans="1:20" ht="13" x14ac:dyDescent="0.15">
      <c r="A738" s="1">
        <v>737</v>
      </c>
      <c r="B738" s="37">
        <v>45609</v>
      </c>
      <c r="C738" s="1">
        <v>26</v>
      </c>
      <c r="D738" s="1" t="s">
        <v>153</v>
      </c>
      <c r="E738" s="1" t="s">
        <v>65</v>
      </c>
      <c r="F738" s="1" t="s">
        <v>31</v>
      </c>
      <c r="G738" s="1">
        <v>63</v>
      </c>
      <c r="H738" s="1" t="s">
        <v>136</v>
      </c>
      <c r="I738" s="1" t="s">
        <v>23</v>
      </c>
      <c r="J738" s="1" t="s">
        <v>108</v>
      </c>
      <c r="K738" s="1" t="s">
        <v>54</v>
      </c>
      <c r="L738" s="2">
        <v>4.5</v>
      </c>
      <c r="M738" s="1" t="s">
        <v>152</v>
      </c>
      <c r="N738" s="1" t="s">
        <v>45</v>
      </c>
      <c r="O738" s="1" t="s">
        <v>55</v>
      </c>
      <c r="P738" s="1" t="s">
        <v>152</v>
      </c>
      <c r="Q738" s="1" t="s">
        <v>152</v>
      </c>
      <c r="R738" s="1"/>
      <c r="S738" s="1" t="s">
        <v>35</v>
      </c>
      <c r="T738" s="1" t="s">
        <v>51</v>
      </c>
    </row>
    <row r="739" spans="1:20" ht="13" x14ac:dyDescent="0.15">
      <c r="A739" s="1">
        <v>738</v>
      </c>
      <c r="B739" s="37">
        <v>45657</v>
      </c>
      <c r="C739" s="1">
        <v>39</v>
      </c>
      <c r="D739" s="1" t="s">
        <v>153</v>
      </c>
      <c r="E739" s="1" t="s">
        <v>90</v>
      </c>
      <c r="F739" s="1" t="s">
        <v>48</v>
      </c>
      <c r="G739" s="1">
        <v>90</v>
      </c>
      <c r="H739" s="1" t="s">
        <v>136</v>
      </c>
      <c r="I739" s="1" t="s">
        <v>23</v>
      </c>
      <c r="J739" s="1" t="s">
        <v>101</v>
      </c>
      <c r="K739" s="1" t="s">
        <v>34</v>
      </c>
      <c r="L739" s="2">
        <v>4</v>
      </c>
      <c r="M739" s="1" t="s">
        <v>152</v>
      </c>
      <c r="N739" s="1" t="s">
        <v>35</v>
      </c>
      <c r="O739" s="1" t="s">
        <v>36</v>
      </c>
      <c r="P739" s="1" t="s">
        <v>152</v>
      </c>
      <c r="Q739" s="1" t="s">
        <v>152</v>
      </c>
      <c r="R739" s="1"/>
      <c r="S739" s="1" t="s">
        <v>35</v>
      </c>
      <c r="T739" s="1" t="s">
        <v>38</v>
      </c>
    </row>
    <row r="740" spans="1:20" ht="13" x14ac:dyDescent="0.15">
      <c r="A740" s="1">
        <v>739</v>
      </c>
      <c r="B740" s="37">
        <v>45611</v>
      </c>
      <c r="C740" s="1">
        <v>56</v>
      </c>
      <c r="D740" s="1" t="s">
        <v>153</v>
      </c>
      <c r="E740" s="1" t="s">
        <v>129</v>
      </c>
      <c r="F740" s="1" t="s">
        <v>48</v>
      </c>
      <c r="G740" s="1">
        <v>67</v>
      </c>
      <c r="H740" s="1" t="s">
        <v>99</v>
      </c>
      <c r="I740" s="1" t="s">
        <v>61</v>
      </c>
      <c r="J740" s="1" t="s">
        <v>104</v>
      </c>
      <c r="K740" s="1" t="s">
        <v>34</v>
      </c>
      <c r="L740" s="2">
        <v>3.4</v>
      </c>
      <c r="M740" s="1" t="s">
        <v>152</v>
      </c>
      <c r="N740" s="1" t="s">
        <v>27</v>
      </c>
      <c r="O740" s="1" t="s">
        <v>28</v>
      </c>
      <c r="P740" s="1" t="s">
        <v>152</v>
      </c>
      <c r="Q740" s="1" t="s">
        <v>152</v>
      </c>
      <c r="R740" s="1"/>
      <c r="S740" s="1" t="s">
        <v>37</v>
      </c>
      <c r="T740" s="1" t="s">
        <v>29</v>
      </c>
    </row>
    <row r="741" spans="1:20" ht="13" x14ac:dyDescent="0.15">
      <c r="A741" s="1">
        <v>740</v>
      </c>
      <c r="B741" s="37">
        <v>45430</v>
      </c>
      <c r="C741" s="1">
        <v>29</v>
      </c>
      <c r="D741" s="1" t="s">
        <v>153</v>
      </c>
      <c r="E741" s="1" t="s">
        <v>87</v>
      </c>
      <c r="F741" s="1" t="s">
        <v>48</v>
      </c>
      <c r="G741" s="1">
        <v>37</v>
      </c>
      <c r="H741" s="1" t="s">
        <v>94</v>
      </c>
      <c r="I741" s="1" t="s">
        <v>23</v>
      </c>
      <c r="J741" s="1" t="s">
        <v>132</v>
      </c>
      <c r="K741" s="1" t="s">
        <v>54</v>
      </c>
      <c r="L741" s="2">
        <v>4.5999999999999996</v>
      </c>
      <c r="M741" s="1" t="s">
        <v>152</v>
      </c>
      <c r="N741" s="1" t="s">
        <v>37</v>
      </c>
      <c r="O741" s="1" t="s">
        <v>55</v>
      </c>
      <c r="P741" s="1" t="s">
        <v>152</v>
      </c>
      <c r="Q741" s="1" t="s">
        <v>152</v>
      </c>
      <c r="R741" s="1"/>
      <c r="S741" s="1" t="s">
        <v>27</v>
      </c>
      <c r="T741" s="1" t="s">
        <v>38</v>
      </c>
    </row>
    <row r="742" spans="1:20" ht="13" x14ac:dyDescent="0.15">
      <c r="A742" s="1">
        <v>741</v>
      </c>
      <c r="B742" s="37">
        <v>45473</v>
      </c>
      <c r="C742" s="1">
        <v>65</v>
      </c>
      <c r="D742" s="1" t="s">
        <v>153</v>
      </c>
      <c r="E742" s="1" t="s">
        <v>112</v>
      </c>
      <c r="F742" s="1" t="s">
        <v>21</v>
      </c>
      <c r="G742" s="1">
        <v>88</v>
      </c>
      <c r="H742" s="1" t="s">
        <v>49</v>
      </c>
      <c r="I742" s="1" t="s">
        <v>23</v>
      </c>
      <c r="J742" s="1" t="s">
        <v>68</v>
      </c>
      <c r="K742" s="1" t="s">
        <v>54</v>
      </c>
      <c r="L742" s="2">
        <v>4.5</v>
      </c>
      <c r="M742" s="1" t="s">
        <v>152</v>
      </c>
      <c r="N742" s="1" t="s">
        <v>45</v>
      </c>
      <c r="O742" s="1" t="s">
        <v>44</v>
      </c>
      <c r="P742" s="1" t="s">
        <v>152</v>
      </c>
      <c r="Q742" s="1" t="s">
        <v>152</v>
      </c>
      <c r="R742" s="1"/>
      <c r="S742" s="1" t="s">
        <v>27</v>
      </c>
      <c r="T742" s="1" t="s">
        <v>29</v>
      </c>
    </row>
    <row r="743" spans="1:20" ht="13" x14ac:dyDescent="0.15">
      <c r="A743" s="1">
        <v>742</v>
      </c>
      <c r="B743" s="37">
        <v>45641</v>
      </c>
      <c r="C743" s="1">
        <v>40</v>
      </c>
      <c r="D743" s="1" t="s">
        <v>153</v>
      </c>
      <c r="E743" s="1" t="s">
        <v>77</v>
      </c>
      <c r="F743" s="1" t="s">
        <v>31</v>
      </c>
      <c r="G743" s="1">
        <v>47</v>
      </c>
      <c r="H743" s="1" t="s">
        <v>66</v>
      </c>
      <c r="I743" s="1" t="s">
        <v>67</v>
      </c>
      <c r="J743" s="1" t="s">
        <v>111</v>
      </c>
      <c r="K743" s="1" t="s">
        <v>25</v>
      </c>
      <c r="L743" s="2">
        <v>3.5</v>
      </c>
      <c r="M743" s="1" t="s">
        <v>152</v>
      </c>
      <c r="N743" s="1" t="s">
        <v>74</v>
      </c>
      <c r="O743" s="1" t="s">
        <v>69</v>
      </c>
      <c r="P743" s="1" t="s">
        <v>152</v>
      </c>
      <c r="Q743" s="1" t="s">
        <v>152</v>
      </c>
      <c r="R743" s="1"/>
      <c r="S743" s="1" t="s">
        <v>37</v>
      </c>
      <c r="T743" s="1" t="s">
        <v>75</v>
      </c>
    </row>
    <row r="744" spans="1:20" ht="13" x14ac:dyDescent="0.15">
      <c r="A744" s="1">
        <v>743</v>
      </c>
      <c r="B744" s="37">
        <v>45466</v>
      </c>
      <c r="C744" s="1">
        <v>28</v>
      </c>
      <c r="D744" s="1" t="s">
        <v>153</v>
      </c>
      <c r="E744" s="1" t="s">
        <v>39</v>
      </c>
      <c r="F744" s="1" t="s">
        <v>40</v>
      </c>
      <c r="G744" s="1">
        <v>100</v>
      </c>
      <c r="H744" s="1" t="s">
        <v>99</v>
      </c>
      <c r="I744" s="1" t="s">
        <v>67</v>
      </c>
      <c r="J744" s="1" t="s">
        <v>53</v>
      </c>
      <c r="K744" s="1" t="s">
        <v>34</v>
      </c>
      <c r="L744" s="2">
        <v>4.3</v>
      </c>
      <c r="M744" s="1" t="s">
        <v>152</v>
      </c>
      <c r="N744" s="1" t="s">
        <v>37</v>
      </c>
      <c r="O744" s="1" t="s">
        <v>55</v>
      </c>
      <c r="P744" s="1" t="s">
        <v>152</v>
      </c>
      <c r="Q744" s="1" t="s">
        <v>152</v>
      </c>
      <c r="R744" s="1"/>
      <c r="S744" s="1" t="s">
        <v>35</v>
      </c>
      <c r="T744" s="1" t="s">
        <v>38</v>
      </c>
    </row>
    <row r="745" spans="1:20" ht="13" x14ac:dyDescent="0.15">
      <c r="A745" s="1">
        <v>744</v>
      </c>
      <c r="B745" s="37">
        <v>45581</v>
      </c>
      <c r="C745" s="1">
        <v>51</v>
      </c>
      <c r="D745" s="1" t="s">
        <v>153</v>
      </c>
      <c r="E745" s="1" t="s">
        <v>114</v>
      </c>
      <c r="F745" s="1" t="s">
        <v>31</v>
      </c>
      <c r="G745" s="1">
        <v>26</v>
      </c>
      <c r="H745" s="1" t="s">
        <v>113</v>
      </c>
      <c r="I745" s="1" t="s">
        <v>23</v>
      </c>
      <c r="J745" s="1" t="s">
        <v>62</v>
      </c>
      <c r="K745" s="1" t="s">
        <v>54</v>
      </c>
      <c r="L745" s="2">
        <v>3.6</v>
      </c>
      <c r="M745" s="1" t="s">
        <v>152</v>
      </c>
      <c r="N745" s="1" t="s">
        <v>37</v>
      </c>
      <c r="O745" s="1" t="s">
        <v>69</v>
      </c>
      <c r="P745" s="1" t="s">
        <v>152</v>
      </c>
      <c r="Q745" s="1" t="s">
        <v>152</v>
      </c>
      <c r="R745" s="1"/>
      <c r="S745" s="1" t="s">
        <v>45</v>
      </c>
      <c r="T745" s="1" t="s">
        <v>29</v>
      </c>
    </row>
    <row r="746" spans="1:20" ht="13" x14ac:dyDescent="0.15">
      <c r="A746" s="1">
        <v>745</v>
      </c>
      <c r="B746" s="37">
        <v>45294</v>
      </c>
      <c r="C746" s="1">
        <v>32</v>
      </c>
      <c r="D746" s="1" t="s">
        <v>153</v>
      </c>
      <c r="E746" s="1" t="s">
        <v>90</v>
      </c>
      <c r="F746" s="1" t="s">
        <v>48</v>
      </c>
      <c r="G746" s="1">
        <v>79</v>
      </c>
      <c r="H746" s="1" t="s">
        <v>124</v>
      </c>
      <c r="I746" s="1" t="s">
        <v>23</v>
      </c>
      <c r="J746" s="1" t="s">
        <v>121</v>
      </c>
      <c r="K746" s="1" t="s">
        <v>54</v>
      </c>
      <c r="L746" s="2">
        <v>4.4000000000000004</v>
      </c>
      <c r="M746" s="1" t="s">
        <v>152</v>
      </c>
      <c r="N746" s="1" t="s">
        <v>45</v>
      </c>
      <c r="O746" s="1" t="s">
        <v>55</v>
      </c>
      <c r="P746" s="1" t="s">
        <v>152</v>
      </c>
      <c r="Q746" s="1" t="s">
        <v>152</v>
      </c>
      <c r="R746" s="1"/>
      <c r="S746" s="1" t="s">
        <v>45</v>
      </c>
      <c r="T746" s="1" t="s">
        <v>75</v>
      </c>
    </row>
    <row r="747" spans="1:20" ht="13" x14ac:dyDescent="0.15">
      <c r="A747" s="1">
        <v>746</v>
      </c>
      <c r="B747" s="37">
        <v>45628</v>
      </c>
      <c r="C747" s="1">
        <v>26</v>
      </c>
      <c r="D747" s="1" t="s">
        <v>153</v>
      </c>
      <c r="E747" s="1" t="s">
        <v>97</v>
      </c>
      <c r="F747" s="1" t="s">
        <v>48</v>
      </c>
      <c r="G747" s="1">
        <v>77</v>
      </c>
      <c r="H747" s="1" t="s">
        <v>138</v>
      </c>
      <c r="I747" s="1" t="s">
        <v>67</v>
      </c>
      <c r="J747" s="1" t="s">
        <v>96</v>
      </c>
      <c r="K747" s="1" t="s">
        <v>54</v>
      </c>
      <c r="L747" s="2">
        <v>4.0999999999999996</v>
      </c>
      <c r="M747" s="1" t="s">
        <v>152</v>
      </c>
      <c r="N747" s="1" t="s">
        <v>37</v>
      </c>
      <c r="O747" s="1" t="s">
        <v>44</v>
      </c>
      <c r="P747" s="1" t="s">
        <v>152</v>
      </c>
      <c r="Q747" s="1" t="s">
        <v>152</v>
      </c>
      <c r="R747" s="1"/>
      <c r="S747" s="1" t="s">
        <v>35</v>
      </c>
      <c r="T747" s="1" t="s">
        <v>59</v>
      </c>
    </row>
    <row r="748" spans="1:20" ht="13" x14ac:dyDescent="0.15">
      <c r="A748" s="1">
        <v>747</v>
      </c>
      <c r="B748" s="37">
        <v>45653</v>
      </c>
      <c r="C748" s="1">
        <v>58</v>
      </c>
      <c r="D748" s="1" t="s">
        <v>153</v>
      </c>
      <c r="E748" s="1" t="s">
        <v>81</v>
      </c>
      <c r="F748" s="1" t="s">
        <v>31</v>
      </c>
      <c r="G748" s="1">
        <v>73</v>
      </c>
      <c r="H748" s="1" t="s">
        <v>93</v>
      </c>
      <c r="I748" s="1" t="s">
        <v>67</v>
      </c>
      <c r="J748" s="1" t="s">
        <v>104</v>
      </c>
      <c r="K748" s="1" t="s">
        <v>54</v>
      </c>
      <c r="L748" s="2">
        <v>3</v>
      </c>
      <c r="M748" s="1" t="s">
        <v>152</v>
      </c>
      <c r="N748" s="1" t="s">
        <v>74</v>
      </c>
      <c r="O748" s="1" t="s">
        <v>69</v>
      </c>
      <c r="P748" s="1" t="s">
        <v>152</v>
      </c>
      <c r="Q748" s="1" t="s">
        <v>152</v>
      </c>
      <c r="R748" s="1"/>
      <c r="S748" s="1" t="s">
        <v>35</v>
      </c>
      <c r="T748" s="1" t="s">
        <v>70</v>
      </c>
    </row>
    <row r="749" spans="1:20" ht="13" x14ac:dyDescent="0.15">
      <c r="A749" s="1">
        <v>748</v>
      </c>
      <c r="B749" s="37">
        <v>45412</v>
      </c>
      <c r="C749" s="1">
        <v>34</v>
      </c>
      <c r="D749" s="1" t="s">
        <v>153</v>
      </c>
      <c r="E749" s="1" t="s">
        <v>146</v>
      </c>
      <c r="F749" s="1" t="s">
        <v>31</v>
      </c>
      <c r="G749" s="1">
        <v>87</v>
      </c>
      <c r="H749" s="1" t="s">
        <v>94</v>
      </c>
      <c r="I749" s="1" t="s">
        <v>67</v>
      </c>
      <c r="J749" s="1" t="s">
        <v>104</v>
      </c>
      <c r="K749" s="1" t="s">
        <v>54</v>
      </c>
      <c r="L749" s="2">
        <v>3.8</v>
      </c>
      <c r="M749" s="1" t="s">
        <v>152</v>
      </c>
      <c r="N749" s="1" t="s">
        <v>37</v>
      </c>
      <c r="O749" s="1" t="s">
        <v>80</v>
      </c>
      <c r="P749" s="1" t="s">
        <v>152</v>
      </c>
      <c r="Q749" s="1" t="s">
        <v>152</v>
      </c>
      <c r="R749" s="1"/>
      <c r="S749" s="1" t="s">
        <v>74</v>
      </c>
      <c r="T749" s="1" t="s">
        <v>70</v>
      </c>
    </row>
    <row r="750" spans="1:20" ht="13" x14ac:dyDescent="0.15">
      <c r="A750" s="1">
        <v>749</v>
      </c>
      <c r="B750" s="37">
        <v>45374</v>
      </c>
      <c r="C750" s="1">
        <v>28</v>
      </c>
      <c r="D750" s="1" t="s">
        <v>153</v>
      </c>
      <c r="E750" s="1" t="s">
        <v>30</v>
      </c>
      <c r="F750" s="1" t="s">
        <v>31</v>
      </c>
      <c r="G750" s="1">
        <v>38</v>
      </c>
      <c r="H750" s="1" t="s">
        <v>22</v>
      </c>
      <c r="I750" s="1" t="s">
        <v>23</v>
      </c>
      <c r="J750" s="1" t="s">
        <v>42</v>
      </c>
      <c r="K750" s="1" t="s">
        <v>25</v>
      </c>
      <c r="L750" s="2">
        <v>2.9</v>
      </c>
      <c r="M750" s="1" t="s">
        <v>152</v>
      </c>
      <c r="N750" s="1" t="s">
        <v>27</v>
      </c>
      <c r="O750" s="1" t="s">
        <v>28</v>
      </c>
      <c r="P750" s="1" t="s">
        <v>152</v>
      </c>
      <c r="Q750" s="1" t="s">
        <v>152</v>
      </c>
      <c r="R750" s="1"/>
      <c r="S750" s="1" t="s">
        <v>74</v>
      </c>
      <c r="T750" s="1" t="s">
        <v>29</v>
      </c>
    </row>
    <row r="751" spans="1:20" ht="13" x14ac:dyDescent="0.15">
      <c r="A751" s="1">
        <v>750</v>
      </c>
      <c r="B751" s="37">
        <v>45303</v>
      </c>
      <c r="C751" s="1">
        <v>45</v>
      </c>
      <c r="D751" s="1" t="s">
        <v>153</v>
      </c>
      <c r="E751" s="1" t="s">
        <v>97</v>
      </c>
      <c r="F751" s="1" t="s">
        <v>48</v>
      </c>
      <c r="G751" s="1">
        <v>49</v>
      </c>
      <c r="H751" s="1" t="s">
        <v>76</v>
      </c>
      <c r="I751" s="1" t="s">
        <v>23</v>
      </c>
      <c r="J751" s="1" t="s">
        <v>57</v>
      </c>
      <c r="K751" s="1" t="s">
        <v>43</v>
      </c>
      <c r="L751" s="2">
        <v>2.6</v>
      </c>
      <c r="M751" s="1" t="s">
        <v>152</v>
      </c>
      <c r="N751" s="1" t="s">
        <v>35</v>
      </c>
      <c r="O751" s="1" t="s">
        <v>28</v>
      </c>
      <c r="P751" s="1" t="s">
        <v>152</v>
      </c>
      <c r="Q751" s="1" t="s">
        <v>152</v>
      </c>
      <c r="R751" s="1"/>
      <c r="S751" s="1" t="s">
        <v>27</v>
      </c>
      <c r="T751" s="1" t="s">
        <v>59</v>
      </c>
    </row>
    <row r="752" spans="1:20" ht="13" x14ac:dyDescent="0.15">
      <c r="A752" s="1">
        <v>751</v>
      </c>
      <c r="B752" s="37">
        <v>45533</v>
      </c>
      <c r="C752" s="1">
        <v>47</v>
      </c>
      <c r="D752" s="1" t="s">
        <v>153</v>
      </c>
      <c r="E752" s="1" t="s">
        <v>129</v>
      </c>
      <c r="F752" s="1" t="s">
        <v>48</v>
      </c>
      <c r="G752" s="1">
        <v>34</v>
      </c>
      <c r="H752" s="1" t="s">
        <v>78</v>
      </c>
      <c r="I752" s="1" t="s">
        <v>23</v>
      </c>
      <c r="J752" s="1" t="s">
        <v>139</v>
      </c>
      <c r="K752" s="1" t="s">
        <v>43</v>
      </c>
      <c r="L752" s="2">
        <v>4.8</v>
      </c>
      <c r="M752" s="1" t="s">
        <v>152</v>
      </c>
      <c r="N752" s="1" t="s">
        <v>35</v>
      </c>
      <c r="O752" s="1" t="s">
        <v>36</v>
      </c>
      <c r="P752" s="1" t="s">
        <v>152</v>
      </c>
      <c r="Q752" s="1" t="s">
        <v>152</v>
      </c>
      <c r="R752" s="1"/>
      <c r="S752" s="1" t="s">
        <v>35</v>
      </c>
      <c r="T752" s="1" t="s">
        <v>59</v>
      </c>
    </row>
    <row r="753" spans="1:20" ht="13" x14ac:dyDescent="0.15">
      <c r="A753" s="1">
        <v>752</v>
      </c>
      <c r="B753" s="37">
        <v>45318</v>
      </c>
      <c r="C753" s="1">
        <v>46</v>
      </c>
      <c r="D753" s="1" t="s">
        <v>153</v>
      </c>
      <c r="E753" s="1" t="s">
        <v>120</v>
      </c>
      <c r="F753" s="1" t="s">
        <v>31</v>
      </c>
      <c r="G753" s="1">
        <v>43</v>
      </c>
      <c r="H753" s="1" t="s">
        <v>147</v>
      </c>
      <c r="I753" s="1" t="s">
        <v>50</v>
      </c>
      <c r="J753" s="1" t="s">
        <v>57</v>
      </c>
      <c r="K753" s="1" t="s">
        <v>54</v>
      </c>
      <c r="L753" s="2">
        <v>2.7</v>
      </c>
      <c r="M753" s="1" t="s">
        <v>152</v>
      </c>
      <c r="N753" s="1" t="s">
        <v>37</v>
      </c>
      <c r="O753" s="1" t="s">
        <v>80</v>
      </c>
      <c r="P753" s="1" t="s">
        <v>152</v>
      </c>
      <c r="Q753" s="1" t="s">
        <v>152</v>
      </c>
      <c r="R753" s="1"/>
      <c r="S753" s="1" t="s">
        <v>45</v>
      </c>
      <c r="T753" s="1" t="s">
        <v>51</v>
      </c>
    </row>
    <row r="754" spans="1:20" ht="13" x14ac:dyDescent="0.15">
      <c r="A754" s="1">
        <v>753</v>
      </c>
      <c r="B754" s="37">
        <v>45409</v>
      </c>
      <c r="C754" s="1">
        <v>19</v>
      </c>
      <c r="D754" s="1" t="s">
        <v>153</v>
      </c>
      <c r="E754" s="1" t="s">
        <v>105</v>
      </c>
      <c r="F754" s="1" t="s">
        <v>31</v>
      </c>
      <c r="G754" s="1">
        <v>61</v>
      </c>
      <c r="H754" s="1" t="s">
        <v>85</v>
      </c>
      <c r="I754" s="1" t="s">
        <v>67</v>
      </c>
      <c r="J754" s="1" t="s">
        <v>134</v>
      </c>
      <c r="K754" s="1" t="s">
        <v>43</v>
      </c>
      <c r="L754" s="2">
        <v>4.8</v>
      </c>
      <c r="M754" s="1" t="s">
        <v>152</v>
      </c>
      <c r="N754" s="1" t="s">
        <v>35</v>
      </c>
      <c r="O754" s="1" t="s">
        <v>69</v>
      </c>
      <c r="P754" s="1" t="s">
        <v>152</v>
      </c>
      <c r="Q754" s="1" t="s">
        <v>152</v>
      </c>
      <c r="R754" s="1"/>
      <c r="S754" s="1" t="s">
        <v>27</v>
      </c>
      <c r="T754" s="1" t="s">
        <v>38</v>
      </c>
    </row>
    <row r="755" spans="1:20" ht="13" x14ac:dyDescent="0.15">
      <c r="A755" s="1">
        <v>754</v>
      </c>
      <c r="B755" s="37">
        <v>45542</v>
      </c>
      <c r="C755" s="1">
        <v>55</v>
      </c>
      <c r="D755" s="1" t="s">
        <v>153</v>
      </c>
      <c r="E755" s="1" t="s">
        <v>135</v>
      </c>
      <c r="F755" s="1" t="s">
        <v>21</v>
      </c>
      <c r="G755" s="1">
        <v>50</v>
      </c>
      <c r="H755" s="1" t="s">
        <v>149</v>
      </c>
      <c r="I755" s="1" t="s">
        <v>23</v>
      </c>
      <c r="J755" s="1" t="s">
        <v>101</v>
      </c>
      <c r="K755" s="1" t="s">
        <v>54</v>
      </c>
      <c r="L755" s="2">
        <v>3.4</v>
      </c>
      <c r="M755" s="1" t="s">
        <v>152</v>
      </c>
      <c r="N755" s="1" t="s">
        <v>74</v>
      </c>
      <c r="O755" s="1" t="s">
        <v>80</v>
      </c>
      <c r="P755" s="1" t="s">
        <v>152</v>
      </c>
      <c r="Q755" s="1" t="s">
        <v>152</v>
      </c>
      <c r="R755" s="1"/>
      <c r="S755" s="1" t="s">
        <v>58</v>
      </c>
      <c r="T755" s="1" t="s">
        <v>59</v>
      </c>
    </row>
    <row r="756" spans="1:20" ht="13" x14ac:dyDescent="0.15">
      <c r="A756" s="1">
        <v>755</v>
      </c>
      <c r="B756" s="37">
        <v>45449</v>
      </c>
      <c r="C756" s="1">
        <v>22</v>
      </c>
      <c r="D756" s="1" t="s">
        <v>153</v>
      </c>
      <c r="E756" s="1" t="s">
        <v>65</v>
      </c>
      <c r="F756" s="1" t="s">
        <v>31</v>
      </c>
      <c r="G756" s="1">
        <v>39</v>
      </c>
      <c r="H756" s="1" t="s">
        <v>93</v>
      </c>
      <c r="I756" s="1" t="s">
        <v>23</v>
      </c>
      <c r="J756" s="1" t="s">
        <v>104</v>
      </c>
      <c r="K756" s="1" t="s">
        <v>25</v>
      </c>
      <c r="L756" s="2">
        <v>3.2</v>
      </c>
      <c r="M756" s="1" t="s">
        <v>152</v>
      </c>
      <c r="N756" s="1" t="s">
        <v>74</v>
      </c>
      <c r="O756" s="1" t="s">
        <v>55</v>
      </c>
      <c r="P756" s="1" t="s">
        <v>152</v>
      </c>
      <c r="Q756" s="1" t="s">
        <v>152</v>
      </c>
      <c r="R756" s="1"/>
      <c r="S756" s="1" t="s">
        <v>58</v>
      </c>
      <c r="T756" s="1" t="s">
        <v>70</v>
      </c>
    </row>
    <row r="757" spans="1:20" ht="13" x14ac:dyDescent="0.15">
      <c r="A757" s="1">
        <v>756</v>
      </c>
      <c r="B757" s="37">
        <v>45408</v>
      </c>
      <c r="C757" s="1">
        <v>69</v>
      </c>
      <c r="D757" s="1" t="s">
        <v>153</v>
      </c>
      <c r="E757" s="1" t="s">
        <v>142</v>
      </c>
      <c r="F757" s="1" t="s">
        <v>48</v>
      </c>
      <c r="G757" s="1">
        <v>20</v>
      </c>
      <c r="H757" s="1" t="s">
        <v>91</v>
      </c>
      <c r="I757" s="1" t="s">
        <v>50</v>
      </c>
      <c r="J757" s="1" t="s">
        <v>89</v>
      </c>
      <c r="K757" s="1" t="s">
        <v>25</v>
      </c>
      <c r="L757" s="2">
        <v>3.1</v>
      </c>
      <c r="M757" s="1" t="s">
        <v>152</v>
      </c>
      <c r="N757" s="1" t="s">
        <v>58</v>
      </c>
      <c r="O757" s="1" t="s">
        <v>36</v>
      </c>
      <c r="P757" s="1" t="s">
        <v>152</v>
      </c>
      <c r="Q757" s="1" t="s">
        <v>152</v>
      </c>
      <c r="R757" s="1"/>
      <c r="S757" s="1" t="s">
        <v>35</v>
      </c>
      <c r="T757" s="1" t="s">
        <v>59</v>
      </c>
    </row>
    <row r="758" spans="1:20" ht="13" x14ac:dyDescent="0.15">
      <c r="A758" s="1">
        <v>757</v>
      </c>
      <c r="B758" s="37">
        <v>45433</v>
      </c>
      <c r="C758" s="1">
        <v>35</v>
      </c>
      <c r="D758" s="1" t="s">
        <v>153</v>
      </c>
      <c r="E758" s="1" t="s">
        <v>129</v>
      </c>
      <c r="F758" s="1" t="s">
        <v>48</v>
      </c>
      <c r="G758" s="1">
        <v>32</v>
      </c>
      <c r="H758" s="1" t="s">
        <v>91</v>
      </c>
      <c r="I758" s="1" t="s">
        <v>50</v>
      </c>
      <c r="J758" s="1" t="s">
        <v>68</v>
      </c>
      <c r="K758" s="1" t="s">
        <v>25</v>
      </c>
      <c r="L758" s="2">
        <v>3.5</v>
      </c>
      <c r="M758" s="1" t="s">
        <v>152</v>
      </c>
      <c r="N758" s="1" t="s">
        <v>37</v>
      </c>
      <c r="O758" s="1" t="s">
        <v>55</v>
      </c>
      <c r="P758" s="1" t="s">
        <v>152</v>
      </c>
      <c r="Q758" s="1" t="s">
        <v>152</v>
      </c>
      <c r="R758" s="1"/>
      <c r="S758" s="1" t="s">
        <v>45</v>
      </c>
      <c r="T758" s="1" t="s">
        <v>75</v>
      </c>
    </row>
    <row r="759" spans="1:20" ht="13" x14ac:dyDescent="0.15">
      <c r="A759" s="1">
        <v>758</v>
      </c>
      <c r="B759" s="37">
        <v>45405</v>
      </c>
      <c r="C759" s="1">
        <v>41</v>
      </c>
      <c r="D759" s="1" t="s">
        <v>153</v>
      </c>
      <c r="E759" s="1" t="s">
        <v>81</v>
      </c>
      <c r="F759" s="1" t="s">
        <v>31</v>
      </c>
      <c r="G759" s="1">
        <v>43</v>
      </c>
      <c r="H759" s="1" t="s">
        <v>49</v>
      </c>
      <c r="I759" s="1" t="s">
        <v>67</v>
      </c>
      <c r="J759" s="1" t="s">
        <v>108</v>
      </c>
      <c r="K759" s="1" t="s">
        <v>43</v>
      </c>
      <c r="L759" s="2">
        <v>2.6</v>
      </c>
      <c r="M759" s="1" t="s">
        <v>152</v>
      </c>
      <c r="N759" s="1" t="s">
        <v>58</v>
      </c>
      <c r="O759" s="1" t="s">
        <v>36</v>
      </c>
      <c r="P759" s="1" t="s">
        <v>152</v>
      </c>
      <c r="Q759" s="1" t="s">
        <v>152</v>
      </c>
      <c r="R759" s="1"/>
      <c r="S759" s="1" t="s">
        <v>58</v>
      </c>
      <c r="T759" s="1" t="s">
        <v>38</v>
      </c>
    </row>
    <row r="760" spans="1:20" ht="13" x14ac:dyDescent="0.15">
      <c r="A760" s="1">
        <v>759</v>
      </c>
      <c r="B760" s="37">
        <v>45339</v>
      </c>
      <c r="C760" s="1">
        <v>41</v>
      </c>
      <c r="D760" s="1" t="s">
        <v>153</v>
      </c>
      <c r="E760" s="1" t="s">
        <v>20</v>
      </c>
      <c r="F760" s="1" t="s">
        <v>21</v>
      </c>
      <c r="G760" s="1">
        <v>41</v>
      </c>
      <c r="H760" s="1" t="s">
        <v>107</v>
      </c>
      <c r="I760" s="1" t="s">
        <v>23</v>
      </c>
      <c r="J760" s="1" t="s">
        <v>33</v>
      </c>
      <c r="K760" s="1" t="s">
        <v>25</v>
      </c>
      <c r="L760" s="2">
        <v>4</v>
      </c>
      <c r="M760" s="1" t="s">
        <v>152</v>
      </c>
      <c r="N760" s="1" t="s">
        <v>74</v>
      </c>
      <c r="O760" s="1" t="s">
        <v>80</v>
      </c>
      <c r="P760" s="1" t="s">
        <v>152</v>
      </c>
      <c r="Q760" s="1" t="s">
        <v>152</v>
      </c>
      <c r="R760" s="1"/>
      <c r="S760" s="1" t="s">
        <v>45</v>
      </c>
      <c r="T760" s="1" t="s">
        <v>70</v>
      </c>
    </row>
    <row r="761" spans="1:20" ht="13" x14ac:dyDescent="0.15">
      <c r="A761" s="1">
        <v>760</v>
      </c>
      <c r="B761" s="37">
        <v>45414</v>
      </c>
      <c r="C761" s="1">
        <v>19</v>
      </c>
      <c r="D761" s="1" t="s">
        <v>153</v>
      </c>
      <c r="E761" s="1" t="s">
        <v>47</v>
      </c>
      <c r="F761" s="1" t="s">
        <v>48</v>
      </c>
      <c r="G761" s="1">
        <v>82</v>
      </c>
      <c r="H761" s="1" t="s">
        <v>94</v>
      </c>
      <c r="I761" s="1" t="s">
        <v>61</v>
      </c>
      <c r="J761" s="1" t="s">
        <v>96</v>
      </c>
      <c r="K761" s="1" t="s">
        <v>54</v>
      </c>
      <c r="L761" s="2">
        <v>3.7</v>
      </c>
      <c r="M761" s="1" t="s">
        <v>152</v>
      </c>
      <c r="N761" s="1" t="s">
        <v>37</v>
      </c>
      <c r="O761" s="1" t="s">
        <v>28</v>
      </c>
      <c r="P761" s="1" t="s">
        <v>152</v>
      </c>
      <c r="Q761" s="1" t="s">
        <v>152</v>
      </c>
      <c r="R761" s="1"/>
      <c r="S761" s="1" t="s">
        <v>27</v>
      </c>
      <c r="T761" s="1" t="s">
        <v>51</v>
      </c>
    </row>
    <row r="762" spans="1:20" ht="13" x14ac:dyDescent="0.15">
      <c r="A762" s="1">
        <v>761</v>
      </c>
      <c r="B762" s="37">
        <v>45654</v>
      </c>
      <c r="C762" s="1">
        <v>27</v>
      </c>
      <c r="D762" s="1" t="s">
        <v>153</v>
      </c>
      <c r="E762" s="1" t="s">
        <v>97</v>
      </c>
      <c r="F762" s="1" t="s">
        <v>48</v>
      </c>
      <c r="G762" s="1">
        <v>78</v>
      </c>
      <c r="H762" s="1" t="s">
        <v>56</v>
      </c>
      <c r="I762" s="1" t="s">
        <v>23</v>
      </c>
      <c r="J762" s="1" t="s">
        <v>121</v>
      </c>
      <c r="K762" s="1" t="s">
        <v>43</v>
      </c>
      <c r="L762" s="2">
        <v>3</v>
      </c>
      <c r="M762" s="1" t="s">
        <v>152</v>
      </c>
      <c r="N762" s="1" t="s">
        <v>74</v>
      </c>
      <c r="O762" s="1" t="s">
        <v>28</v>
      </c>
      <c r="P762" s="1" t="s">
        <v>152</v>
      </c>
      <c r="Q762" s="1" t="s">
        <v>152</v>
      </c>
      <c r="R762" s="1"/>
      <c r="S762" s="1" t="s">
        <v>58</v>
      </c>
      <c r="T762" s="1" t="s">
        <v>59</v>
      </c>
    </row>
    <row r="763" spans="1:20" ht="13" x14ac:dyDescent="0.15">
      <c r="A763" s="1">
        <v>762</v>
      </c>
      <c r="B763" s="37">
        <v>45583</v>
      </c>
      <c r="C763" s="1">
        <v>32</v>
      </c>
      <c r="D763" s="1" t="s">
        <v>153</v>
      </c>
      <c r="E763" s="1" t="s">
        <v>142</v>
      </c>
      <c r="F763" s="1" t="s">
        <v>48</v>
      </c>
      <c r="G763" s="1">
        <v>32</v>
      </c>
      <c r="H763" s="1" t="s">
        <v>98</v>
      </c>
      <c r="I763" s="1" t="s">
        <v>23</v>
      </c>
      <c r="J763" s="1" t="s">
        <v>139</v>
      </c>
      <c r="K763" s="1" t="s">
        <v>54</v>
      </c>
      <c r="L763" s="2">
        <v>2.9</v>
      </c>
      <c r="M763" s="1" t="s">
        <v>152</v>
      </c>
      <c r="N763" s="1" t="s">
        <v>74</v>
      </c>
      <c r="O763" s="1" t="s">
        <v>69</v>
      </c>
      <c r="P763" s="1" t="s">
        <v>152</v>
      </c>
      <c r="Q763" s="1" t="s">
        <v>152</v>
      </c>
      <c r="R763" s="1"/>
      <c r="S763" s="1" t="s">
        <v>58</v>
      </c>
      <c r="T763" s="1" t="s">
        <v>70</v>
      </c>
    </row>
    <row r="764" spans="1:20" ht="13" x14ac:dyDescent="0.15">
      <c r="A764" s="1">
        <v>763</v>
      </c>
      <c r="B764" s="37">
        <v>45537</v>
      </c>
      <c r="C764" s="1">
        <v>26</v>
      </c>
      <c r="D764" s="1" t="s">
        <v>153</v>
      </c>
      <c r="E764" s="1" t="s">
        <v>30</v>
      </c>
      <c r="F764" s="1" t="s">
        <v>31</v>
      </c>
      <c r="G764" s="1">
        <v>30</v>
      </c>
      <c r="H764" s="1" t="s">
        <v>143</v>
      </c>
      <c r="I764" s="1" t="s">
        <v>23</v>
      </c>
      <c r="J764" s="1" t="s">
        <v>83</v>
      </c>
      <c r="K764" s="1" t="s">
        <v>34</v>
      </c>
      <c r="L764" s="2">
        <v>4.5</v>
      </c>
      <c r="M764" s="1" t="s">
        <v>152</v>
      </c>
      <c r="N764" s="1" t="s">
        <v>58</v>
      </c>
      <c r="O764" s="1" t="s">
        <v>44</v>
      </c>
      <c r="P764" s="1" t="s">
        <v>152</v>
      </c>
      <c r="Q764" s="1" t="s">
        <v>152</v>
      </c>
      <c r="R764" s="1"/>
      <c r="S764" s="1" t="s">
        <v>35</v>
      </c>
      <c r="T764" s="1" t="s">
        <v>51</v>
      </c>
    </row>
    <row r="765" spans="1:20" ht="13" x14ac:dyDescent="0.15">
      <c r="A765" s="1">
        <v>764</v>
      </c>
      <c r="B765" s="37">
        <v>45342</v>
      </c>
      <c r="C765" s="1">
        <v>58</v>
      </c>
      <c r="D765" s="1" t="s">
        <v>153</v>
      </c>
      <c r="E765" s="1" t="s">
        <v>30</v>
      </c>
      <c r="F765" s="1" t="s">
        <v>31</v>
      </c>
      <c r="G765" s="1">
        <v>45</v>
      </c>
      <c r="H765" s="1" t="s">
        <v>76</v>
      </c>
      <c r="I765" s="1" t="s">
        <v>61</v>
      </c>
      <c r="J765" s="1" t="s">
        <v>62</v>
      </c>
      <c r="K765" s="1" t="s">
        <v>43</v>
      </c>
      <c r="L765" s="2">
        <v>2.9</v>
      </c>
      <c r="M765" s="1" t="s">
        <v>152</v>
      </c>
      <c r="N765" s="1" t="s">
        <v>37</v>
      </c>
      <c r="O765" s="1" t="s">
        <v>69</v>
      </c>
      <c r="P765" s="1" t="s">
        <v>152</v>
      </c>
      <c r="Q765" s="1" t="s">
        <v>152</v>
      </c>
      <c r="R765" s="1"/>
      <c r="S765" s="1" t="s">
        <v>45</v>
      </c>
      <c r="T765" s="1" t="s">
        <v>75</v>
      </c>
    </row>
    <row r="766" spans="1:20" ht="13" x14ac:dyDescent="0.15">
      <c r="A766" s="1">
        <v>765</v>
      </c>
      <c r="B766" s="37">
        <v>45653</v>
      </c>
      <c r="C766" s="1">
        <v>54</v>
      </c>
      <c r="D766" s="1" t="s">
        <v>153</v>
      </c>
      <c r="E766" s="1" t="s">
        <v>114</v>
      </c>
      <c r="F766" s="1" t="s">
        <v>31</v>
      </c>
      <c r="G766" s="1">
        <v>91</v>
      </c>
      <c r="H766" s="1" t="s">
        <v>84</v>
      </c>
      <c r="I766" s="1" t="s">
        <v>23</v>
      </c>
      <c r="J766" s="1" t="s">
        <v>24</v>
      </c>
      <c r="K766" s="1" t="s">
        <v>25</v>
      </c>
      <c r="L766" s="2">
        <v>2.8</v>
      </c>
      <c r="M766" s="1" t="s">
        <v>152</v>
      </c>
      <c r="N766" s="1" t="s">
        <v>37</v>
      </c>
      <c r="O766" s="1" t="s">
        <v>69</v>
      </c>
      <c r="P766" s="1" t="s">
        <v>152</v>
      </c>
      <c r="Q766" s="1" t="s">
        <v>152</v>
      </c>
      <c r="R766" s="1"/>
      <c r="S766" s="1" t="s">
        <v>58</v>
      </c>
      <c r="T766" s="1" t="s">
        <v>59</v>
      </c>
    </row>
    <row r="767" spans="1:20" ht="13" x14ac:dyDescent="0.15">
      <c r="A767" s="1">
        <v>766</v>
      </c>
      <c r="B767" s="37">
        <v>45323</v>
      </c>
      <c r="C767" s="1">
        <v>31</v>
      </c>
      <c r="D767" s="1" t="s">
        <v>153</v>
      </c>
      <c r="E767" s="1" t="s">
        <v>150</v>
      </c>
      <c r="F767" s="1" t="s">
        <v>31</v>
      </c>
      <c r="G767" s="1">
        <v>53</v>
      </c>
      <c r="H767" s="1" t="s">
        <v>123</v>
      </c>
      <c r="I767" s="1" t="s">
        <v>61</v>
      </c>
      <c r="J767" s="1" t="s">
        <v>62</v>
      </c>
      <c r="K767" s="1" t="s">
        <v>43</v>
      </c>
      <c r="L767" s="2">
        <v>4.5</v>
      </c>
      <c r="M767" s="1" t="s">
        <v>152</v>
      </c>
      <c r="N767" s="1" t="s">
        <v>35</v>
      </c>
      <c r="O767" s="1" t="s">
        <v>28</v>
      </c>
      <c r="P767" s="1" t="s">
        <v>152</v>
      </c>
      <c r="Q767" s="1" t="s">
        <v>152</v>
      </c>
      <c r="R767" s="1"/>
      <c r="S767" s="1" t="s">
        <v>45</v>
      </c>
      <c r="T767" s="1" t="s">
        <v>46</v>
      </c>
    </row>
    <row r="768" spans="1:20" ht="13" x14ac:dyDescent="0.15">
      <c r="A768" s="1">
        <v>767</v>
      </c>
      <c r="B768" s="37">
        <v>45426</v>
      </c>
      <c r="C768" s="1">
        <v>36</v>
      </c>
      <c r="D768" s="1" t="s">
        <v>153</v>
      </c>
      <c r="E768" s="1" t="s">
        <v>129</v>
      </c>
      <c r="F768" s="1" t="s">
        <v>48</v>
      </c>
      <c r="G768" s="1">
        <v>31</v>
      </c>
      <c r="H768" s="1" t="s">
        <v>49</v>
      </c>
      <c r="I768" s="1" t="s">
        <v>23</v>
      </c>
      <c r="J768" s="1" t="s">
        <v>132</v>
      </c>
      <c r="K768" s="1" t="s">
        <v>34</v>
      </c>
      <c r="L768" s="2">
        <v>4.5</v>
      </c>
      <c r="M768" s="1" t="s">
        <v>152</v>
      </c>
      <c r="N768" s="1" t="s">
        <v>37</v>
      </c>
      <c r="O768" s="1" t="s">
        <v>80</v>
      </c>
      <c r="P768" s="1" t="s">
        <v>152</v>
      </c>
      <c r="Q768" s="1" t="s">
        <v>152</v>
      </c>
      <c r="R768" s="1"/>
      <c r="S768" s="1" t="s">
        <v>58</v>
      </c>
      <c r="T768" s="1" t="s">
        <v>51</v>
      </c>
    </row>
    <row r="769" spans="1:20" ht="13" x14ac:dyDescent="0.15">
      <c r="A769" s="1">
        <v>768</v>
      </c>
      <c r="B769" s="37">
        <v>45595</v>
      </c>
      <c r="C769" s="1">
        <v>38</v>
      </c>
      <c r="D769" s="1" t="s">
        <v>153</v>
      </c>
      <c r="E769" s="1" t="s">
        <v>117</v>
      </c>
      <c r="F769" s="1" t="s">
        <v>48</v>
      </c>
      <c r="G769" s="1">
        <v>22</v>
      </c>
      <c r="H769" s="1" t="s">
        <v>147</v>
      </c>
      <c r="I769" s="1" t="s">
        <v>23</v>
      </c>
      <c r="J769" s="1" t="s">
        <v>89</v>
      </c>
      <c r="K769" s="1" t="s">
        <v>34</v>
      </c>
      <c r="L769" s="2">
        <v>4.7</v>
      </c>
      <c r="M769" s="1" t="s">
        <v>152</v>
      </c>
      <c r="N769" s="1" t="s">
        <v>74</v>
      </c>
      <c r="O769" s="1" t="s">
        <v>28</v>
      </c>
      <c r="P769" s="1" t="s">
        <v>152</v>
      </c>
      <c r="Q769" s="1" t="s">
        <v>152</v>
      </c>
      <c r="R769" s="1"/>
      <c r="S769" s="1" t="s">
        <v>74</v>
      </c>
      <c r="T769" s="1" t="s">
        <v>38</v>
      </c>
    </row>
    <row r="770" spans="1:20" ht="13" x14ac:dyDescent="0.15">
      <c r="A770" s="1">
        <v>769</v>
      </c>
      <c r="B770" s="37">
        <v>45396</v>
      </c>
      <c r="C770" s="1">
        <v>31</v>
      </c>
      <c r="D770" s="1" t="s">
        <v>153</v>
      </c>
      <c r="E770" s="1" t="s">
        <v>105</v>
      </c>
      <c r="F770" s="1" t="s">
        <v>31</v>
      </c>
      <c r="G770" s="1">
        <v>34</v>
      </c>
      <c r="H770" s="1" t="s">
        <v>119</v>
      </c>
      <c r="I770" s="1" t="s">
        <v>23</v>
      </c>
      <c r="J770" s="1" t="s">
        <v>62</v>
      </c>
      <c r="K770" s="1" t="s">
        <v>25</v>
      </c>
      <c r="L770" s="2">
        <v>3.6</v>
      </c>
      <c r="M770" s="1" t="s">
        <v>152</v>
      </c>
      <c r="N770" s="1" t="s">
        <v>35</v>
      </c>
      <c r="O770" s="1" t="s">
        <v>44</v>
      </c>
      <c r="P770" s="1" t="s">
        <v>152</v>
      </c>
      <c r="Q770" s="1" t="s">
        <v>152</v>
      </c>
      <c r="R770" s="1"/>
      <c r="S770" s="1" t="s">
        <v>27</v>
      </c>
      <c r="T770" s="1" t="s">
        <v>29</v>
      </c>
    </row>
    <row r="771" spans="1:20" ht="13" x14ac:dyDescent="0.15">
      <c r="A771" s="1">
        <v>770</v>
      </c>
      <c r="B771" s="37">
        <v>45593</v>
      </c>
      <c r="C771" s="1">
        <v>52</v>
      </c>
      <c r="D771" s="1" t="s">
        <v>153</v>
      </c>
      <c r="E771" s="1" t="s">
        <v>129</v>
      </c>
      <c r="F771" s="1" t="s">
        <v>48</v>
      </c>
      <c r="G771" s="1">
        <v>63</v>
      </c>
      <c r="H771" s="1" t="s">
        <v>106</v>
      </c>
      <c r="I771" s="1" t="s">
        <v>67</v>
      </c>
      <c r="J771" s="1" t="s">
        <v>109</v>
      </c>
      <c r="K771" s="1" t="s">
        <v>25</v>
      </c>
      <c r="L771" s="2">
        <v>4.4000000000000004</v>
      </c>
      <c r="M771" s="1" t="s">
        <v>152</v>
      </c>
      <c r="N771" s="1" t="s">
        <v>45</v>
      </c>
      <c r="O771" s="1" t="s">
        <v>55</v>
      </c>
      <c r="P771" s="1" t="s">
        <v>152</v>
      </c>
      <c r="Q771" s="1" t="s">
        <v>152</v>
      </c>
      <c r="R771" s="1"/>
      <c r="S771" s="1" t="s">
        <v>45</v>
      </c>
      <c r="T771" s="1" t="s">
        <v>75</v>
      </c>
    </row>
    <row r="772" spans="1:20" ht="13" x14ac:dyDescent="0.15">
      <c r="A772" s="1">
        <v>771</v>
      </c>
      <c r="B772" s="37">
        <v>45304</v>
      </c>
      <c r="C772" s="1">
        <v>61</v>
      </c>
      <c r="D772" s="1" t="s">
        <v>153</v>
      </c>
      <c r="E772" s="1" t="s">
        <v>52</v>
      </c>
      <c r="F772" s="1" t="s">
        <v>31</v>
      </c>
      <c r="G772" s="1">
        <v>83</v>
      </c>
      <c r="H772" s="1" t="s">
        <v>140</v>
      </c>
      <c r="I772" s="1" t="s">
        <v>23</v>
      </c>
      <c r="J772" s="1" t="s">
        <v>79</v>
      </c>
      <c r="K772" s="1" t="s">
        <v>43</v>
      </c>
      <c r="L772" s="2">
        <v>3.1</v>
      </c>
      <c r="M772" s="1" t="s">
        <v>152</v>
      </c>
      <c r="N772" s="1" t="s">
        <v>58</v>
      </c>
      <c r="O772" s="1" t="s">
        <v>55</v>
      </c>
      <c r="P772" s="1" t="s">
        <v>152</v>
      </c>
      <c r="Q772" s="1" t="s">
        <v>152</v>
      </c>
      <c r="R772" s="1"/>
      <c r="S772" s="1" t="s">
        <v>35</v>
      </c>
      <c r="T772" s="1" t="s">
        <v>51</v>
      </c>
    </row>
    <row r="773" spans="1:20" ht="13" x14ac:dyDescent="0.15">
      <c r="A773" s="1">
        <v>772</v>
      </c>
      <c r="B773" s="37">
        <v>45310</v>
      </c>
      <c r="C773" s="1">
        <v>22</v>
      </c>
      <c r="D773" s="1" t="s">
        <v>153</v>
      </c>
      <c r="E773" s="1" t="s">
        <v>146</v>
      </c>
      <c r="F773" s="1" t="s">
        <v>31</v>
      </c>
      <c r="G773" s="1">
        <v>91</v>
      </c>
      <c r="H773" s="1" t="s">
        <v>107</v>
      </c>
      <c r="I773" s="1" t="s">
        <v>50</v>
      </c>
      <c r="J773" s="1" t="s">
        <v>24</v>
      </c>
      <c r="K773" s="1" t="s">
        <v>43</v>
      </c>
      <c r="L773" s="2">
        <v>4.0999999999999996</v>
      </c>
      <c r="M773" s="1" t="s">
        <v>152</v>
      </c>
      <c r="N773" s="1" t="s">
        <v>74</v>
      </c>
      <c r="O773" s="1" t="s">
        <v>80</v>
      </c>
      <c r="P773" s="1" t="s">
        <v>152</v>
      </c>
      <c r="Q773" s="1" t="s">
        <v>152</v>
      </c>
      <c r="R773" s="1"/>
      <c r="S773" s="1" t="s">
        <v>35</v>
      </c>
      <c r="T773" s="1" t="s">
        <v>59</v>
      </c>
    </row>
    <row r="774" spans="1:20" ht="13" x14ac:dyDescent="0.15">
      <c r="A774" s="1">
        <v>773</v>
      </c>
      <c r="B774" s="37">
        <v>45450</v>
      </c>
      <c r="C774" s="1">
        <v>42</v>
      </c>
      <c r="D774" s="1" t="s">
        <v>153</v>
      </c>
      <c r="E774" s="1" t="s">
        <v>135</v>
      </c>
      <c r="F774" s="1" t="s">
        <v>21</v>
      </c>
      <c r="G774" s="1">
        <v>67</v>
      </c>
      <c r="H774" s="1" t="s">
        <v>140</v>
      </c>
      <c r="I774" s="1" t="s">
        <v>23</v>
      </c>
      <c r="J774" s="1" t="s">
        <v>73</v>
      </c>
      <c r="K774" s="1" t="s">
        <v>43</v>
      </c>
      <c r="L774" s="2">
        <v>2.6</v>
      </c>
      <c r="M774" s="1" t="s">
        <v>152</v>
      </c>
      <c r="N774" s="1" t="s">
        <v>45</v>
      </c>
      <c r="O774" s="1" t="s">
        <v>36</v>
      </c>
      <c r="P774" s="1" t="s">
        <v>152</v>
      </c>
      <c r="Q774" s="1" t="s">
        <v>152</v>
      </c>
      <c r="R774" s="1"/>
      <c r="S774" s="1" t="s">
        <v>58</v>
      </c>
      <c r="T774" s="1" t="s">
        <v>75</v>
      </c>
    </row>
    <row r="775" spans="1:20" ht="13" x14ac:dyDescent="0.15">
      <c r="A775" s="1">
        <v>774</v>
      </c>
      <c r="B775" s="37">
        <v>45587</v>
      </c>
      <c r="C775" s="1">
        <v>57</v>
      </c>
      <c r="D775" s="1" t="s">
        <v>153</v>
      </c>
      <c r="E775" s="1" t="s">
        <v>39</v>
      </c>
      <c r="F775" s="1" t="s">
        <v>40</v>
      </c>
      <c r="G775" s="1">
        <v>48</v>
      </c>
      <c r="H775" s="1" t="s">
        <v>133</v>
      </c>
      <c r="I775" s="1" t="s">
        <v>50</v>
      </c>
      <c r="J775" s="1" t="s">
        <v>108</v>
      </c>
      <c r="K775" s="1" t="s">
        <v>25</v>
      </c>
      <c r="L775" s="2">
        <v>3.6</v>
      </c>
      <c r="M775" s="1" t="s">
        <v>152</v>
      </c>
      <c r="N775" s="1" t="s">
        <v>45</v>
      </c>
      <c r="O775" s="1" t="s">
        <v>55</v>
      </c>
      <c r="P775" s="1" t="s">
        <v>152</v>
      </c>
      <c r="Q775" s="1" t="s">
        <v>152</v>
      </c>
      <c r="R775" s="1"/>
      <c r="S775" s="1" t="s">
        <v>58</v>
      </c>
      <c r="T775" s="1" t="s">
        <v>29</v>
      </c>
    </row>
    <row r="776" spans="1:20" ht="13" x14ac:dyDescent="0.15">
      <c r="A776" s="1">
        <v>775</v>
      </c>
      <c r="B776" s="37">
        <v>45337</v>
      </c>
      <c r="C776" s="1">
        <v>57</v>
      </c>
      <c r="D776" s="1" t="s">
        <v>153</v>
      </c>
      <c r="E776" s="1" t="s">
        <v>52</v>
      </c>
      <c r="F776" s="1" t="s">
        <v>31</v>
      </c>
      <c r="G776" s="1">
        <v>40</v>
      </c>
      <c r="H776" s="1" t="s">
        <v>92</v>
      </c>
      <c r="I776" s="1" t="s">
        <v>67</v>
      </c>
      <c r="J776" s="1" t="s">
        <v>111</v>
      </c>
      <c r="K776" s="1" t="s">
        <v>34</v>
      </c>
      <c r="L776" s="2">
        <v>4</v>
      </c>
      <c r="M776" s="1" t="s">
        <v>152</v>
      </c>
      <c r="N776" s="1" t="s">
        <v>27</v>
      </c>
      <c r="O776" s="1" t="s">
        <v>44</v>
      </c>
      <c r="P776" s="1" t="s">
        <v>152</v>
      </c>
      <c r="Q776" s="1" t="s">
        <v>152</v>
      </c>
      <c r="R776" s="1"/>
      <c r="S776" s="1" t="s">
        <v>58</v>
      </c>
      <c r="T776" s="1" t="s">
        <v>59</v>
      </c>
    </row>
    <row r="777" spans="1:20" ht="13" x14ac:dyDescent="0.15">
      <c r="A777" s="1">
        <v>776</v>
      </c>
      <c r="B777" s="37">
        <v>45384</v>
      </c>
      <c r="C777" s="1">
        <v>52</v>
      </c>
      <c r="D777" s="1" t="s">
        <v>153</v>
      </c>
      <c r="E777" s="1" t="s">
        <v>135</v>
      </c>
      <c r="F777" s="1" t="s">
        <v>21</v>
      </c>
      <c r="G777" s="1">
        <v>49</v>
      </c>
      <c r="H777" s="1" t="s">
        <v>60</v>
      </c>
      <c r="I777" s="1" t="s">
        <v>67</v>
      </c>
      <c r="J777" s="1" t="s">
        <v>89</v>
      </c>
      <c r="K777" s="1" t="s">
        <v>34</v>
      </c>
      <c r="L777" s="2">
        <v>2.8</v>
      </c>
      <c r="M777" s="1" t="s">
        <v>152</v>
      </c>
      <c r="N777" s="1" t="s">
        <v>37</v>
      </c>
      <c r="O777" s="1" t="s">
        <v>69</v>
      </c>
      <c r="P777" s="1" t="s">
        <v>152</v>
      </c>
      <c r="Q777" s="1" t="s">
        <v>152</v>
      </c>
      <c r="R777" s="1"/>
      <c r="S777" s="1" t="s">
        <v>35</v>
      </c>
      <c r="T777" s="1" t="s">
        <v>59</v>
      </c>
    </row>
    <row r="778" spans="1:20" ht="13" x14ac:dyDescent="0.15">
      <c r="A778" s="1">
        <v>777</v>
      </c>
      <c r="B778" s="37">
        <v>45544</v>
      </c>
      <c r="C778" s="1">
        <v>34</v>
      </c>
      <c r="D778" s="1" t="s">
        <v>153</v>
      </c>
      <c r="E778" s="1" t="s">
        <v>115</v>
      </c>
      <c r="F778" s="1" t="s">
        <v>21</v>
      </c>
      <c r="G778" s="1">
        <v>36</v>
      </c>
      <c r="H778" s="1" t="s">
        <v>133</v>
      </c>
      <c r="I778" s="1" t="s">
        <v>67</v>
      </c>
      <c r="J778" s="1" t="s">
        <v>73</v>
      </c>
      <c r="K778" s="1" t="s">
        <v>54</v>
      </c>
      <c r="L778" s="2">
        <v>3.4</v>
      </c>
      <c r="M778" s="1" t="s">
        <v>152</v>
      </c>
      <c r="N778" s="1" t="s">
        <v>37</v>
      </c>
      <c r="O778" s="1" t="s">
        <v>36</v>
      </c>
      <c r="P778" s="1" t="s">
        <v>152</v>
      </c>
      <c r="Q778" s="1" t="s">
        <v>152</v>
      </c>
      <c r="R778" s="1"/>
      <c r="S778" s="1" t="s">
        <v>45</v>
      </c>
      <c r="T778" s="1" t="s">
        <v>75</v>
      </c>
    </row>
    <row r="779" spans="1:20" ht="13" x14ac:dyDescent="0.15">
      <c r="A779" s="1">
        <v>778</v>
      </c>
      <c r="B779" s="37">
        <v>45503</v>
      </c>
      <c r="C779" s="1">
        <v>24</v>
      </c>
      <c r="D779" s="1" t="s">
        <v>153</v>
      </c>
      <c r="E779" s="1" t="s">
        <v>129</v>
      </c>
      <c r="F779" s="1" t="s">
        <v>48</v>
      </c>
      <c r="G779" s="1">
        <v>74</v>
      </c>
      <c r="H779" s="1" t="s">
        <v>72</v>
      </c>
      <c r="I779" s="1" t="s">
        <v>23</v>
      </c>
      <c r="J779" s="1" t="s">
        <v>62</v>
      </c>
      <c r="K779" s="1" t="s">
        <v>43</v>
      </c>
      <c r="L779" s="2">
        <v>3.4</v>
      </c>
      <c r="M779" s="1" t="s">
        <v>152</v>
      </c>
      <c r="N779" s="1" t="s">
        <v>74</v>
      </c>
      <c r="O779" s="1" t="s">
        <v>36</v>
      </c>
      <c r="P779" s="1" t="s">
        <v>152</v>
      </c>
      <c r="Q779" s="1" t="s">
        <v>152</v>
      </c>
      <c r="R779" s="1"/>
      <c r="S779" s="1" t="s">
        <v>58</v>
      </c>
      <c r="T779" s="1" t="s">
        <v>51</v>
      </c>
    </row>
    <row r="780" spans="1:20" ht="13" x14ac:dyDescent="0.15">
      <c r="A780" s="1">
        <v>779</v>
      </c>
      <c r="B780" s="37">
        <v>45594</v>
      </c>
      <c r="C780" s="1">
        <v>61</v>
      </c>
      <c r="D780" s="1" t="s">
        <v>153</v>
      </c>
      <c r="E780" s="1" t="s">
        <v>87</v>
      </c>
      <c r="F780" s="1" t="s">
        <v>48</v>
      </c>
      <c r="G780" s="1">
        <v>68</v>
      </c>
      <c r="H780" s="1" t="s">
        <v>126</v>
      </c>
      <c r="I780" s="1" t="s">
        <v>61</v>
      </c>
      <c r="J780" s="1" t="s">
        <v>96</v>
      </c>
      <c r="K780" s="1" t="s">
        <v>43</v>
      </c>
      <c r="L780" s="2">
        <v>4.5</v>
      </c>
      <c r="M780" s="1" t="s">
        <v>152</v>
      </c>
      <c r="N780" s="1" t="s">
        <v>27</v>
      </c>
      <c r="O780" s="1" t="s">
        <v>80</v>
      </c>
      <c r="P780" s="1" t="s">
        <v>152</v>
      </c>
      <c r="Q780" s="1" t="s">
        <v>152</v>
      </c>
      <c r="R780" s="1"/>
      <c r="S780" s="1" t="s">
        <v>37</v>
      </c>
      <c r="T780" s="1" t="s">
        <v>59</v>
      </c>
    </row>
    <row r="781" spans="1:20" ht="13" x14ac:dyDescent="0.15">
      <c r="A781" s="1">
        <v>780</v>
      </c>
      <c r="B781" s="37">
        <v>45415</v>
      </c>
      <c r="C781" s="1">
        <v>53</v>
      </c>
      <c r="D781" s="1" t="s">
        <v>153</v>
      </c>
      <c r="E781" s="1" t="s">
        <v>120</v>
      </c>
      <c r="F781" s="1" t="s">
        <v>31</v>
      </c>
      <c r="G781" s="1">
        <v>56</v>
      </c>
      <c r="H781" s="1" t="s">
        <v>147</v>
      </c>
      <c r="I781" s="1" t="s">
        <v>50</v>
      </c>
      <c r="J781" s="1" t="s">
        <v>83</v>
      </c>
      <c r="K781" s="1" t="s">
        <v>25</v>
      </c>
      <c r="L781" s="2">
        <v>3.9</v>
      </c>
      <c r="M781" s="1" t="s">
        <v>152</v>
      </c>
      <c r="N781" s="1" t="s">
        <v>58</v>
      </c>
      <c r="O781" s="1" t="s">
        <v>36</v>
      </c>
      <c r="P781" s="1" t="s">
        <v>152</v>
      </c>
      <c r="Q781" s="1" t="s">
        <v>152</v>
      </c>
      <c r="R781" s="1"/>
      <c r="S781" s="1" t="s">
        <v>74</v>
      </c>
      <c r="T781" s="1" t="s">
        <v>46</v>
      </c>
    </row>
    <row r="782" spans="1:20" ht="13" x14ac:dyDescent="0.15">
      <c r="A782" s="1">
        <v>781</v>
      </c>
      <c r="B782" s="37">
        <v>45549</v>
      </c>
      <c r="C782" s="1">
        <v>63</v>
      </c>
      <c r="D782" s="1" t="s">
        <v>153</v>
      </c>
      <c r="E782" s="1" t="s">
        <v>105</v>
      </c>
      <c r="F782" s="1" t="s">
        <v>31</v>
      </c>
      <c r="G782" s="1">
        <v>36</v>
      </c>
      <c r="H782" s="1" t="s">
        <v>56</v>
      </c>
      <c r="I782" s="1" t="s">
        <v>67</v>
      </c>
      <c r="J782" s="1" t="s">
        <v>57</v>
      </c>
      <c r="K782" s="1" t="s">
        <v>43</v>
      </c>
      <c r="L782" s="2">
        <v>2.5</v>
      </c>
      <c r="M782" s="1" t="s">
        <v>152</v>
      </c>
      <c r="N782" s="1" t="s">
        <v>35</v>
      </c>
      <c r="O782" s="1" t="s">
        <v>69</v>
      </c>
      <c r="P782" s="1" t="s">
        <v>152</v>
      </c>
      <c r="Q782" s="1" t="s">
        <v>152</v>
      </c>
      <c r="R782" s="1"/>
      <c r="S782" s="1" t="s">
        <v>37</v>
      </c>
      <c r="T782" s="1" t="s">
        <v>70</v>
      </c>
    </row>
    <row r="783" spans="1:20" ht="13" x14ac:dyDescent="0.15">
      <c r="A783" s="1">
        <v>782</v>
      </c>
      <c r="B783" s="37">
        <v>45570</v>
      </c>
      <c r="C783" s="1">
        <v>29</v>
      </c>
      <c r="D783" s="1" t="s">
        <v>153</v>
      </c>
      <c r="E783" s="1" t="s">
        <v>146</v>
      </c>
      <c r="F783" s="1" t="s">
        <v>31</v>
      </c>
      <c r="G783" s="1">
        <v>96</v>
      </c>
      <c r="H783" s="1" t="s">
        <v>128</v>
      </c>
      <c r="I783" s="1" t="s">
        <v>23</v>
      </c>
      <c r="J783" s="1" t="s">
        <v>89</v>
      </c>
      <c r="K783" s="1" t="s">
        <v>54</v>
      </c>
      <c r="L783" s="2">
        <v>2.5</v>
      </c>
      <c r="M783" s="1" t="s">
        <v>152</v>
      </c>
      <c r="N783" s="1" t="s">
        <v>45</v>
      </c>
      <c r="O783" s="1" t="s">
        <v>55</v>
      </c>
      <c r="P783" s="1" t="s">
        <v>152</v>
      </c>
      <c r="Q783" s="1" t="s">
        <v>152</v>
      </c>
      <c r="R783" s="1"/>
      <c r="S783" s="1" t="s">
        <v>35</v>
      </c>
      <c r="T783" s="1" t="s">
        <v>51</v>
      </c>
    </row>
    <row r="784" spans="1:20" ht="13" x14ac:dyDescent="0.15">
      <c r="A784" s="1">
        <v>783</v>
      </c>
      <c r="B784" s="37">
        <v>45342</v>
      </c>
      <c r="C784" s="1">
        <v>24</v>
      </c>
      <c r="D784" s="1" t="s">
        <v>153</v>
      </c>
      <c r="E784" s="1" t="s">
        <v>77</v>
      </c>
      <c r="F784" s="1" t="s">
        <v>31</v>
      </c>
      <c r="G784" s="1">
        <v>65</v>
      </c>
      <c r="H784" s="1" t="s">
        <v>136</v>
      </c>
      <c r="I784" s="1" t="s">
        <v>23</v>
      </c>
      <c r="J784" s="1" t="s">
        <v>24</v>
      </c>
      <c r="K784" s="1" t="s">
        <v>25</v>
      </c>
      <c r="L784" s="2">
        <v>4.5</v>
      </c>
      <c r="M784" s="1" t="s">
        <v>152</v>
      </c>
      <c r="N784" s="1" t="s">
        <v>58</v>
      </c>
      <c r="O784" s="1" t="s">
        <v>44</v>
      </c>
      <c r="P784" s="1" t="s">
        <v>152</v>
      </c>
      <c r="Q784" s="1" t="s">
        <v>152</v>
      </c>
      <c r="R784" s="1"/>
      <c r="S784" s="1" t="s">
        <v>27</v>
      </c>
      <c r="T784" s="1" t="s">
        <v>59</v>
      </c>
    </row>
    <row r="785" spans="1:20" ht="13" x14ac:dyDescent="0.15">
      <c r="A785" s="1">
        <v>784</v>
      </c>
      <c r="B785" s="37">
        <v>45375</v>
      </c>
      <c r="C785" s="1">
        <v>23</v>
      </c>
      <c r="D785" s="1" t="s">
        <v>153</v>
      </c>
      <c r="E785" s="1" t="s">
        <v>146</v>
      </c>
      <c r="F785" s="1" t="s">
        <v>31</v>
      </c>
      <c r="G785" s="1">
        <v>81</v>
      </c>
      <c r="H785" s="1" t="s">
        <v>149</v>
      </c>
      <c r="I785" s="1" t="s">
        <v>50</v>
      </c>
      <c r="J785" s="1" t="s">
        <v>131</v>
      </c>
      <c r="K785" s="1" t="s">
        <v>34</v>
      </c>
      <c r="L785" s="2">
        <v>2.8</v>
      </c>
      <c r="M785" s="1" t="s">
        <v>152</v>
      </c>
      <c r="N785" s="1" t="s">
        <v>74</v>
      </c>
      <c r="O785" s="1" t="s">
        <v>69</v>
      </c>
      <c r="P785" s="1" t="s">
        <v>152</v>
      </c>
      <c r="Q785" s="1" t="s">
        <v>152</v>
      </c>
      <c r="R785" s="1"/>
      <c r="S785" s="1" t="s">
        <v>45</v>
      </c>
      <c r="T785" s="1" t="s">
        <v>59</v>
      </c>
    </row>
    <row r="786" spans="1:20" ht="13" x14ac:dyDescent="0.15">
      <c r="A786" s="1">
        <v>785</v>
      </c>
      <c r="B786" s="37">
        <v>45563</v>
      </c>
      <c r="C786" s="1">
        <v>65</v>
      </c>
      <c r="D786" s="1" t="s">
        <v>153</v>
      </c>
      <c r="E786" s="1" t="s">
        <v>47</v>
      </c>
      <c r="F786" s="1" t="s">
        <v>48</v>
      </c>
      <c r="G786" s="1">
        <v>77</v>
      </c>
      <c r="H786" s="1" t="s">
        <v>122</v>
      </c>
      <c r="I786" s="1" t="s">
        <v>50</v>
      </c>
      <c r="J786" s="1" t="s">
        <v>139</v>
      </c>
      <c r="K786" s="1" t="s">
        <v>54</v>
      </c>
      <c r="L786" s="2">
        <v>4.5</v>
      </c>
      <c r="M786" s="1" t="s">
        <v>152</v>
      </c>
      <c r="N786" s="1" t="s">
        <v>35</v>
      </c>
      <c r="O786" s="1" t="s">
        <v>80</v>
      </c>
      <c r="P786" s="1" t="s">
        <v>152</v>
      </c>
      <c r="Q786" s="1" t="s">
        <v>152</v>
      </c>
      <c r="R786" s="1"/>
      <c r="S786" s="1" t="s">
        <v>37</v>
      </c>
      <c r="T786" s="1" t="s">
        <v>38</v>
      </c>
    </row>
    <row r="787" spans="1:20" ht="13" x14ac:dyDescent="0.15">
      <c r="A787" s="1">
        <v>786</v>
      </c>
      <c r="B787" s="37">
        <v>45634</v>
      </c>
      <c r="C787" s="1">
        <v>67</v>
      </c>
      <c r="D787" s="1" t="s">
        <v>153</v>
      </c>
      <c r="E787" s="1" t="s">
        <v>81</v>
      </c>
      <c r="F787" s="1" t="s">
        <v>31</v>
      </c>
      <c r="G787" s="1">
        <v>82</v>
      </c>
      <c r="H787" s="1" t="s">
        <v>147</v>
      </c>
      <c r="I787" s="1" t="s">
        <v>50</v>
      </c>
      <c r="J787" s="1" t="s">
        <v>62</v>
      </c>
      <c r="K787" s="1" t="s">
        <v>25</v>
      </c>
      <c r="L787" s="2">
        <v>4</v>
      </c>
      <c r="M787" s="1" t="s">
        <v>152</v>
      </c>
      <c r="N787" s="1" t="s">
        <v>58</v>
      </c>
      <c r="O787" s="1" t="s">
        <v>36</v>
      </c>
      <c r="P787" s="1" t="s">
        <v>152</v>
      </c>
      <c r="Q787" s="1" t="s">
        <v>152</v>
      </c>
      <c r="R787" s="1"/>
      <c r="S787" s="1" t="s">
        <v>58</v>
      </c>
      <c r="T787" s="1" t="s">
        <v>59</v>
      </c>
    </row>
    <row r="788" spans="1:20" ht="13" x14ac:dyDescent="0.15">
      <c r="A788" s="1">
        <v>787</v>
      </c>
      <c r="B788" s="37">
        <v>45353</v>
      </c>
      <c r="C788" s="1">
        <v>52</v>
      </c>
      <c r="D788" s="1" t="s">
        <v>153</v>
      </c>
      <c r="E788" s="1" t="s">
        <v>110</v>
      </c>
      <c r="F788" s="1" t="s">
        <v>31</v>
      </c>
      <c r="G788" s="1">
        <v>26</v>
      </c>
      <c r="H788" s="1" t="s">
        <v>66</v>
      </c>
      <c r="I788" s="1" t="s">
        <v>61</v>
      </c>
      <c r="J788" s="1" t="s">
        <v>109</v>
      </c>
      <c r="K788" s="1" t="s">
        <v>43</v>
      </c>
      <c r="L788" s="2">
        <v>2.8</v>
      </c>
      <c r="M788" s="1" t="s">
        <v>152</v>
      </c>
      <c r="N788" s="1" t="s">
        <v>74</v>
      </c>
      <c r="O788" s="1" t="s">
        <v>80</v>
      </c>
      <c r="P788" s="1" t="s">
        <v>152</v>
      </c>
      <c r="Q788" s="1" t="s">
        <v>152</v>
      </c>
      <c r="R788" s="1"/>
      <c r="S788" s="1" t="s">
        <v>58</v>
      </c>
      <c r="T788" s="1" t="s">
        <v>38</v>
      </c>
    </row>
    <row r="789" spans="1:20" ht="13" x14ac:dyDescent="0.15">
      <c r="A789" s="1">
        <v>788</v>
      </c>
      <c r="B789" s="37">
        <v>45449</v>
      </c>
      <c r="C789" s="1">
        <v>69</v>
      </c>
      <c r="D789" s="1" t="s">
        <v>153</v>
      </c>
      <c r="E789" s="1" t="s">
        <v>129</v>
      </c>
      <c r="F789" s="1" t="s">
        <v>48</v>
      </c>
      <c r="G789" s="1">
        <v>93</v>
      </c>
      <c r="H789" s="1" t="s">
        <v>76</v>
      </c>
      <c r="I789" s="1" t="s">
        <v>23</v>
      </c>
      <c r="J789" s="1" t="s">
        <v>108</v>
      </c>
      <c r="K789" s="1" t="s">
        <v>54</v>
      </c>
      <c r="L789" s="2">
        <v>3.9</v>
      </c>
      <c r="M789" s="1" t="s">
        <v>152</v>
      </c>
      <c r="N789" s="1" t="s">
        <v>27</v>
      </c>
      <c r="O789" s="1" t="s">
        <v>55</v>
      </c>
      <c r="P789" s="1" t="s">
        <v>152</v>
      </c>
      <c r="Q789" s="1" t="s">
        <v>152</v>
      </c>
      <c r="R789" s="1"/>
      <c r="S789" s="1" t="s">
        <v>45</v>
      </c>
      <c r="T789" s="1" t="s">
        <v>46</v>
      </c>
    </row>
    <row r="790" spans="1:20" ht="13" x14ac:dyDescent="0.15">
      <c r="A790" s="1">
        <v>789</v>
      </c>
      <c r="B790" s="37">
        <v>45518</v>
      </c>
      <c r="C790" s="1">
        <v>40</v>
      </c>
      <c r="D790" s="1" t="s">
        <v>153</v>
      </c>
      <c r="E790" s="1" t="s">
        <v>63</v>
      </c>
      <c r="F790" s="1" t="s">
        <v>48</v>
      </c>
      <c r="G790" s="1">
        <v>60</v>
      </c>
      <c r="H790" s="1" t="s">
        <v>136</v>
      </c>
      <c r="I790" s="1" t="s">
        <v>67</v>
      </c>
      <c r="J790" s="1" t="s">
        <v>86</v>
      </c>
      <c r="K790" s="1" t="s">
        <v>54</v>
      </c>
      <c r="L790" s="2">
        <v>3</v>
      </c>
      <c r="M790" s="1" t="s">
        <v>152</v>
      </c>
      <c r="N790" s="1" t="s">
        <v>35</v>
      </c>
      <c r="O790" s="1" t="s">
        <v>28</v>
      </c>
      <c r="P790" s="1" t="s">
        <v>152</v>
      </c>
      <c r="Q790" s="1" t="s">
        <v>152</v>
      </c>
      <c r="R790" s="1"/>
      <c r="S790" s="1" t="s">
        <v>74</v>
      </c>
      <c r="T790" s="1" t="s">
        <v>51</v>
      </c>
    </row>
    <row r="791" spans="1:20" ht="13" x14ac:dyDescent="0.15">
      <c r="A791" s="1">
        <v>790</v>
      </c>
      <c r="B791" s="37">
        <v>45572</v>
      </c>
      <c r="C791" s="1">
        <v>44</v>
      </c>
      <c r="D791" s="1" t="s">
        <v>153</v>
      </c>
      <c r="E791" s="1" t="s">
        <v>47</v>
      </c>
      <c r="F791" s="1" t="s">
        <v>48</v>
      </c>
      <c r="G791" s="1">
        <v>64</v>
      </c>
      <c r="H791" s="1" t="s">
        <v>118</v>
      </c>
      <c r="I791" s="1" t="s">
        <v>67</v>
      </c>
      <c r="J791" s="1" t="s">
        <v>42</v>
      </c>
      <c r="K791" s="1" t="s">
        <v>54</v>
      </c>
      <c r="L791" s="2">
        <v>4.5999999999999996</v>
      </c>
      <c r="M791" s="1" t="s">
        <v>152</v>
      </c>
      <c r="N791" s="1" t="s">
        <v>45</v>
      </c>
      <c r="O791" s="1" t="s">
        <v>44</v>
      </c>
      <c r="P791" s="1" t="s">
        <v>152</v>
      </c>
      <c r="Q791" s="1" t="s">
        <v>152</v>
      </c>
      <c r="R791" s="1"/>
      <c r="S791" s="1" t="s">
        <v>35</v>
      </c>
      <c r="T791" s="1" t="s">
        <v>59</v>
      </c>
    </row>
    <row r="792" spans="1:20" ht="13" x14ac:dyDescent="0.15">
      <c r="A792" s="1">
        <v>791</v>
      </c>
      <c r="B792" s="37">
        <v>45466</v>
      </c>
      <c r="C792" s="1">
        <v>46</v>
      </c>
      <c r="D792" s="1" t="s">
        <v>153</v>
      </c>
      <c r="E792" s="1" t="s">
        <v>114</v>
      </c>
      <c r="F792" s="1" t="s">
        <v>31</v>
      </c>
      <c r="G792" s="1">
        <v>71</v>
      </c>
      <c r="H792" s="1" t="s">
        <v>91</v>
      </c>
      <c r="I792" s="1" t="s">
        <v>67</v>
      </c>
      <c r="J792" s="1" t="s">
        <v>24</v>
      </c>
      <c r="K792" s="1" t="s">
        <v>25</v>
      </c>
      <c r="L792" s="2">
        <v>3.2</v>
      </c>
      <c r="M792" s="1" t="s">
        <v>152</v>
      </c>
      <c r="N792" s="1" t="s">
        <v>27</v>
      </c>
      <c r="O792" s="1" t="s">
        <v>44</v>
      </c>
      <c r="P792" s="1" t="s">
        <v>152</v>
      </c>
      <c r="Q792" s="1" t="s">
        <v>152</v>
      </c>
      <c r="R792" s="1"/>
      <c r="S792" s="1" t="s">
        <v>58</v>
      </c>
      <c r="T792" s="1" t="s">
        <v>38</v>
      </c>
    </row>
    <row r="793" spans="1:20" ht="13" x14ac:dyDescent="0.15">
      <c r="A793" s="1">
        <v>792</v>
      </c>
      <c r="B793" s="37">
        <v>45369</v>
      </c>
      <c r="C793" s="1">
        <v>51</v>
      </c>
      <c r="D793" s="1" t="s">
        <v>153</v>
      </c>
      <c r="E793" s="1" t="s">
        <v>97</v>
      </c>
      <c r="F793" s="1" t="s">
        <v>48</v>
      </c>
      <c r="G793" s="1">
        <v>96</v>
      </c>
      <c r="H793" s="1" t="s">
        <v>92</v>
      </c>
      <c r="I793" s="1" t="s">
        <v>67</v>
      </c>
      <c r="J793" s="1" t="s">
        <v>53</v>
      </c>
      <c r="K793" s="1" t="s">
        <v>34</v>
      </c>
      <c r="L793" s="2">
        <v>3.3</v>
      </c>
      <c r="M793" s="1" t="s">
        <v>152</v>
      </c>
      <c r="N793" s="1" t="s">
        <v>74</v>
      </c>
      <c r="O793" s="1" t="s">
        <v>55</v>
      </c>
      <c r="P793" s="1" t="s">
        <v>152</v>
      </c>
      <c r="Q793" s="1" t="s">
        <v>152</v>
      </c>
      <c r="R793" s="1"/>
      <c r="S793" s="1" t="s">
        <v>27</v>
      </c>
      <c r="T793" s="1" t="s">
        <v>70</v>
      </c>
    </row>
    <row r="794" spans="1:20" ht="13" x14ac:dyDescent="0.15">
      <c r="A794" s="1">
        <v>793</v>
      </c>
      <c r="B794" s="37">
        <v>45568</v>
      </c>
      <c r="C794" s="1">
        <v>22</v>
      </c>
      <c r="D794" s="1" t="s">
        <v>153</v>
      </c>
      <c r="E794" s="1" t="s">
        <v>142</v>
      </c>
      <c r="F794" s="1" t="s">
        <v>48</v>
      </c>
      <c r="G794" s="1">
        <v>76</v>
      </c>
      <c r="H794" s="1" t="s">
        <v>147</v>
      </c>
      <c r="I794" s="1" t="s">
        <v>50</v>
      </c>
      <c r="J794" s="1" t="s">
        <v>83</v>
      </c>
      <c r="K794" s="1" t="s">
        <v>43</v>
      </c>
      <c r="L794" s="2">
        <v>3.6</v>
      </c>
      <c r="M794" s="1" t="s">
        <v>152</v>
      </c>
      <c r="N794" s="1" t="s">
        <v>35</v>
      </c>
      <c r="O794" s="1" t="s">
        <v>44</v>
      </c>
      <c r="P794" s="1" t="s">
        <v>152</v>
      </c>
      <c r="Q794" s="1" t="s">
        <v>152</v>
      </c>
      <c r="R794" s="1"/>
      <c r="S794" s="1" t="s">
        <v>74</v>
      </c>
      <c r="T794" s="1" t="s">
        <v>38</v>
      </c>
    </row>
    <row r="795" spans="1:20" ht="13" x14ac:dyDescent="0.15">
      <c r="A795" s="1">
        <v>794</v>
      </c>
      <c r="B795" s="37">
        <v>45450</v>
      </c>
      <c r="C795" s="1">
        <v>52</v>
      </c>
      <c r="D795" s="1" t="s">
        <v>153</v>
      </c>
      <c r="E795" s="1" t="s">
        <v>112</v>
      </c>
      <c r="F795" s="1" t="s">
        <v>21</v>
      </c>
      <c r="G795" s="1">
        <v>26</v>
      </c>
      <c r="H795" s="1" t="s">
        <v>49</v>
      </c>
      <c r="I795" s="1" t="s">
        <v>61</v>
      </c>
      <c r="J795" s="1" t="s">
        <v>86</v>
      </c>
      <c r="K795" s="1" t="s">
        <v>34</v>
      </c>
      <c r="L795" s="2">
        <v>2.6</v>
      </c>
      <c r="M795" s="1" t="s">
        <v>152</v>
      </c>
      <c r="N795" s="1" t="s">
        <v>35</v>
      </c>
      <c r="O795" s="1" t="s">
        <v>36</v>
      </c>
      <c r="P795" s="1" t="s">
        <v>152</v>
      </c>
      <c r="Q795" s="1" t="s">
        <v>152</v>
      </c>
      <c r="R795" s="1"/>
      <c r="S795" s="1" t="s">
        <v>27</v>
      </c>
      <c r="T795" s="1" t="s">
        <v>51</v>
      </c>
    </row>
    <row r="796" spans="1:20" ht="13" x14ac:dyDescent="0.15">
      <c r="A796" s="1">
        <v>795</v>
      </c>
      <c r="B796" s="37">
        <v>45394</v>
      </c>
      <c r="C796" s="1">
        <v>26</v>
      </c>
      <c r="D796" s="1" t="s">
        <v>153</v>
      </c>
      <c r="E796" s="1" t="s">
        <v>129</v>
      </c>
      <c r="F796" s="1" t="s">
        <v>48</v>
      </c>
      <c r="G796" s="1">
        <v>98</v>
      </c>
      <c r="H796" s="1" t="s">
        <v>141</v>
      </c>
      <c r="I796" s="1" t="s">
        <v>67</v>
      </c>
      <c r="J796" s="1" t="s">
        <v>109</v>
      </c>
      <c r="K796" s="1" t="s">
        <v>25</v>
      </c>
      <c r="L796" s="2">
        <v>3.1</v>
      </c>
      <c r="M796" s="1" t="s">
        <v>152</v>
      </c>
      <c r="N796" s="1" t="s">
        <v>45</v>
      </c>
      <c r="O796" s="1" t="s">
        <v>55</v>
      </c>
      <c r="P796" s="1" t="s">
        <v>152</v>
      </c>
      <c r="Q796" s="1" t="s">
        <v>152</v>
      </c>
      <c r="R796" s="1"/>
      <c r="S796" s="1" t="s">
        <v>27</v>
      </c>
      <c r="T796" s="1" t="s">
        <v>38</v>
      </c>
    </row>
    <row r="797" spans="1:20" ht="13" x14ac:dyDescent="0.15">
      <c r="A797" s="1">
        <v>796</v>
      </c>
      <c r="B797" s="37">
        <v>45514</v>
      </c>
      <c r="C797" s="1">
        <v>46</v>
      </c>
      <c r="D797" s="1" t="s">
        <v>153</v>
      </c>
      <c r="E797" s="1" t="s">
        <v>87</v>
      </c>
      <c r="F797" s="1" t="s">
        <v>48</v>
      </c>
      <c r="G797" s="1">
        <v>37</v>
      </c>
      <c r="H797" s="1" t="s">
        <v>147</v>
      </c>
      <c r="I797" s="1" t="s">
        <v>50</v>
      </c>
      <c r="J797" s="1" t="s">
        <v>121</v>
      </c>
      <c r="K797" s="1" t="s">
        <v>25</v>
      </c>
      <c r="L797" s="2">
        <v>3.2</v>
      </c>
      <c r="M797" s="1" t="s">
        <v>152</v>
      </c>
      <c r="N797" s="1" t="s">
        <v>74</v>
      </c>
      <c r="O797" s="1" t="s">
        <v>69</v>
      </c>
      <c r="P797" s="1" t="s">
        <v>152</v>
      </c>
      <c r="Q797" s="1" t="s">
        <v>152</v>
      </c>
      <c r="R797" s="1"/>
      <c r="S797" s="1" t="s">
        <v>27</v>
      </c>
      <c r="T797" s="1" t="s">
        <v>70</v>
      </c>
    </row>
    <row r="798" spans="1:20" ht="13" x14ac:dyDescent="0.15">
      <c r="A798" s="1">
        <v>797</v>
      </c>
      <c r="B798" s="37">
        <v>45484</v>
      </c>
      <c r="C798" s="1">
        <v>68</v>
      </c>
      <c r="D798" s="1" t="s">
        <v>153</v>
      </c>
      <c r="E798" s="1" t="s">
        <v>65</v>
      </c>
      <c r="F798" s="1" t="s">
        <v>31</v>
      </c>
      <c r="G798" s="1">
        <v>81</v>
      </c>
      <c r="H798" s="1" t="s">
        <v>93</v>
      </c>
      <c r="I798" s="1" t="s">
        <v>67</v>
      </c>
      <c r="J798" s="1" t="s">
        <v>89</v>
      </c>
      <c r="K798" s="1" t="s">
        <v>43</v>
      </c>
      <c r="L798" s="2">
        <v>3.4</v>
      </c>
      <c r="M798" s="1" t="s">
        <v>152</v>
      </c>
      <c r="N798" s="1" t="s">
        <v>74</v>
      </c>
      <c r="O798" s="1" t="s">
        <v>80</v>
      </c>
      <c r="P798" s="1" t="s">
        <v>152</v>
      </c>
      <c r="Q798" s="1" t="s">
        <v>152</v>
      </c>
      <c r="R798" s="1"/>
      <c r="S798" s="1" t="s">
        <v>58</v>
      </c>
      <c r="T798" s="1" t="s">
        <v>75</v>
      </c>
    </row>
    <row r="799" spans="1:20" ht="13" x14ac:dyDescent="0.15">
      <c r="A799" s="1">
        <v>798</v>
      </c>
      <c r="B799" s="37">
        <v>45544</v>
      </c>
      <c r="C799" s="1">
        <v>48</v>
      </c>
      <c r="D799" s="1" t="s">
        <v>153</v>
      </c>
      <c r="E799" s="1" t="s">
        <v>112</v>
      </c>
      <c r="F799" s="1" t="s">
        <v>21</v>
      </c>
      <c r="G799" s="1">
        <v>33</v>
      </c>
      <c r="H799" s="1" t="s">
        <v>41</v>
      </c>
      <c r="I799" s="1" t="s">
        <v>23</v>
      </c>
      <c r="J799" s="1" t="s">
        <v>73</v>
      </c>
      <c r="K799" s="1" t="s">
        <v>34</v>
      </c>
      <c r="L799" s="2">
        <v>3.7</v>
      </c>
      <c r="M799" s="1" t="s">
        <v>152</v>
      </c>
      <c r="N799" s="1" t="s">
        <v>35</v>
      </c>
      <c r="O799" s="1" t="s">
        <v>36</v>
      </c>
      <c r="P799" s="1" t="s">
        <v>152</v>
      </c>
      <c r="Q799" s="1" t="s">
        <v>152</v>
      </c>
      <c r="R799" s="1"/>
      <c r="S799" s="1" t="s">
        <v>74</v>
      </c>
      <c r="T799" s="1" t="s">
        <v>38</v>
      </c>
    </row>
    <row r="800" spans="1:20" ht="13" x14ac:dyDescent="0.15">
      <c r="A800" s="1">
        <v>799</v>
      </c>
      <c r="B800" s="37">
        <v>45299</v>
      </c>
      <c r="C800" s="1">
        <v>66</v>
      </c>
      <c r="D800" s="1" t="s">
        <v>153</v>
      </c>
      <c r="E800" s="1" t="s">
        <v>52</v>
      </c>
      <c r="F800" s="1" t="s">
        <v>31</v>
      </c>
      <c r="G800" s="1">
        <v>64</v>
      </c>
      <c r="H800" s="1" t="s">
        <v>124</v>
      </c>
      <c r="I800" s="1" t="s">
        <v>67</v>
      </c>
      <c r="J800" s="1" t="s">
        <v>83</v>
      </c>
      <c r="K800" s="1" t="s">
        <v>54</v>
      </c>
      <c r="L800" s="2">
        <v>3.3</v>
      </c>
      <c r="M800" s="1" t="s">
        <v>152</v>
      </c>
      <c r="N800" s="1" t="s">
        <v>74</v>
      </c>
      <c r="O800" s="1" t="s">
        <v>28</v>
      </c>
      <c r="P800" s="1" t="s">
        <v>152</v>
      </c>
      <c r="Q800" s="1" t="s">
        <v>152</v>
      </c>
      <c r="R800" s="1"/>
      <c r="S800" s="1" t="s">
        <v>74</v>
      </c>
      <c r="T800" s="1" t="s">
        <v>38</v>
      </c>
    </row>
    <row r="801" spans="1:20" ht="13" x14ac:dyDescent="0.15">
      <c r="A801" s="1">
        <v>800</v>
      </c>
      <c r="B801" s="37">
        <v>45436</v>
      </c>
      <c r="C801" s="1">
        <v>27</v>
      </c>
      <c r="D801" s="1" t="s">
        <v>153</v>
      </c>
      <c r="E801" s="1" t="s">
        <v>30</v>
      </c>
      <c r="F801" s="1" t="s">
        <v>31</v>
      </c>
      <c r="G801" s="1">
        <v>37</v>
      </c>
      <c r="H801" s="1" t="s">
        <v>84</v>
      </c>
      <c r="I801" s="1" t="s">
        <v>50</v>
      </c>
      <c r="J801" s="1" t="s">
        <v>109</v>
      </c>
      <c r="K801" s="1" t="s">
        <v>43</v>
      </c>
      <c r="L801" s="2">
        <v>3</v>
      </c>
      <c r="M801" s="1" t="s">
        <v>152</v>
      </c>
      <c r="N801" s="1" t="s">
        <v>27</v>
      </c>
      <c r="O801" s="1" t="s">
        <v>80</v>
      </c>
      <c r="P801" s="1" t="s">
        <v>152</v>
      </c>
      <c r="Q801" s="1" t="s">
        <v>152</v>
      </c>
      <c r="R801" s="1"/>
      <c r="S801" s="1" t="s">
        <v>74</v>
      </c>
      <c r="T801" s="1" t="s">
        <v>29</v>
      </c>
    </row>
    <row r="802" spans="1:20" ht="13" x14ac:dyDescent="0.15">
      <c r="A802" s="1">
        <v>801</v>
      </c>
      <c r="B802" s="37">
        <v>45530</v>
      </c>
      <c r="C802" s="1">
        <v>43</v>
      </c>
      <c r="D802" s="1" t="s">
        <v>153</v>
      </c>
      <c r="E802" s="1" t="s">
        <v>52</v>
      </c>
      <c r="F802" s="1" t="s">
        <v>31</v>
      </c>
      <c r="G802" s="1">
        <v>56</v>
      </c>
      <c r="H802" s="1" t="s">
        <v>126</v>
      </c>
      <c r="I802" s="1" t="s">
        <v>50</v>
      </c>
      <c r="J802" s="1" t="s">
        <v>125</v>
      </c>
      <c r="K802" s="1" t="s">
        <v>54</v>
      </c>
      <c r="L802" s="2">
        <v>5</v>
      </c>
      <c r="M802" s="1" t="s">
        <v>152</v>
      </c>
      <c r="N802" s="1" t="s">
        <v>27</v>
      </c>
      <c r="O802" s="1" t="s">
        <v>80</v>
      </c>
      <c r="P802" s="1" t="s">
        <v>152</v>
      </c>
      <c r="Q802" s="1" t="s">
        <v>152</v>
      </c>
      <c r="R802" s="1"/>
      <c r="S802" s="1" t="s">
        <v>35</v>
      </c>
      <c r="T802" s="1" t="s">
        <v>46</v>
      </c>
    </row>
    <row r="803" spans="1:20" ht="13" x14ac:dyDescent="0.15">
      <c r="A803" s="1">
        <v>802</v>
      </c>
      <c r="B803" s="37">
        <v>45363</v>
      </c>
      <c r="C803" s="1">
        <v>60</v>
      </c>
      <c r="D803" s="1" t="s">
        <v>153</v>
      </c>
      <c r="E803" s="1" t="s">
        <v>71</v>
      </c>
      <c r="F803" s="1" t="s">
        <v>40</v>
      </c>
      <c r="G803" s="1">
        <v>92</v>
      </c>
      <c r="H803" s="1" t="s">
        <v>84</v>
      </c>
      <c r="I803" s="1" t="s">
        <v>23</v>
      </c>
      <c r="J803" s="1" t="s">
        <v>33</v>
      </c>
      <c r="K803" s="1" t="s">
        <v>43</v>
      </c>
      <c r="L803" s="2">
        <v>4.3</v>
      </c>
      <c r="M803" s="1" t="s">
        <v>152</v>
      </c>
      <c r="N803" s="1" t="s">
        <v>58</v>
      </c>
      <c r="O803" s="1" t="s">
        <v>36</v>
      </c>
      <c r="P803" s="1" t="s">
        <v>152</v>
      </c>
      <c r="Q803" s="1" t="s">
        <v>152</v>
      </c>
      <c r="R803" s="1"/>
      <c r="S803" s="1" t="s">
        <v>74</v>
      </c>
      <c r="T803" s="1" t="s">
        <v>46</v>
      </c>
    </row>
    <row r="804" spans="1:20" ht="13" x14ac:dyDescent="0.15">
      <c r="A804" s="1">
        <v>803</v>
      </c>
      <c r="B804" s="37">
        <v>45399</v>
      </c>
      <c r="C804" s="1">
        <v>21</v>
      </c>
      <c r="D804" s="1" t="s">
        <v>153</v>
      </c>
      <c r="E804" s="1" t="s">
        <v>63</v>
      </c>
      <c r="F804" s="1" t="s">
        <v>48</v>
      </c>
      <c r="G804" s="1">
        <v>56</v>
      </c>
      <c r="H804" s="1" t="s">
        <v>149</v>
      </c>
      <c r="I804" s="1" t="s">
        <v>23</v>
      </c>
      <c r="J804" s="1" t="s">
        <v>108</v>
      </c>
      <c r="K804" s="1" t="s">
        <v>25</v>
      </c>
      <c r="L804" s="2">
        <v>4.7</v>
      </c>
      <c r="M804" s="1" t="s">
        <v>152</v>
      </c>
      <c r="N804" s="1" t="s">
        <v>45</v>
      </c>
      <c r="O804" s="1" t="s">
        <v>69</v>
      </c>
      <c r="P804" s="1" t="s">
        <v>152</v>
      </c>
      <c r="Q804" s="1" t="s">
        <v>152</v>
      </c>
      <c r="R804" s="1"/>
      <c r="S804" s="1" t="s">
        <v>45</v>
      </c>
      <c r="T804" s="1" t="s">
        <v>51</v>
      </c>
    </row>
    <row r="805" spans="1:20" ht="13" x14ac:dyDescent="0.15">
      <c r="A805" s="1">
        <v>804</v>
      </c>
      <c r="B805" s="37">
        <v>45364</v>
      </c>
      <c r="C805" s="1">
        <v>57</v>
      </c>
      <c r="D805" s="1" t="s">
        <v>153</v>
      </c>
      <c r="E805" s="1" t="s">
        <v>63</v>
      </c>
      <c r="F805" s="1" t="s">
        <v>48</v>
      </c>
      <c r="G805" s="1">
        <v>77</v>
      </c>
      <c r="H805" s="1" t="s">
        <v>107</v>
      </c>
      <c r="I805" s="1" t="s">
        <v>61</v>
      </c>
      <c r="J805" s="1" t="s">
        <v>86</v>
      </c>
      <c r="K805" s="1" t="s">
        <v>34</v>
      </c>
      <c r="L805" s="2">
        <v>3.3</v>
      </c>
      <c r="M805" s="1" t="s">
        <v>152</v>
      </c>
      <c r="N805" s="1" t="s">
        <v>27</v>
      </c>
      <c r="O805" s="1" t="s">
        <v>28</v>
      </c>
      <c r="P805" s="1" t="s">
        <v>152</v>
      </c>
      <c r="Q805" s="1" t="s">
        <v>152</v>
      </c>
      <c r="R805" s="1"/>
      <c r="S805" s="1" t="s">
        <v>45</v>
      </c>
      <c r="T805" s="1" t="s">
        <v>51</v>
      </c>
    </row>
    <row r="806" spans="1:20" ht="13" x14ac:dyDescent="0.15">
      <c r="A806" s="1">
        <v>805</v>
      </c>
      <c r="B806" s="37">
        <v>45428</v>
      </c>
      <c r="C806" s="1">
        <v>55</v>
      </c>
      <c r="D806" s="1" t="s">
        <v>153</v>
      </c>
      <c r="E806" s="1" t="s">
        <v>117</v>
      </c>
      <c r="F806" s="1" t="s">
        <v>48</v>
      </c>
      <c r="G806" s="1">
        <v>94</v>
      </c>
      <c r="H806" s="1" t="s">
        <v>56</v>
      </c>
      <c r="I806" s="1" t="s">
        <v>23</v>
      </c>
      <c r="J806" s="1" t="s">
        <v>134</v>
      </c>
      <c r="K806" s="1" t="s">
        <v>43</v>
      </c>
      <c r="L806" s="2">
        <v>3.4</v>
      </c>
      <c r="M806" s="1" t="s">
        <v>152</v>
      </c>
      <c r="N806" s="1" t="s">
        <v>58</v>
      </c>
      <c r="O806" s="1" t="s">
        <v>36</v>
      </c>
      <c r="P806" s="1" t="s">
        <v>152</v>
      </c>
      <c r="Q806" s="1" t="s">
        <v>152</v>
      </c>
      <c r="R806" s="1"/>
      <c r="S806" s="1" t="s">
        <v>58</v>
      </c>
      <c r="T806" s="1" t="s">
        <v>59</v>
      </c>
    </row>
    <row r="807" spans="1:20" ht="13" x14ac:dyDescent="0.15">
      <c r="A807" s="1">
        <v>806</v>
      </c>
      <c r="B807" s="37">
        <v>45597</v>
      </c>
      <c r="C807" s="1">
        <v>60</v>
      </c>
      <c r="D807" s="1" t="s">
        <v>153</v>
      </c>
      <c r="E807" s="1" t="s">
        <v>20</v>
      </c>
      <c r="F807" s="1" t="s">
        <v>21</v>
      </c>
      <c r="G807" s="1">
        <v>20</v>
      </c>
      <c r="H807" s="1" t="s">
        <v>94</v>
      </c>
      <c r="I807" s="1" t="s">
        <v>50</v>
      </c>
      <c r="J807" s="1" t="s">
        <v>83</v>
      </c>
      <c r="K807" s="1" t="s">
        <v>54</v>
      </c>
      <c r="L807" s="2">
        <v>4.7</v>
      </c>
      <c r="M807" s="1" t="s">
        <v>152</v>
      </c>
      <c r="N807" s="1" t="s">
        <v>27</v>
      </c>
      <c r="O807" s="1" t="s">
        <v>44</v>
      </c>
      <c r="P807" s="1" t="s">
        <v>152</v>
      </c>
      <c r="Q807" s="1" t="s">
        <v>152</v>
      </c>
      <c r="R807" s="1"/>
      <c r="S807" s="1" t="s">
        <v>45</v>
      </c>
      <c r="T807" s="1" t="s">
        <v>59</v>
      </c>
    </row>
    <row r="808" spans="1:20" ht="13" x14ac:dyDescent="0.15">
      <c r="A808" s="1">
        <v>807</v>
      </c>
      <c r="B808" s="37">
        <v>45657</v>
      </c>
      <c r="C808" s="1">
        <v>35</v>
      </c>
      <c r="D808" s="1" t="s">
        <v>153</v>
      </c>
      <c r="E808" s="1" t="s">
        <v>135</v>
      </c>
      <c r="F808" s="1" t="s">
        <v>21</v>
      </c>
      <c r="G808" s="1">
        <v>66</v>
      </c>
      <c r="H808" s="1" t="s">
        <v>91</v>
      </c>
      <c r="I808" s="1" t="s">
        <v>67</v>
      </c>
      <c r="J808" s="1" t="s">
        <v>33</v>
      </c>
      <c r="K808" s="1" t="s">
        <v>25</v>
      </c>
      <c r="L808" s="2">
        <v>4.4000000000000004</v>
      </c>
      <c r="M808" s="1" t="s">
        <v>152</v>
      </c>
      <c r="N808" s="1" t="s">
        <v>45</v>
      </c>
      <c r="O808" s="1" t="s">
        <v>69</v>
      </c>
      <c r="P808" s="1" t="s">
        <v>152</v>
      </c>
      <c r="Q808" s="1" t="s">
        <v>152</v>
      </c>
      <c r="R808" s="1"/>
      <c r="S808" s="1" t="s">
        <v>74</v>
      </c>
      <c r="T808" s="1" t="s">
        <v>29</v>
      </c>
    </row>
    <row r="809" spans="1:20" ht="13" x14ac:dyDescent="0.15">
      <c r="A809" s="1">
        <v>808</v>
      </c>
      <c r="B809" s="37">
        <v>45393</v>
      </c>
      <c r="C809" s="1">
        <v>68</v>
      </c>
      <c r="D809" s="1" t="s">
        <v>153</v>
      </c>
      <c r="E809" s="1" t="s">
        <v>112</v>
      </c>
      <c r="F809" s="1" t="s">
        <v>21</v>
      </c>
      <c r="G809" s="1">
        <v>85</v>
      </c>
      <c r="H809" s="1" t="s">
        <v>133</v>
      </c>
      <c r="I809" s="1" t="s">
        <v>67</v>
      </c>
      <c r="J809" s="1" t="s">
        <v>127</v>
      </c>
      <c r="K809" s="1" t="s">
        <v>25</v>
      </c>
      <c r="L809" s="2">
        <v>4.7</v>
      </c>
      <c r="M809" s="1" t="s">
        <v>152</v>
      </c>
      <c r="N809" s="1" t="s">
        <v>74</v>
      </c>
      <c r="O809" s="1" t="s">
        <v>36</v>
      </c>
      <c r="P809" s="1" t="s">
        <v>152</v>
      </c>
      <c r="Q809" s="1" t="s">
        <v>152</v>
      </c>
      <c r="R809" s="1"/>
      <c r="S809" s="1" t="s">
        <v>45</v>
      </c>
      <c r="T809" s="1" t="s">
        <v>46</v>
      </c>
    </row>
    <row r="810" spans="1:20" ht="13" x14ac:dyDescent="0.15">
      <c r="A810" s="1">
        <v>809</v>
      </c>
      <c r="B810" s="37">
        <v>45441</v>
      </c>
      <c r="C810" s="1">
        <v>47</v>
      </c>
      <c r="D810" s="1" t="s">
        <v>153</v>
      </c>
      <c r="E810" s="1" t="s">
        <v>81</v>
      </c>
      <c r="F810" s="1" t="s">
        <v>31</v>
      </c>
      <c r="G810" s="1">
        <v>95</v>
      </c>
      <c r="H810" s="1" t="s">
        <v>91</v>
      </c>
      <c r="I810" s="1" t="s">
        <v>67</v>
      </c>
      <c r="J810" s="1" t="s">
        <v>33</v>
      </c>
      <c r="K810" s="1" t="s">
        <v>34</v>
      </c>
      <c r="L810" s="2">
        <v>4.5999999999999996</v>
      </c>
      <c r="M810" s="1" t="s">
        <v>152</v>
      </c>
      <c r="N810" s="1" t="s">
        <v>45</v>
      </c>
      <c r="O810" s="1" t="s">
        <v>28</v>
      </c>
      <c r="P810" s="1" t="s">
        <v>152</v>
      </c>
      <c r="Q810" s="1" t="s">
        <v>152</v>
      </c>
      <c r="R810" s="1"/>
      <c r="S810" s="1" t="s">
        <v>37</v>
      </c>
      <c r="T810" s="1" t="s">
        <v>59</v>
      </c>
    </row>
    <row r="811" spans="1:20" ht="13" x14ac:dyDescent="0.15">
      <c r="A811" s="1">
        <v>810</v>
      </c>
      <c r="B811" s="37">
        <v>45591</v>
      </c>
      <c r="C811" s="1">
        <v>36</v>
      </c>
      <c r="D811" s="1" t="s">
        <v>153</v>
      </c>
      <c r="E811" s="1" t="s">
        <v>47</v>
      </c>
      <c r="F811" s="1" t="s">
        <v>48</v>
      </c>
      <c r="G811" s="1">
        <v>30</v>
      </c>
      <c r="H811" s="1" t="s">
        <v>98</v>
      </c>
      <c r="I811" s="1" t="s">
        <v>50</v>
      </c>
      <c r="J811" s="1" t="s">
        <v>109</v>
      </c>
      <c r="K811" s="1" t="s">
        <v>43</v>
      </c>
      <c r="L811" s="2">
        <v>4.9000000000000004</v>
      </c>
      <c r="M811" s="1" t="s">
        <v>152</v>
      </c>
      <c r="N811" s="1" t="s">
        <v>45</v>
      </c>
      <c r="O811" s="1" t="s">
        <v>44</v>
      </c>
      <c r="P811" s="1" t="s">
        <v>152</v>
      </c>
      <c r="Q811" s="1" t="s">
        <v>152</v>
      </c>
      <c r="R811" s="1"/>
      <c r="S811" s="1" t="s">
        <v>58</v>
      </c>
      <c r="T811" s="1" t="s">
        <v>51</v>
      </c>
    </row>
    <row r="812" spans="1:20" ht="13" x14ac:dyDescent="0.15">
      <c r="A812" s="1">
        <v>811</v>
      </c>
      <c r="B812" s="37">
        <v>45621</v>
      </c>
      <c r="C812" s="1">
        <v>52</v>
      </c>
      <c r="D812" s="1" t="s">
        <v>153</v>
      </c>
      <c r="E812" s="1" t="s">
        <v>77</v>
      </c>
      <c r="F812" s="1" t="s">
        <v>31</v>
      </c>
      <c r="G812" s="1">
        <v>64</v>
      </c>
      <c r="H812" s="1" t="s">
        <v>124</v>
      </c>
      <c r="I812" s="1" t="s">
        <v>67</v>
      </c>
      <c r="J812" s="1" t="s">
        <v>89</v>
      </c>
      <c r="K812" s="1" t="s">
        <v>34</v>
      </c>
      <c r="L812" s="2">
        <v>3.1</v>
      </c>
      <c r="M812" s="1" t="s">
        <v>152</v>
      </c>
      <c r="N812" s="1" t="s">
        <v>37</v>
      </c>
      <c r="O812" s="1" t="s">
        <v>80</v>
      </c>
      <c r="P812" s="1" t="s">
        <v>152</v>
      </c>
      <c r="Q812" s="1" t="s">
        <v>152</v>
      </c>
      <c r="R812" s="1"/>
      <c r="S812" s="1" t="s">
        <v>74</v>
      </c>
      <c r="T812" s="1" t="s">
        <v>38</v>
      </c>
    </row>
    <row r="813" spans="1:20" ht="13" x14ac:dyDescent="0.15">
      <c r="A813" s="1">
        <v>812</v>
      </c>
      <c r="B813" s="37">
        <v>45416</v>
      </c>
      <c r="C813" s="1">
        <v>56</v>
      </c>
      <c r="D813" s="1" t="s">
        <v>153</v>
      </c>
      <c r="E813" s="1" t="s">
        <v>150</v>
      </c>
      <c r="F813" s="1" t="s">
        <v>31</v>
      </c>
      <c r="G813" s="1">
        <v>88</v>
      </c>
      <c r="H813" s="1" t="s">
        <v>49</v>
      </c>
      <c r="I813" s="1" t="s">
        <v>67</v>
      </c>
      <c r="J813" s="1" t="s">
        <v>86</v>
      </c>
      <c r="K813" s="1" t="s">
        <v>34</v>
      </c>
      <c r="L813" s="2">
        <v>3.1</v>
      </c>
      <c r="M813" s="1" t="s">
        <v>152</v>
      </c>
      <c r="N813" s="1" t="s">
        <v>74</v>
      </c>
      <c r="O813" s="1" t="s">
        <v>28</v>
      </c>
      <c r="P813" s="1" t="s">
        <v>152</v>
      </c>
      <c r="Q813" s="1" t="s">
        <v>152</v>
      </c>
      <c r="R813" s="1"/>
      <c r="S813" s="1" t="s">
        <v>45</v>
      </c>
      <c r="T813" s="1" t="s">
        <v>46</v>
      </c>
    </row>
    <row r="814" spans="1:20" ht="13" x14ac:dyDescent="0.15">
      <c r="A814" s="1">
        <v>813</v>
      </c>
      <c r="B814" s="37">
        <v>45478</v>
      </c>
      <c r="C814" s="1">
        <v>30</v>
      </c>
      <c r="D814" s="1" t="s">
        <v>153</v>
      </c>
      <c r="E814" s="1" t="s">
        <v>129</v>
      </c>
      <c r="F814" s="1" t="s">
        <v>48</v>
      </c>
      <c r="G814" s="1">
        <v>77</v>
      </c>
      <c r="H814" s="1" t="s">
        <v>98</v>
      </c>
      <c r="I814" s="1" t="s">
        <v>23</v>
      </c>
      <c r="J814" s="1" t="s">
        <v>33</v>
      </c>
      <c r="K814" s="1" t="s">
        <v>43</v>
      </c>
      <c r="L814" s="2">
        <v>4.9000000000000004</v>
      </c>
      <c r="M814" s="1" t="s">
        <v>152</v>
      </c>
      <c r="N814" s="1" t="s">
        <v>27</v>
      </c>
      <c r="O814" s="1" t="s">
        <v>80</v>
      </c>
      <c r="P814" s="1" t="s">
        <v>152</v>
      </c>
      <c r="Q814" s="1" t="s">
        <v>152</v>
      </c>
      <c r="R814" s="1"/>
      <c r="S814" s="1" t="s">
        <v>58</v>
      </c>
      <c r="T814" s="1" t="s">
        <v>70</v>
      </c>
    </row>
    <row r="815" spans="1:20" ht="13" x14ac:dyDescent="0.15">
      <c r="A815" s="1">
        <v>814</v>
      </c>
      <c r="B815" s="37">
        <v>45445</v>
      </c>
      <c r="C815" s="1">
        <v>66</v>
      </c>
      <c r="D815" s="1" t="s">
        <v>153</v>
      </c>
      <c r="E815" s="1" t="s">
        <v>65</v>
      </c>
      <c r="F815" s="1" t="s">
        <v>31</v>
      </c>
      <c r="G815" s="1">
        <v>77</v>
      </c>
      <c r="H815" s="1" t="s">
        <v>82</v>
      </c>
      <c r="I815" s="1" t="s">
        <v>50</v>
      </c>
      <c r="J815" s="1" t="s">
        <v>131</v>
      </c>
      <c r="K815" s="1" t="s">
        <v>43</v>
      </c>
      <c r="L815" s="2">
        <v>4.2</v>
      </c>
      <c r="M815" s="1" t="s">
        <v>152</v>
      </c>
      <c r="N815" s="1" t="s">
        <v>37</v>
      </c>
      <c r="O815" s="1" t="s">
        <v>80</v>
      </c>
      <c r="P815" s="1" t="s">
        <v>152</v>
      </c>
      <c r="Q815" s="1" t="s">
        <v>152</v>
      </c>
      <c r="R815" s="1"/>
      <c r="S815" s="1" t="s">
        <v>37</v>
      </c>
      <c r="T815" s="1" t="s">
        <v>70</v>
      </c>
    </row>
    <row r="816" spans="1:20" ht="13" x14ac:dyDescent="0.15">
      <c r="A816" s="1">
        <v>815</v>
      </c>
      <c r="B816" s="37">
        <v>45295</v>
      </c>
      <c r="C816" s="1">
        <v>49</v>
      </c>
      <c r="D816" s="1" t="s">
        <v>153</v>
      </c>
      <c r="E816" s="1" t="s">
        <v>71</v>
      </c>
      <c r="F816" s="1" t="s">
        <v>40</v>
      </c>
      <c r="G816" s="1">
        <v>92</v>
      </c>
      <c r="H816" s="1" t="s">
        <v>103</v>
      </c>
      <c r="I816" s="1" t="s">
        <v>23</v>
      </c>
      <c r="J816" s="1" t="s">
        <v>96</v>
      </c>
      <c r="K816" s="1" t="s">
        <v>25</v>
      </c>
      <c r="L816" s="2">
        <v>3</v>
      </c>
      <c r="M816" s="1" t="s">
        <v>152</v>
      </c>
      <c r="N816" s="1" t="s">
        <v>27</v>
      </c>
      <c r="O816" s="1" t="s">
        <v>69</v>
      </c>
      <c r="P816" s="1" t="s">
        <v>152</v>
      </c>
      <c r="Q816" s="1" t="s">
        <v>152</v>
      </c>
      <c r="R816" s="1"/>
      <c r="S816" s="1" t="s">
        <v>74</v>
      </c>
      <c r="T816" s="1" t="s">
        <v>59</v>
      </c>
    </row>
    <row r="817" spans="1:20" ht="13" x14ac:dyDescent="0.15">
      <c r="A817" s="1">
        <v>816</v>
      </c>
      <c r="B817" s="37">
        <v>45472</v>
      </c>
      <c r="C817" s="1">
        <v>36</v>
      </c>
      <c r="D817" s="1" t="s">
        <v>153</v>
      </c>
      <c r="E817" s="1" t="s">
        <v>20</v>
      </c>
      <c r="F817" s="1" t="s">
        <v>21</v>
      </c>
      <c r="G817" s="1">
        <v>37</v>
      </c>
      <c r="H817" s="1" t="s">
        <v>149</v>
      </c>
      <c r="I817" s="1" t="s">
        <v>61</v>
      </c>
      <c r="J817" s="1" t="s">
        <v>125</v>
      </c>
      <c r="K817" s="1" t="s">
        <v>25</v>
      </c>
      <c r="L817" s="2">
        <v>4.5999999999999996</v>
      </c>
      <c r="M817" s="1" t="s">
        <v>152</v>
      </c>
      <c r="N817" s="1" t="s">
        <v>37</v>
      </c>
      <c r="O817" s="1" t="s">
        <v>80</v>
      </c>
      <c r="P817" s="1" t="s">
        <v>152</v>
      </c>
      <c r="Q817" s="1" t="s">
        <v>152</v>
      </c>
      <c r="R817" s="1"/>
      <c r="S817" s="1" t="s">
        <v>58</v>
      </c>
      <c r="T817" s="1" t="s">
        <v>70</v>
      </c>
    </row>
    <row r="818" spans="1:20" ht="13" x14ac:dyDescent="0.15">
      <c r="A818" s="1">
        <v>817</v>
      </c>
      <c r="B818" s="37">
        <v>45532</v>
      </c>
      <c r="C818" s="1">
        <v>18</v>
      </c>
      <c r="D818" s="1" t="s">
        <v>153</v>
      </c>
      <c r="E818" s="1" t="s">
        <v>63</v>
      </c>
      <c r="F818" s="1" t="s">
        <v>48</v>
      </c>
      <c r="G818" s="1">
        <v>88</v>
      </c>
      <c r="H818" s="1" t="s">
        <v>32</v>
      </c>
      <c r="I818" s="1" t="s">
        <v>67</v>
      </c>
      <c r="J818" s="1" t="s">
        <v>125</v>
      </c>
      <c r="K818" s="1" t="s">
        <v>34</v>
      </c>
      <c r="L818" s="2">
        <v>3.8</v>
      </c>
      <c r="M818" s="1" t="s">
        <v>152</v>
      </c>
      <c r="N818" s="1" t="s">
        <v>37</v>
      </c>
      <c r="O818" s="1" t="s">
        <v>55</v>
      </c>
      <c r="P818" s="1" t="s">
        <v>152</v>
      </c>
      <c r="Q818" s="1" t="s">
        <v>152</v>
      </c>
      <c r="R818" s="1"/>
      <c r="S818" s="1" t="s">
        <v>27</v>
      </c>
      <c r="T818" s="1" t="s">
        <v>29</v>
      </c>
    </row>
    <row r="819" spans="1:20" ht="13" x14ac:dyDescent="0.15">
      <c r="A819" s="1">
        <v>818</v>
      </c>
      <c r="B819" s="37">
        <v>45440</v>
      </c>
      <c r="C819" s="1">
        <v>38</v>
      </c>
      <c r="D819" s="1" t="s">
        <v>153</v>
      </c>
      <c r="E819" s="1" t="s">
        <v>129</v>
      </c>
      <c r="F819" s="1" t="s">
        <v>48</v>
      </c>
      <c r="G819" s="1">
        <v>93</v>
      </c>
      <c r="H819" s="1" t="s">
        <v>128</v>
      </c>
      <c r="I819" s="1" t="s">
        <v>50</v>
      </c>
      <c r="J819" s="1" t="s">
        <v>83</v>
      </c>
      <c r="K819" s="1" t="s">
        <v>43</v>
      </c>
      <c r="L819" s="2">
        <v>4.8</v>
      </c>
      <c r="M819" s="1" t="s">
        <v>152</v>
      </c>
      <c r="N819" s="1" t="s">
        <v>27</v>
      </c>
      <c r="O819" s="1" t="s">
        <v>69</v>
      </c>
      <c r="P819" s="1" t="s">
        <v>152</v>
      </c>
      <c r="Q819" s="1" t="s">
        <v>152</v>
      </c>
      <c r="R819" s="1"/>
      <c r="S819" s="1" t="s">
        <v>45</v>
      </c>
      <c r="T819" s="1" t="s">
        <v>75</v>
      </c>
    </row>
    <row r="820" spans="1:20" ht="13" x14ac:dyDescent="0.15">
      <c r="A820" s="1">
        <v>819</v>
      </c>
      <c r="B820" s="37">
        <v>45513</v>
      </c>
      <c r="C820" s="1">
        <v>42</v>
      </c>
      <c r="D820" s="1" t="s">
        <v>153</v>
      </c>
      <c r="E820" s="1" t="s">
        <v>81</v>
      </c>
      <c r="F820" s="1" t="s">
        <v>31</v>
      </c>
      <c r="G820" s="1">
        <v>59</v>
      </c>
      <c r="H820" s="1" t="s">
        <v>140</v>
      </c>
      <c r="I820" s="1" t="s">
        <v>23</v>
      </c>
      <c r="J820" s="1" t="s">
        <v>96</v>
      </c>
      <c r="K820" s="1" t="s">
        <v>43</v>
      </c>
      <c r="L820" s="2">
        <v>3.5</v>
      </c>
      <c r="M820" s="1" t="s">
        <v>152</v>
      </c>
      <c r="N820" s="1" t="s">
        <v>45</v>
      </c>
      <c r="O820" s="1" t="s">
        <v>55</v>
      </c>
      <c r="P820" s="1" t="s">
        <v>152</v>
      </c>
      <c r="Q820" s="1" t="s">
        <v>152</v>
      </c>
      <c r="R820" s="1"/>
      <c r="S820" s="1" t="s">
        <v>74</v>
      </c>
      <c r="T820" s="1" t="s">
        <v>70</v>
      </c>
    </row>
    <row r="821" spans="1:20" ht="13" x14ac:dyDescent="0.15">
      <c r="A821" s="1">
        <v>820</v>
      </c>
      <c r="B821" s="37">
        <v>45594</v>
      </c>
      <c r="C821" s="1">
        <v>62</v>
      </c>
      <c r="D821" s="1" t="s">
        <v>153</v>
      </c>
      <c r="E821" s="1" t="s">
        <v>110</v>
      </c>
      <c r="F821" s="1" t="s">
        <v>31</v>
      </c>
      <c r="G821" s="1">
        <v>68</v>
      </c>
      <c r="H821" s="1" t="s">
        <v>98</v>
      </c>
      <c r="I821" s="1" t="s">
        <v>61</v>
      </c>
      <c r="J821" s="1" t="s">
        <v>24</v>
      </c>
      <c r="K821" s="1" t="s">
        <v>43</v>
      </c>
      <c r="L821" s="2">
        <v>4.7</v>
      </c>
      <c r="M821" s="1" t="s">
        <v>152</v>
      </c>
      <c r="N821" s="1" t="s">
        <v>74</v>
      </c>
      <c r="O821" s="1" t="s">
        <v>69</v>
      </c>
      <c r="P821" s="1" t="s">
        <v>152</v>
      </c>
      <c r="Q821" s="1" t="s">
        <v>152</v>
      </c>
      <c r="R821" s="1"/>
      <c r="S821" s="1" t="s">
        <v>58</v>
      </c>
      <c r="T821" s="1" t="s">
        <v>59</v>
      </c>
    </row>
    <row r="822" spans="1:20" ht="13" x14ac:dyDescent="0.15">
      <c r="A822" s="1">
        <v>821</v>
      </c>
      <c r="B822" s="37">
        <v>45644</v>
      </c>
      <c r="C822" s="1">
        <v>61</v>
      </c>
      <c r="D822" s="1" t="s">
        <v>153</v>
      </c>
      <c r="E822" s="1" t="s">
        <v>117</v>
      </c>
      <c r="F822" s="1" t="s">
        <v>48</v>
      </c>
      <c r="G822" s="1">
        <v>94</v>
      </c>
      <c r="H822" s="1" t="s">
        <v>122</v>
      </c>
      <c r="I822" s="1" t="s">
        <v>67</v>
      </c>
      <c r="J822" s="1" t="s">
        <v>109</v>
      </c>
      <c r="K822" s="1" t="s">
        <v>43</v>
      </c>
      <c r="L822" s="2">
        <v>2.8</v>
      </c>
      <c r="M822" s="1" t="s">
        <v>152</v>
      </c>
      <c r="N822" s="1" t="s">
        <v>37</v>
      </c>
      <c r="O822" s="1" t="s">
        <v>36</v>
      </c>
      <c r="P822" s="1" t="s">
        <v>152</v>
      </c>
      <c r="Q822" s="1" t="s">
        <v>152</v>
      </c>
      <c r="R822" s="1"/>
      <c r="S822" s="1" t="s">
        <v>35</v>
      </c>
      <c r="T822" s="1" t="s">
        <v>29</v>
      </c>
    </row>
    <row r="823" spans="1:20" ht="13" x14ac:dyDescent="0.15">
      <c r="A823" s="1">
        <v>822</v>
      </c>
      <c r="B823" s="37">
        <v>45629</v>
      </c>
      <c r="C823" s="1">
        <v>65</v>
      </c>
      <c r="D823" s="1" t="s">
        <v>153</v>
      </c>
      <c r="E823" s="1" t="s">
        <v>87</v>
      </c>
      <c r="F823" s="1" t="s">
        <v>48</v>
      </c>
      <c r="G823" s="1">
        <v>37</v>
      </c>
      <c r="H823" s="1" t="s">
        <v>145</v>
      </c>
      <c r="I823" s="1" t="s">
        <v>67</v>
      </c>
      <c r="J823" s="1" t="s">
        <v>53</v>
      </c>
      <c r="K823" s="1" t="s">
        <v>34</v>
      </c>
      <c r="L823" s="2">
        <v>4.5</v>
      </c>
      <c r="M823" s="1" t="s">
        <v>152</v>
      </c>
      <c r="N823" s="1" t="s">
        <v>74</v>
      </c>
      <c r="O823" s="1" t="s">
        <v>55</v>
      </c>
      <c r="P823" s="1" t="s">
        <v>152</v>
      </c>
      <c r="Q823" s="1" t="s">
        <v>152</v>
      </c>
      <c r="R823" s="1"/>
      <c r="S823" s="1" t="s">
        <v>45</v>
      </c>
      <c r="T823" s="1" t="s">
        <v>75</v>
      </c>
    </row>
    <row r="824" spans="1:20" ht="13" x14ac:dyDescent="0.15">
      <c r="A824" s="1">
        <v>823</v>
      </c>
      <c r="B824" s="37">
        <v>45635</v>
      </c>
      <c r="C824" s="1">
        <v>40</v>
      </c>
      <c r="D824" s="1" t="s">
        <v>153</v>
      </c>
      <c r="E824" s="1" t="s">
        <v>110</v>
      </c>
      <c r="F824" s="1" t="s">
        <v>31</v>
      </c>
      <c r="G824" s="1">
        <v>24</v>
      </c>
      <c r="H824" s="1" t="s">
        <v>76</v>
      </c>
      <c r="I824" s="1" t="s">
        <v>61</v>
      </c>
      <c r="J824" s="1" t="s">
        <v>132</v>
      </c>
      <c r="K824" s="1" t="s">
        <v>34</v>
      </c>
      <c r="L824" s="2">
        <v>4.4000000000000004</v>
      </c>
      <c r="M824" s="1" t="s">
        <v>152</v>
      </c>
      <c r="N824" s="1" t="s">
        <v>35</v>
      </c>
      <c r="O824" s="1" t="s">
        <v>80</v>
      </c>
      <c r="P824" s="1" t="s">
        <v>152</v>
      </c>
      <c r="Q824" s="1" t="s">
        <v>152</v>
      </c>
      <c r="R824" s="1"/>
      <c r="S824" s="1" t="s">
        <v>74</v>
      </c>
      <c r="T824" s="1" t="s">
        <v>59</v>
      </c>
    </row>
    <row r="825" spans="1:20" ht="13" x14ac:dyDescent="0.15">
      <c r="A825" s="1">
        <v>824</v>
      </c>
      <c r="B825" s="37">
        <v>45557</v>
      </c>
      <c r="C825" s="1">
        <v>36</v>
      </c>
      <c r="D825" s="1" t="s">
        <v>153</v>
      </c>
      <c r="E825" s="1" t="s">
        <v>135</v>
      </c>
      <c r="F825" s="1" t="s">
        <v>21</v>
      </c>
      <c r="G825" s="1">
        <v>52</v>
      </c>
      <c r="H825" s="1" t="s">
        <v>92</v>
      </c>
      <c r="I825" s="1" t="s">
        <v>23</v>
      </c>
      <c r="J825" s="1" t="s">
        <v>68</v>
      </c>
      <c r="K825" s="1" t="s">
        <v>43</v>
      </c>
      <c r="L825" s="2">
        <v>3</v>
      </c>
      <c r="M825" s="1" t="s">
        <v>152</v>
      </c>
      <c r="N825" s="1" t="s">
        <v>35</v>
      </c>
      <c r="O825" s="1" t="s">
        <v>36</v>
      </c>
      <c r="P825" s="1" t="s">
        <v>152</v>
      </c>
      <c r="Q825" s="1" t="s">
        <v>152</v>
      </c>
      <c r="R825" s="1"/>
      <c r="S825" s="1" t="s">
        <v>27</v>
      </c>
      <c r="T825" s="1" t="s">
        <v>70</v>
      </c>
    </row>
    <row r="826" spans="1:20" ht="13" x14ac:dyDescent="0.15">
      <c r="A826" s="1">
        <v>825</v>
      </c>
      <c r="B826" s="37">
        <v>45537</v>
      </c>
      <c r="C826" s="1">
        <v>61</v>
      </c>
      <c r="D826" s="1" t="s">
        <v>153</v>
      </c>
      <c r="E826" s="1" t="s">
        <v>129</v>
      </c>
      <c r="F826" s="1" t="s">
        <v>48</v>
      </c>
      <c r="G826" s="1">
        <v>30</v>
      </c>
      <c r="H826" s="1" t="s">
        <v>133</v>
      </c>
      <c r="I826" s="1" t="s">
        <v>67</v>
      </c>
      <c r="J826" s="1" t="s">
        <v>121</v>
      </c>
      <c r="K826" s="1" t="s">
        <v>43</v>
      </c>
      <c r="L826" s="2">
        <v>3.3</v>
      </c>
      <c r="M826" s="1" t="s">
        <v>152</v>
      </c>
      <c r="N826" s="1" t="s">
        <v>27</v>
      </c>
      <c r="O826" s="1" t="s">
        <v>80</v>
      </c>
      <c r="P826" s="1" t="s">
        <v>152</v>
      </c>
      <c r="Q826" s="1" t="s">
        <v>152</v>
      </c>
      <c r="R826" s="1"/>
      <c r="S826" s="1" t="s">
        <v>27</v>
      </c>
      <c r="T826" s="1" t="s">
        <v>29</v>
      </c>
    </row>
    <row r="827" spans="1:20" ht="13" x14ac:dyDescent="0.15">
      <c r="A827" s="1">
        <v>826</v>
      </c>
      <c r="B827" s="37">
        <v>45647</v>
      </c>
      <c r="C827" s="1">
        <v>64</v>
      </c>
      <c r="D827" s="1" t="s">
        <v>153</v>
      </c>
      <c r="E827" s="1" t="s">
        <v>112</v>
      </c>
      <c r="F827" s="1" t="s">
        <v>21</v>
      </c>
      <c r="G827" s="1">
        <v>31</v>
      </c>
      <c r="H827" s="1" t="s">
        <v>149</v>
      </c>
      <c r="I827" s="1" t="s">
        <v>67</v>
      </c>
      <c r="J827" s="1" t="s">
        <v>109</v>
      </c>
      <c r="K827" s="1" t="s">
        <v>34</v>
      </c>
      <c r="L827" s="2">
        <v>4.3</v>
      </c>
      <c r="M827" s="1" t="s">
        <v>152</v>
      </c>
      <c r="N827" s="1" t="s">
        <v>74</v>
      </c>
      <c r="O827" s="1" t="s">
        <v>55</v>
      </c>
      <c r="P827" s="1" t="s">
        <v>152</v>
      </c>
      <c r="Q827" s="1" t="s">
        <v>152</v>
      </c>
      <c r="R827" s="1"/>
      <c r="S827" s="1" t="s">
        <v>35</v>
      </c>
      <c r="T827" s="1" t="s">
        <v>75</v>
      </c>
    </row>
    <row r="828" spans="1:20" ht="13" x14ac:dyDescent="0.15">
      <c r="A828" s="1">
        <v>827</v>
      </c>
      <c r="B828" s="37">
        <v>45618</v>
      </c>
      <c r="C828" s="1">
        <v>30</v>
      </c>
      <c r="D828" s="1" t="s">
        <v>153</v>
      </c>
      <c r="E828" s="1" t="s">
        <v>150</v>
      </c>
      <c r="F828" s="1" t="s">
        <v>31</v>
      </c>
      <c r="G828" s="1">
        <v>67</v>
      </c>
      <c r="H828" s="1" t="s">
        <v>93</v>
      </c>
      <c r="I828" s="1" t="s">
        <v>23</v>
      </c>
      <c r="J828" s="1" t="s">
        <v>132</v>
      </c>
      <c r="K828" s="1" t="s">
        <v>54</v>
      </c>
      <c r="L828" s="2">
        <v>2.9</v>
      </c>
      <c r="M828" s="1" t="s">
        <v>152</v>
      </c>
      <c r="N828" s="1" t="s">
        <v>35</v>
      </c>
      <c r="O828" s="1" t="s">
        <v>44</v>
      </c>
      <c r="P828" s="1" t="s">
        <v>152</v>
      </c>
      <c r="Q828" s="1" t="s">
        <v>152</v>
      </c>
      <c r="R828" s="1"/>
      <c r="S828" s="1" t="s">
        <v>45</v>
      </c>
      <c r="T828" s="1" t="s">
        <v>51</v>
      </c>
    </row>
    <row r="829" spans="1:20" ht="13" x14ac:dyDescent="0.15">
      <c r="A829" s="1">
        <v>828</v>
      </c>
      <c r="B829" s="37">
        <v>45505</v>
      </c>
      <c r="C829" s="1">
        <v>44</v>
      </c>
      <c r="D829" s="1" t="s">
        <v>153</v>
      </c>
      <c r="E829" s="1" t="s">
        <v>47</v>
      </c>
      <c r="F829" s="1" t="s">
        <v>48</v>
      </c>
      <c r="G829" s="1">
        <v>58</v>
      </c>
      <c r="H829" s="1" t="s">
        <v>143</v>
      </c>
      <c r="I829" s="1" t="s">
        <v>23</v>
      </c>
      <c r="J829" s="1" t="s">
        <v>73</v>
      </c>
      <c r="K829" s="1" t="s">
        <v>34</v>
      </c>
      <c r="L829" s="2">
        <v>3.4</v>
      </c>
      <c r="M829" s="1" t="s">
        <v>152</v>
      </c>
      <c r="N829" s="1" t="s">
        <v>27</v>
      </c>
      <c r="O829" s="1" t="s">
        <v>44</v>
      </c>
      <c r="P829" s="1" t="s">
        <v>152</v>
      </c>
      <c r="Q829" s="1" t="s">
        <v>152</v>
      </c>
      <c r="R829" s="1"/>
      <c r="S829" s="1" t="s">
        <v>45</v>
      </c>
      <c r="T829" s="1" t="s">
        <v>29</v>
      </c>
    </row>
    <row r="830" spans="1:20" ht="13" x14ac:dyDescent="0.15">
      <c r="A830" s="1">
        <v>829</v>
      </c>
      <c r="B830" s="37">
        <v>45494</v>
      </c>
      <c r="C830" s="1">
        <v>37</v>
      </c>
      <c r="D830" s="1" t="s">
        <v>153</v>
      </c>
      <c r="E830" s="1" t="s">
        <v>105</v>
      </c>
      <c r="F830" s="1" t="s">
        <v>31</v>
      </c>
      <c r="G830" s="1">
        <v>34</v>
      </c>
      <c r="H830" s="1" t="s">
        <v>85</v>
      </c>
      <c r="I830" s="1" t="s">
        <v>23</v>
      </c>
      <c r="J830" s="1" t="s">
        <v>104</v>
      </c>
      <c r="K830" s="1" t="s">
        <v>34</v>
      </c>
      <c r="L830" s="2">
        <v>3.9</v>
      </c>
      <c r="M830" s="1" t="s">
        <v>152</v>
      </c>
      <c r="N830" s="1" t="s">
        <v>45</v>
      </c>
      <c r="O830" s="1" t="s">
        <v>44</v>
      </c>
      <c r="P830" s="1" t="s">
        <v>152</v>
      </c>
      <c r="Q830" s="1" t="s">
        <v>152</v>
      </c>
      <c r="R830" s="1"/>
      <c r="S830" s="1" t="s">
        <v>27</v>
      </c>
      <c r="T830" s="1" t="s">
        <v>70</v>
      </c>
    </row>
    <row r="831" spans="1:20" ht="13" x14ac:dyDescent="0.15">
      <c r="A831" s="1">
        <v>830</v>
      </c>
      <c r="B831" s="37">
        <v>45630</v>
      </c>
      <c r="C831" s="1">
        <v>57</v>
      </c>
      <c r="D831" s="1" t="s">
        <v>153</v>
      </c>
      <c r="E831" s="1" t="s">
        <v>39</v>
      </c>
      <c r="F831" s="1" t="s">
        <v>40</v>
      </c>
      <c r="G831" s="1">
        <v>40</v>
      </c>
      <c r="H831" s="1" t="s">
        <v>72</v>
      </c>
      <c r="I831" s="1" t="s">
        <v>67</v>
      </c>
      <c r="J831" s="1" t="s">
        <v>62</v>
      </c>
      <c r="K831" s="1" t="s">
        <v>54</v>
      </c>
      <c r="L831" s="2">
        <v>3.5</v>
      </c>
      <c r="M831" s="1" t="s">
        <v>152</v>
      </c>
      <c r="N831" s="1" t="s">
        <v>74</v>
      </c>
      <c r="O831" s="1" t="s">
        <v>80</v>
      </c>
      <c r="P831" s="1" t="s">
        <v>152</v>
      </c>
      <c r="Q831" s="1" t="s">
        <v>152</v>
      </c>
      <c r="R831" s="1"/>
      <c r="S831" s="1" t="s">
        <v>58</v>
      </c>
      <c r="T831" s="1" t="s">
        <v>29</v>
      </c>
    </row>
    <row r="832" spans="1:20" ht="13" x14ac:dyDescent="0.15">
      <c r="A832" s="1">
        <v>831</v>
      </c>
      <c r="B832" s="37">
        <v>45409</v>
      </c>
      <c r="C832" s="1">
        <v>57</v>
      </c>
      <c r="D832" s="1" t="s">
        <v>153</v>
      </c>
      <c r="E832" s="1" t="s">
        <v>115</v>
      </c>
      <c r="F832" s="1" t="s">
        <v>21</v>
      </c>
      <c r="G832" s="1">
        <v>71</v>
      </c>
      <c r="H832" s="1" t="s">
        <v>137</v>
      </c>
      <c r="I832" s="1" t="s">
        <v>61</v>
      </c>
      <c r="J832" s="1" t="s">
        <v>134</v>
      </c>
      <c r="K832" s="1" t="s">
        <v>25</v>
      </c>
      <c r="L832" s="2">
        <v>3.3</v>
      </c>
      <c r="M832" s="1" t="s">
        <v>152</v>
      </c>
      <c r="N832" s="1" t="s">
        <v>35</v>
      </c>
      <c r="O832" s="1" t="s">
        <v>28</v>
      </c>
      <c r="P832" s="1" t="s">
        <v>152</v>
      </c>
      <c r="Q832" s="1" t="s">
        <v>152</v>
      </c>
      <c r="R832" s="1"/>
      <c r="S832" s="1" t="s">
        <v>74</v>
      </c>
      <c r="T832" s="1" t="s">
        <v>46</v>
      </c>
    </row>
    <row r="833" spans="1:20" ht="13" x14ac:dyDescent="0.15">
      <c r="A833" s="1">
        <v>832</v>
      </c>
      <c r="B833" s="37">
        <v>45623</v>
      </c>
      <c r="C833" s="1">
        <v>28</v>
      </c>
      <c r="D833" s="1" t="s">
        <v>153</v>
      </c>
      <c r="E833" s="1" t="s">
        <v>87</v>
      </c>
      <c r="F833" s="1" t="s">
        <v>48</v>
      </c>
      <c r="G833" s="1">
        <v>69</v>
      </c>
      <c r="H833" s="1" t="s">
        <v>88</v>
      </c>
      <c r="I833" s="1" t="s">
        <v>61</v>
      </c>
      <c r="J833" s="1" t="s">
        <v>62</v>
      </c>
      <c r="K833" s="1" t="s">
        <v>34</v>
      </c>
      <c r="L833" s="2">
        <v>2.7</v>
      </c>
      <c r="M833" s="1" t="s">
        <v>152</v>
      </c>
      <c r="N833" s="1" t="s">
        <v>58</v>
      </c>
      <c r="O833" s="1" t="s">
        <v>36</v>
      </c>
      <c r="P833" s="1" t="s">
        <v>152</v>
      </c>
      <c r="Q833" s="1" t="s">
        <v>152</v>
      </c>
      <c r="R833" s="1"/>
      <c r="S833" s="1" t="s">
        <v>35</v>
      </c>
      <c r="T833" s="1" t="s">
        <v>38</v>
      </c>
    </row>
    <row r="834" spans="1:20" ht="13" x14ac:dyDescent="0.15">
      <c r="A834" s="1">
        <v>833</v>
      </c>
      <c r="B834" s="37">
        <v>45608</v>
      </c>
      <c r="C834" s="1">
        <v>49</v>
      </c>
      <c r="D834" s="1" t="s">
        <v>153</v>
      </c>
      <c r="E834" s="1" t="s">
        <v>115</v>
      </c>
      <c r="F834" s="1" t="s">
        <v>21</v>
      </c>
      <c r="G834" s="1">
        <v>49</v>
      </c>
      <c r="H834" s="1" t="s">
        <v>72</v>
      </c>
      <c r="I834" s="1" t="s">
        <v>23</v>
      </c>
      <c r="J834" s="1" t="s">
        <v>108</v>
      </c>
      <c r="K834" s="1" t="s">
        <v>54</v>
      </c>
      <c r="L834" s="2">
        <v>2.5</v>
      </c>
      <c r="M834" s="1" t="s">
        <v>152</v>
      </c>
      <c r="N834" s="1" t="s">
        <v>45</v>
      </c>
      <c r="O834" s="1" t="s">
        <v>28</v>
      </c>
      <c r="P834" s="1" t="s">
        <v>152</v>
      </c>
      <c r="Q834" s="1" t="s">
        <v>152</v>
      </c>
      <c r="R834" s="1"/>
      <c r="S834" s="1" t="s">
        <v>35</v>
      </c>
      <c r="T834" s="1" t="s">
        <v>75</v>
      </c>
    </row>
    <row r="835" spans="1:20" ht="13" x14ac:dyDescent="0.15">
      <c r="A835" s="1">
        <v>834</v>
      </c>
      <c r="B835" s="37">
        <v>45296</v>
      </c>
      <c r="C835" s="1">
        <v>65</v>
      </c>
      <c r="D835" s="1" t="s">
        <v>153</v>
      </c>
      <c r="E835" s="1" t="s">
        <v>114</v>
      </c>
      <c r="F835" s="1" t="s">
        <v>31</v>
      </c>
      <c r="G835" s="1">
        <v>81</v>
      </c>
      <c r="H835" s="1" t="s">
        <v>149</v>
      </c>
      <c r="I835" s="1" t="s">
        <v>23</v>
      </c>
      <c r="J835" s="1" t="s">
        <v>57</v>
      </c>
      <c r="K835" s="1" t="s">
        <v>34</v>
      </c>
      <c r="L835" s="2">
        <v>4.7</v>
      </c>
      <c r="M835" s="1" t="s">
        <v>152</v>
      </c>
      <c r="N835" s="1" t="s">
        <v>74</v>
      </c>
      <c r="O835" s="1" t="s">
        <v>44</v>
      </c>
      <c r="P835" s="1" t="s">
        <v>152</v>
      </c>
      <c r="Q835" s="1" t="s">
        <v>152</v>
      </c>
      <c r="R835" s="1"/>
      <c r="S835" s="1" t="s">
        <v>58</v>
      </c>
      <c r="T835" s="1" t="s">
        <v>75</v>
      </c>
    </row>
    <row r="836" spans="1:20" ht="13" x14ac:dyDescent="0.15">
      <c r="A836" s="1">
        <v>835</v>
      </c>
      <c r="B836" s="37">
        <v>45409</v>
      </c>
      <c r="C836" s="1">
        <v>22</v>
      </c>
      <c r="D836" s="1" t="s">
        <v>153</v>
      </c>
      <c r="E836" s="1" t="s">
        <v>77</v>
      </c>
      <c r="F836" s="1" t="s">
        <v>31</v>
      </c>
      <c r="G836" s="1">
        <v>79</v>
      </c>
      <c r="H836" s="1" t="s">
        <v>122</v>
      </c>
      <c r="I836" s="1" t="s">
        <v>50</v>
      </c>
      <c r="J836" s="1" t="s">
        <v>104</v>
      </c>
      <c r="K836" s="1" t="s">
        <v>54</v>
      </c>
      <c r="L836" s="2">
        <v>4.2</v>
      </c>
      <c r="M836" s="1" t="s">
        <v>152</v>
      </c>
      <c r="N836" s="1" t="s">
        <v>45</v>
      </c>
      <c r="O836" s="1" t="s">
        <v>36</v>
      </c>
      <c r="P836" s="1" t="s">
        <v>152</v>
      </c>
      <c r="Q836" s="1" t="s">
        <v>152</v>
      </c>
      <c r="R836" s="1"/>
      <c r="S836" s="1" t="s">
        <v>74</v>
      </c>
      <c r="T836" s="1" t="s">
        <v>38</v>
      </c>
    </row>
    <row r="837" spans="1:20" ht="13" x14ac:dyDescent="0.15">
      <c r="A837" s="1">
        <v>836</v>
      </c>
      <c r="B837" s="37">
        <v>45383</v>
      </c>
      <c r="C837" s="1">
        <v>25</v>
      </c>
      <c r="D837" s="1" t="s">
        <v>153</v>
      </c>
      <c r="E837" s="1" t="s">
        <v>39</v>
      </c>
      <c r="F837" s="1" t="s">
        <v>40</v>
      </c>
      <c r="G837" s="1">
        <v>20</v>
      </c>
      <c r="H837" s="1" t="s">
        <v>93</v>
      </c>
      <c r="I837" s="1" t="s">
        <v>23</v>
      </c>
      <c r="J837" s="1" t="s">
        <v>42</v>
      </c>
      <c r="K837" s="1" t="s">
        <v>43</v>
      </c>
      <c r="L837" s="2">
        <v>3.7</v>
      </c>
      <c r="M837" s="1" t="s">
        <v>152</v>
      </c>
      <c r="N837" s="1" t="s">
        <v>35</v>
      </c>
      <c r="O837" s="1" t="s">
        <v>55</v>
      </c>
      <c r="P837" s="1" t="s">
        <v>152</v>
      </c>
      <c r="Q837" s="1" t="s">
        <v>152</v>
      </c>
      <c r="R837" s="1"/>
      <c r="S837" s="1" t="s">
        <v>45</v>
      </c>
      <c r="T837" s="1" t="s">
        <v>38</v>
      </c>
    </row>
    <row r="838" spans="1:20" ht="13" x14ac:dyDescent="0.15">
      <c r="A838" s="1">
        <v>837</v>
      </c>
      <c r="B838" s="37">
        <v>45421</v>
      </c>
      <c r="C838" s="1">
        <v>69</v>
      </c>
      <c r="D838" s="1" t="s">
        <v>153</v>
      </c>
      <c r="E838" s="1" t="s">
        <v>20</v>
      </c>
      <c r="F838" s="1" t="s">
        <v>21</v>
      </c>
      <c r="G838" s="1">
        <v>21</v>
      </c>
      <c r="H838" s="1" t="s">
        <v>32</v>
      </c>
      <c r="I838" s="1" t="s">
        <v>67</v>
      </c>
      <c r="J838" s="1" t="s">
        <v>68</v>
      </c>
      <c r="K838" s="1" t="s">
        <v>25</v>
      </c>
      <c r="L838" s="2">
        <v>2.7</v>
      </c>
      <c r="M838" s="1" t="s">
        <v>152</v>
      </c>
      <c r="N838" s="1" t="s">
        <v>74</v>
      </c>
      <c r="O838" s="1" t="s">
        <v>69</v>
      </c>
      <c r="P838" s="1" t="s">
        <v>152</v>
      </c>
      <c r="Q838" s="1" t="s">
        <v>152</v>
      </c>
      <c r="R838" s="1"/>
      <c r="S838" s="1" t="s">
        <v>58</v>
      </c>
      <c r="T838" s="1" t="s">
        <v>46</v>
      </c>
    </row>
    <row r="839" spans="1:20" ht="13" x14ac:dyDescent="0.15">
      <c r="A839" s="1">
        <v>838</v>
      </c>
      <c r="B839" s="37">
        <v>45438</v>
      </c>
      <c r="C839" s="1">
        <v>60</v>
      </c>
      <c r="D839" s="1" t="s">
        <v>153</v>
      </c>
      <c r="E839" s="1" t="s">
        <v>47</v>
      </c>
      <c r="F839" s="1" t="s">
        <v>48</v>
      </c>
      <c r="G839" s="1">
        <v>26</v>
      </c>
      <c r="H839" s="1" t="s">
        <v>145</v>
      </c>
      <c r="I839" s="1" t="s">
        <v>67</v>
      </c>
      <c r="J839" s="1" t="s">
        <v>104</v>
      </c>
      <c r="K839" s="1" t="s">
        <v>43</v>
      </c>
      <c r="L839" s="2">
        <v>4.7</v>
      </c>
      <c r="M839" s="1" t="s">
        <v>152</v>
      </c>
      <c r="N839" s="1" t="s">
        <v>37</v>
      </c>
      <c r="O839" s="1" t="s">
        <v>36</v>
      </c>
      <c r="P839" s="1" t="s">
        <v>152</v>
      </c>
      <c r="Q839" s="1" t="s">
        <v>152</v>
      </c>
      <c r="R839" s="1"/>
      <c r="S839" s="1" t="s">
        <v>45</v>
      </c>
      <c r="T839" s="1" t="s">
        <v>59</v>
      </c>
    </row>
    <row r="840" spans="1:20" ht="13" x14ac:dyDescent="0.15">
      <c r="A840" s="1">
        <v>839</v>
      </c>
      <c r="B840" s="37">
        <v>45471</v>
      </c>
      <c r="C840" s="1">
        <v>44</v>
      </c>
      <c r="D840" s="1" t="s">
        <v>153</v>
      </c>
      <c r="E840" s="1" t="s">
        <v>30</v>
      </c>
      <c r="F840" s="1" t="s">
        <v>31</v>
      </c>
      <c r="G840" s="1">
        <v>98</v>
      </c>
      <c r="H840" s="1" t="s">
        <v>137</v>
      </c>
      <c r="I840" s="1" t="s">
        <v>23</v>
      </c>
      <c r="J840" s="1" t="s">
        <v>68</v>
      </c>
      <c r="K840" s="1" t="s">
        <v>34</v>
      </c>
      <c r="L840" s="2">
        <v>3.3</v>
      </c>
      <c r="M840" s="1" t="s">
        <v>152</v>
      </c>
      <c r="N840" s="1" t="s">
        <v>27</v>
      </c>
      <c r="O840" s="1" t="s">
        <v>44</v>
      </c>
      <c r="P840" s="1" t="s">
        <v>152</v>
      </c>
      <c r="Q840" s="1" t="s">
        <v>152</v>
      </c>
      <c r="R840" s="1"/>
      <c r="S840" s="1" t="s">
        <v>45</v>
      </c>
      <c r="T840" s="1" t="s">
        <v>59</v>
      </c>
    </row>
    <row r="841" spans="1:20" ht="13" x14ac:dyDescent="0.15">
      <c r="A841" s="1">
        <v>840</v>
      </c>
      <c r="B841" s="37">
        <v>45564</v>
      </c>
      <c r="C841" s="1">
        <v>48</v>
      </c>
      <c r="D841" s="1" t="s">
        <v>153</v>
      </c>
      <c r="E841" s="1" t="s">
        <v>142</v>
      </c>
      <c r="F841" s="1" t="s">
        <v>48</v>
      </c>
      <c r="G841" s="1">
        <v>52</v>
      </c>
      <c r="H841" s="1" t="s">
        <v>22</v>
      </c>
      <c r="I841" s="1" t="s">
        <v>67</v>
      </c>
      <c r="J841" s="1" t="s">
        <v>83</v>
      </c>
      <c r="K841" s="1" t="s">
        <v>43</v>
      </c>
      <c r="L841" s="2">
        <v>3.4</v>
      </c>
      <c r="M841" s="1" t="s">
        <v>152</v>
      </c>
      <c r="N841" s="1" t="s">
        <v>74</v>
      </c>
      <c r="O841" s="1" t="s">
        <v>69</v>
      </c>
      <c r="P841" s="1" t="s">
        <v>152</v>
      </c>
      <c r="Q841" s="1" t="s">
        <v>152</v>
      </c>
      <c r="R841" s="1"/>
      <c r="S841" s="1" t="s">
        <v>35</v>
      </c>
      <c r="T841" s="1" t="s">
        <v>29</v>
      </c>
    </row>
    <row r="842" spans="1:20" ht="13" x14ac:dyDescent="0.15">
      <c r="A842" s="1">
        <v>841</v>
      </c>
      <c r="B842" s="37">
        <v>45500</v>
      </c>
      <c r="C842" s="1">
        <v>28</v>
      </c>
      <c r="D842" s="1" t="s">
        <v>153</v>
      </c>
      <c r="E842" s="1" t="s">
        <v>52</v>
      </c>
      <c r="F842" s="1" t="s">
        <v>31</v>
      </c>
      <c r="G842" s="1">
        <v>50</v>
      </c>
      <c r="H842" s="1" t="s">
        <v>123</v>
      </c>
      <c r="I842" s="1" t="s">
        <v>50</v>
      </c>
      <c r="J842" s="1" t="s">
        <v>131</v>
      </c>
      <c r="K842" s="1" t="s">
        <v>43</v>
      </c>
      <c r="L842" s="2">
        <v>4</v>
      </c>
      <c r="M842" s="1" t="s">
        <v>152</v>
      </c>
      <c r="N842" s="1" t="s">
        <v>27</v>
      </c>
      <c r="O842" s="1" t="s">
        <v>44</v>
      </c>
      <c r="P842" s="1" t="s">
        <v>152</v>
      </c>
      <c r="Q842" s="1" t="s">
        <v>152</v>
      </c>
      <c r="R842" s="1"/>
      <c r="S842" s="1" t="s">
        <v>37</v>
      </c>
      <c r="T842" s="1" t="s">
        <v>51</v>
      </c>
    </row>
    <row r="843" spans="1:20" ht="13" x14ac:dyDescent="0.15">
      <c r="A843" s="1">
        <v>842</v>
      </c>
      <c r="B843" s="37">
        <v>45517</v>
      </c>
      <c r="C843" s="1">
        <v>37</v>
      </c>
      <c r="D843" s="1" t="s">
        <v>153</v>
      </c>
      <c r="E843" s="1" t="s">
        <v>110</v>
      </c>
      <c r="F843" s="1" t="s">
        <v>31</v>
      </c>
      <c r="G843" s="1">
        <v>45</v>
      </c>
      <c r="H843" s="1" t="s">
        <v>147</v>
      </c>
      <c r="I843" s="1" t="s">
        <v>67</v>
      </c>
      <c r="J843" s="1" t="s">
        <v>111</v>
      </c>
      <c r="K843" s="1" t="s">
        <v>43</v>
      </c>
      <c r="L843" s="2">
        <v>3</v>
      </c>
      <c r="M843" s="1" t="s">
        <v>152</v>
      </c>
      <c r="N843" s="1" t="s">
        <v>35</v>
      </c>
      <c r="O843" s="1" t="s">
        <v>69</v>
      </c>
      <c r="P843" s="1" t="s">
        <v>152</v>
      </c>
      <c r="Q843" s="1" t="s">
        <v>152</v>
      </c>
      <c r="R843" s="1"/>
      <c r="S843" s="1" t="s">
        <v>58</v>
      </c>
      <c r="T843" s="1" t="s">
        <v>38</v>
      </c>
    </row>
    <row r="844" spans="1:20" ht="13" x14ac:dyDescent="0.15">
      <c r="A844" s="1">
        <v>843</v>
      </c>
      <c r="B844" s="37">
        <v>45472</v>
      </c>
      <c r="C844" s="1">
        <v>59</v>
      </c>
      <c r="D844" s="1" t="s">
        <v>153</v>
      </c>
      <c r="E844" s="1" t="s">
        <v>150</v>
      </c>
      <c r="F844" s="1" t="s">
        <v>31</v>
      </c>
      <c r="G844" s="1">
        <v>25</v>
      </c>
      <c r="H844" s="1" t="s">
        <v>84</v>
      </c>
      <c r="I844" s="1" t="s">
        <v>23</v>
      </c>
      <c r="J844" s="1" t="s">
        <v>121</v>
      </c>
      <c r="K844" s="1" t="s">
        <v>43</v>
      </c>
      <c r="L844" s="2">
        <v>4.7</v>
      </c>
      <c r="M844" s="1" t="s">
        <v>152</v>
      </c>
      <c r="N844" s="1" t="s">
        <v>37</v>
      </c>
      <c r="O844" s="1" t="s">
        <v>44</v>
      </c>
      <c r="P844" s="1" t="s">
        <v>152</v>
      </c>
      <c r="Q844" s="1" t="s">
        <v>152</v>
      </c>
      <c r="R844" s="1"/>
      <c r="S844" s="1" t="s">
        <v>27</v>
      </c>
      <c r="T844" s="1" t="s">
        <v>75</v>
      </c>
    </row>
    <row r="845" spans="1:20" ht="13" x14ac:dyDescent="0.15">
      <c r="A845" s="1">
        <v>844</v>
      </c>
      <c r="B845" s="37">
        <v>45314</v>
      </c>
      <c r="C845" s="1">
        <v>39</v>
      </c>
      <c r="D845" s="1" t="s">
        <v>153</v>
      </c>
      <c r="E845" s="1" t="s">
        <v>87</v>
      </c>
      <c r="F845" s="1" t="s">
        <v>48</v>
      </c>
      <c r="G845" s="1">
        <v>99</v>
      </c>
      <c r="H845" s="1" t="s">
        <v>138</v>
      </c>
      <c r="I845" s="1" t="s">
        <v>23</v>
      </c>
      <c r="J845" s="1" t="s">
        <v>62</v>
      </c>
      <c r="K845" s="1" t="s">
        <v>54</v>
      </c>
      <c r="L845" s="2">
        <v>4</v>
      </c>
      <c r="M845" s="1" t="s">
        <v>152</v>
      </c>
      <c r="N845" s="1" t="s">
        <v>58</v>
      </c>
      <c r="O845" s="1" t="s">
        <v>69</v>
      </c>
      <c r="P845" s="1" t="s">
        <v>152</v>
      </c>
      <c r="Q845" s="1" t="s">
        <v>152</v>
      </c>
      <c r="R845" s="1"/>
      <c r="S845" s="1" t="s">
        <v>27</v>
      </c>
      <c r="T845" s="1" t="s">
        <v>59</v>
      </c>
    </row>
    <row r="846" spans="1:20" ht="13" x14ac:dyDescent="0.15">
      <c r="A846" s="1">
        <v>845</v>
      </c>
      <c r="B846" s="37">
        <v>45578</v>
      </c>
      <c r="C846" s="1">
        <v>27</v>
      </c>
      <c r="D846" s="1" t="s">
        <v>153</v>
      </c>
      <c r="E846" s="1" t="s">
        <v>52</v>
      </c>
      <c r="F846" s="1" t="s">
        <v>31</v>
      </c>
      <c r="G846" s="1">
        <v>69</v>
      </c>
      <c r="H846" s="1" t="s">
        <v>143</v>
      </c>
      <c r="I846" s="1" t="s">
        <v>67</v>
      </c>
      <c r="J846" s="1" t="s">
        <v>42</v>
      </c>
      <c r="K846" s="1" t="s">
        <v>43</v>
      </c>
      <c r="L846" s="2">
        <v>3.1</v>
      </c>
      <c r="M846" s="1" t="s">
        <v>152</v>
      </c>
      <c r="N846" s="1" t="s">
        <v>35</v>
      </c>
      <c r="O846" s="1" t="s">
        <v>36</v>
      </c>
      <c r="P846" s="1" t="s">
        <v>152</v>
      </c>
      <c r="Q846" s="1" t="s">
        <v>152</v>
      </c>
      <c r="R846" s="1"/>
      <c r="S846" s="1" t="s">
        <v>74</v>
      </c>
      <c r="T846" s="1" t="s">
        <v>75</v>
      </c>
    </row>
    <row r="847" spans="1:20" ht="13" x14ac:dyDescent="0.15">
      <c r="A847" s="1">
        <v>846</v>
      </c>
      <c r="B847" s="37">
        <v>45562</v>
      </c>
      <c r="C847" s="1">
        <v>24</v>
      </c>
      <c r="D847" s="1" t="s">
        <v>153</v>
      </c>
      <c r="E847" s="1" t="s">
        <v>105</v>
      </c>
      <c r="F847" s="1" t="s">
        <v>31</v>
      </c>
      <c r="G847" s="1">
        <v>63</v>
      </c>
      <c r="H847" s="1" t="s">
        <v>66</v>
      </c>
      <c r="I847" s="1" t="s">
        <v>67</v>
      </c>
      <c r="J847" s="1" t="s">
        <v>57</v>
      </c>
      <c r="K847" s="1" t="s">
        <v>25</v>
      </c>
      <c r="L847" s="2">
        <v>4.3</v>
      </c>
      <c r="M847" s="1" t="s">
        <v>152</v>
      </c>
      <c r="N847" s="1" t="s">
        <v>27</v>
      </c>
      <c r="O847" s="1" t="s">
        <v>80</v>
      </c>
      <c r="P847" s="1" t="s">
        <v>152</v>
      </c>
      <c r="Q847" s="1" t="s">
        <v>152</v>
      </c>
      <c r="R847" s="1"/>
      <c r="S847" s="1" t="s">
        <v>58</v>
      </c>
      <c r="T847" s="1" t="s">
        <v>29</v>
      </c>
    </row>
    <row r="848" spans="1:20" ht="13" x14ac:dyDescent="0.15">
      <c r="A848" s="1">
        <v>847</v>
      </c>
      <c r="B848" s="37">
        <v>45516</v>
      </c>
      <c r="C848" s="1">
        <v>19</v>
      </c>
      <c r="D848" s="1" t="s">
        <v>153</v>
      </c>
      <c r="E848" s="1" t="s">
        <v>39</v>
      </c>
      <c r="F848" s="1" t="s">
        <v>40</v>
      </c>
      <c r="G848" s="1">
        <v>91</v>
      </c>
      <c r="H848" s="1" t="s">
        <v>66</v>
      </c>
      <c r="I848" s="1" t="s">
        <v>23</v>
      </c>
      <c r="J848" s="1" t="s">
        <v>42</v>
      </c>
      <c r="K848" s="1" t="s">
        <v>25</v>
      </c>
      <c r="L848" s="2">
        <v>3.5</v>
      </c>
      <c r="M848" s="1" t="s">
        <v>152</v>
      </c>
      <c r="N848" s="1" t="s">
        <v>74</v>
      </c>
      <c r="O848" s="1" t="s">
        <v>80</v>
      </c>
      <c r="P848" s="1" t="s">
        <v>152</v>
      </c>
      <c r="Q848" s="1" t="s">
        <v>152</v>
      </c>
      <c r="R848" s="1"/>
      <c r="S848" s="1" t="s">
        <v>58</v>
      </c>
      <c r="T848" s="1" t="s">
        <v>46</v>
      </c>
    </row>
    <row r="849" spans="1:20" ht="13" x14ac:dyDescent="0.15">
      <c r="A849" s="1">
        <v>848</v>
      </c>
      <c r="B849" s="37">
        <v>45462</v>
      </c>
      <c r="C849" s="1">
        <v>20</v>
      </c>
      <c r="D849" s="1" t="s">
        <v>153</v>
      </c>
      <c r="E849" s="1" t="s">
        <v>81</v>
      </c>
      <c r="F849" s="1" t="s">
        <v>31</v>
      </c>
      <c r="G849" s="1">
        <v>23</v>
      </c>
      <c r="H849" s="1" t="s">
        <v>88</v>
      </c>
      <c r="I849" s="1" t="s">
        <v>23</v>
      </c>
      <c r="J849" s="1" t="s">
        <v>53</v>
      </c>
      <c r="K849" s="1" t="s">
        <v>25</v>
      </c>
      <c r="L849" s="2">
        <v>4.2</v>
      </c>
      <c r="M849" s="1" t="s">
        <v>152</v>
      </c>
      <c r="N849" s="1" t="s">
        <v>27</v>
      </c>
      <c r="O849" s="1" t="s">
        <v>28</v>
      </c>
      <c r="P849" s="1" t="s">
        <v>152</v>
      </c>
      <c r="Q849" s="1" t="s">
        <v>152</v>
      </c>
      <c r="R849" s="1"/>
      <c r="S849" s="1" t="s">
        <v>45</v>
      </c>
      <c r="T849" s="1" t="s">
        <v>38</v>
      </c>
    </row>
    <row r="850" spans="1:20" ht="13" x14ac:dyDescent="0.15">
      <c r="A850" s="1">
        <v>849</v>
      </c>
      <c r="B850" s="37">
        <v>45591</v>
      </c>
      <c r="C850" s="1">
        <v>67</v>
      </c>
      <c r="D850" s="1" t="s">
        <v>153</v>
      </c>
      <c r="E850" s="1" t="s">
        <v>142</v>
      </c>
      <c r="F850" s="1" t="s">
        <v>48</v>
      </c>
      <c r="G850" s="1">
        <v>82</v>
      </c>
      <c r="H850" s="1" t="s">
        <v>66</v>
      </c>
      <c r="I850" s="1" t="s">
        <v>23</v>
      </c>
      <c r="J850" s="1" t="s">
        <v>79</v>
      </c>
      <c r="K850" s="1" t="s">
        <v>34</v>
      </c>
      <c r="L850" s="2">
        <v>4.0999999999999996</v>
      </c>
      <c r="M850" s="1" t="s">
        <v>152</v>
      </c>
      <c r="N850" s="1" t="s">
        <v>58</v>
      </c>
      <c r="O850" s="1" t="s">
        <v>36</v>
      </c>
      <c r="P850" s="1" t="s">
        <v>152</v>
      </c>
      <c r="Q850" s="1" t="s">
        <v>152</v>
      </c>
      <c r="R850" s="1"/>
      <c r="S850" s="1" t="s">
        <v>27</v>
      </c>
      <c r="T850" s="1" t="s">
        <v>70</v>
      </c>
    </row>
    <row r="851" spans="1:20" ht="13" x14ac:dyDescent="0.15">
      <c r="A851" s="1">
        <v>850</v>
      </c>
      <c r="B851" s="37">
        <v>45340</v>
      </c>
      <c r="C851" s="1">
        <v>26</v>
      </c>
      <c r="D851" s="1" t="s">
        <v>153</v>
      </c>
      <c r="E851" s="1" t="s">
        <v>90</v>
      </c>
      <c r="F851" s="1" t="s">
        <v>48</v>
      </c>
      <c r="G851" s="1">
        <v>80</v>
      </c>
      <c r="H851" s="1" t="s">
        <v>60</v>
      </c>
      <c r="I851" s="1" t="s">
        <v>23</v>
      </c>
      <c r="J851" s="1" t="s">
        <v>131</v>
      </c>
      <c r="K851" s="1" t="s">
        <v>25</v>
      </c>
      <c r="L851" s="2">
        <v>4</v>
      </c>
      <c r="M851" s="1" t="s">
        <v>152</v>
      </c>
      <c r="N851" s="1" t="s">
        <v>35</v>
      </c>
      <c r="O851" s="1" t="s">
        <v>44</v>
      </c>
      <c r="P851" s="1" t="s">
        <v>152</v>
      </c>
      <c r="Q851" s="1" t="s">
        <v>152</v>
      </c>
      <c r="R851" s="1"/>
      <c r="S851" s="1" t="s">
        <v>74</v>
      </c>
      <c r="T851" s="1" t="s">
        <v>51</v>
      </c>
    </row>
    <row r="852" spans="1:20" ht="13" x14ac:dyDescent="0.15">
      <c r="A852" s="1">
        <v>851</v>
      </c>
      <c r="B852" s="37">
        <v>45418</v>
      </c>
      <c r="C852" s="1">
        <v>55</v>
      </c>
      <c r="D852" s="1" t="s">
        <v>153</v>
      </c>
      <c r="E852" s="1" t="s">
        <v>115</v>
      </c>
      <c r="F852" s="1" t="s">
        <v>21</v>
      </c>
      <c r="G852" s="1">
        <v>75</v>
      </c>
      <c r="H852" s="1" t="s">
        <v>56</v>
      </c>
      <c r="I852" s="1" t="s">
        <v>67</v>
      </c>
      <c r="J852" s="1" t="s">
        <v>57</v>
      </c>
      <c r="K852" s="1" t="s">
        <v>54</v>
      </c>
      <c r="L852" s="2">
        <v>3.9</v>
      </c>
      <c r="M852" s="1" t="s">
        <v>152</v>
      </c>
      <c r="N852" s="1" t="s">
        <v>45</v>
      </c>
      <c r="O852" s="1" t="s">
        <v>28</v>
      </c>
      <c r="P852" s="1" t="s">
        <v>152</v>
      </c>
      <c r="Q852" s="1" t="s">
        <v>152</v>
      </c>
      <c r="R852" s="1"/>
      <c r="S852" s="1" t="s">
        <v>37</v>
      </c>
      <c r="T852" s="1" t="s">
        <v>38</v>
      </c>
    </row>
    <row r="853" spans="1:20" ht="13" x14ac:dyDescent="0.15">
      <c r="A853" s="1">
        <v>852</v>
      </c>
      <c r="B853" s="37">
        <v>45420</v>
      </c>
      <c r="C853" s="1">
        <v>55</v>
      </c>
      <c r="D853" s="1" t="s">
        <v>153</v>
      </c>
      <c r="E853" s="1" t="s">
        <v>90</v>
      </c>
      <c r="F853" s="1" t="s">
        <v>48</v>
      </c>
      <c r="G853" s="1">
        <v>30</v>
      </c>
      <c r="H853" s="1" t="s">
        <v>72</v>
      </c>
      <c r="I853" s="1" t="s">
        <v>61</v>
      </c>
      <c r="J853" s="1" t="s">
        <v>57</v>
      </c>
      <c r="K853" s="1" t="s">
        <v>34</v>
      </c>
      <c r="L853" s="2">
        <v>3.9</v>
      </c>
      <c r="M853" s="1" t="s">
        <v>152</v>
      </c>
      <c r="N853" s="1" t="s">
        <v>37</v>
      </c>
      <c r="O853" s="1" t="s">
        <v>44</v>
      </c>
      <c r="P853" s="1" t="s">
        <v>152</v>
      </c>
      <c r="Q853" s="1" t="s">
        <v>152</v>
      </c>
      <c r="R853" s="1"/>
      <c r="S853" s="1" t="s">
        <v>58</v>
      </c>
      <c r="T853" s="1" t="s">
        <v>70</v>
      </c>
    </row>
    <row r="854" spans="1:20" ht="13" x14ac:dyDescent="0.15">
      <c r="A854" s="1">
        <v>853</v>
      </c>
      <c r="B854" s="37">
        <v>45398</v>
      </c>
      <c r="C854" s="1">
        <v>66</v>
      </c>
      <c r="D854" s="1" t="s">
        <v>153</v>
      </c>
      <c r="E854" s="1" t="s">
        <v>81</v>
      </c>
      <c r="F854" s="1" t="s">
        <v>31</v>
      </c>
      <c r="G854" s="1">
        <v>44</v>
      </c>
      <c r="H854" s="1" t="s">
        <v>84</v>
      </c>
      <c r="I854" s="1" t="s">
        <v>61</v>
      </c>
      <c r="J854" s="1" t="s">
        <v>73</v>
      </c>
      <c r="K854" s="1" t="s">
        <v>34</v>
      </c>
      <c r="L854" s="2">
        <v>4.2</v>
      </c>
      <c r="M854" s="1" t="s">
        <v>152</v>
      </c>
      <c r="N854" s="1" t="s">
        <v>37</v>
      </c>
      <c r="O854" s="1" t="s">
        <v>80</v>
      </c>
      <c r="P854" s="1" t="s">
        <v>152</v>
      </c>
      <c r="Q854" s="1" t="s">
        <v>152</v>
      </c>
      <c r="R854" s="1"/>
      <c r="S854" s="1" t="s">
        <v>37</v>
      </c>
      <c r="T854" s="1" t="s">
        <v>59</v>
      </c>
    </row>
    <row r="855" spans="1:20" ht="13" x14ac:dyDescent="0.15">
      <c r="A855" s="1">
        <v>854</v>
      </c>
      <c r="B855" s="37">
        <v>45634</v>
      </c>
      <c r="C855" s="1">
        <v>52</v>
      </c>
      <c r="D855" s="1" t="s">
        <v>153</v>
      </c>
      <c r="E855" s="1" t="s">
        <v>114</v>
      </c>
      <c r="F855" s="1" t="s">
        <v>31</v>
      </c>
      <c r="G855" s="1">
        <v>92</v>
      </c>
      <c r="H855" s="1" t="s">
        <v>133</v>
      </c>
      <c r="I855" s="1" t="s">
        <v>61</v>
      </c>
      <c r="J855" s="1" t="s">
        <v>89</v>
      </c>
      <c r="K855" s="1" t="s">
        <v>43</v>
      </c>
      <c r="L855" s="2">
        <v>4.5999999999999996</v>
      </c>
      <c r="M855" s="1" t="s">
        <v>152</v>
      </c>
      <c r="N855" s="1" t="s">
        <v>58</v>
      </c>
      <c r="O855" s="1" t="s">
        <v>28</v>
      </c>
      <c r="P855" s="1" t="s">
        <v>152</v>
      </c>
      <c r="Q855" s="1" t="s">
        <v>152</v>
      </c>
      <c r="R855" s="1"/>
      <c r="S855" s="1" t="s">
        <v>27</v>
      </c>
      <c r="T855" s="1" t="s">
        <v>29</v>
      </c>
    </row>
    <row r="856" spans="1:20" ht="13" x14ac:dyDescent="0.15">
      <c r="A856" s="1">
        <v>855</v>
      </c>
      <c r="B856" s="37">
        <v>45556</v>
      </c>
      <c r="C856" s="1">
        <v>37</v>
      </c>
      <c r="D856" s="1" t="s">
        <v>153</v>
      </c>
      <c r="E856" s="1" t="s">
        <v>77</v>
      </c>
      <c r="F856" s="1" t="s">
        <v>31</v>
      </c>
      <c r="G856" s="1">
        <v>32</v>
      </c>
      <c r="H856" s="1" t="s">
        <v>116</v>
      </c>
      <c r="I856" s="1" t="s">
        <v>50</v>
      </c>
      <c r="J856" s="1" t="s">
        <v>86</v>
      </c>
      <c r="K856" s="1" t="s">
        <v>34</v>
      </c>
      <c r="L856" s="2">
        <v>3.3</v>
      </c>
      <c r="M856" s="1" t="s">
        <v>152</v>
      </c>
      <c r="N856" s="1" t="s">
        <v>45</v>
      </c>
      <c r="O856" s="1" t="s">
        <v>55</v>
      </c>
      <c r="P856" s="1" t="s">
        <v>152</v>
      </c>
      <c r="Q856" s="1" t="s">
        <v>152</v>
      </c>
      <c r="R856" s="1"/>
      <c r="S856" s="1" t="s">
        <v>45</v>
      </c>
      <c r="T856" s="1" t="s">
        <v>29</v>
      </c>
    </row>
    <row r="857" spans="1:20" ht="13" x14ac:dyDescent="0.15">
      <c r="A857" s="1">
        <v>856</v>
      </c>
      <c r="B857" s="37">
        <v>45366</v>
      </c>
      <c r="C857" s="1">
        <v>38</v>
      </c>
      <c r="D857" s="1" t="s">
        <v>153</v>
      </c>
      <c r="E857" s="1" t="s">
        <v>115</v>
      </c>
      <c r="F857" s="1" t="s">
        <v>21</v>
      </c>
      <c r="G857" s="1">
        <v>96</v>
      </c>
      <c r="H857" s="1" t="s">
        <v>116</v>
      </c>
      <c r="I857" s="1" t="s">
        <v>23</v>
      </c>
      <c r="J857" s="1" t="s">
        <v>57</v>
      </c>
      <c r="K857" s="1" t="s">
        <v>25</v>
      </c>
      <c r="L857" s="2">
        <v>3.2</v>
      </c>
      <c r="M857" s="1" t="s">
        <v>152</v>
      </c>
      <c r="N857" s="1" t="s">
        <v>27</v>
      </c>
      <c r="O857" s="1" t="s">
        <v>80</v>
      </c>
      <c r="P857" s="1" t="s">
        <v>152</v>
      </c>
      <c r="Q857" s="1" t="s">
        <v>152</v>
      </c>
      <c r="R857" s="1"/>
      <c r="S857" s="1" t="s">
        <v>74</v>
      </c>
      <c r="T857" s="1" t="s">
        <v>38</v>
      </c>
    </row>
    <row r="858" spans="1:20" ht="13" x14ac:dyDescent="0.15">
      <c r="A858" s="1">
        <v>857</v>
      </c>
      <c r="B858" s="37">
        <v>45410</v>
      </c>
      <c r="C858" s="1">
        <v>55</v>
      </c>
      <c r="D858" s="1" t="s">
        <v>153</v>
      </c>
      <c r="E858" s="1" t="s">
        <v>47</v>
      </c>
      <c r="F858" s="1" t="s">
        <v>48</v>
      </c>
      <c r="G858" s="1">
        <v>58</v>
      </c>
      <c r="H858" s="1" t="s">
        <v>92</v>
      </c>
      <c r="I858" s="1" t="s">
        <v>23</v>
      </c>
      <c r="J858" s="1" t="s">
        <v>111</v>
      </c>
      <c r="K858" s="1" t="s">
        <v>54</v>
      </c>
      <c r="L858" s="2">
        <v>3.5</v>
      </c>
      <c r="M858" s="1" t="s">
        <v>152</v>
      </c>
      <c r="N858" s="1" t="s">
        <v>35</v>
      </c>
      <c r="O858" s="1" t="s">
        <v>36</v>
      </c>
      <c r="P858" s="1" t="s">
        <v>152</v>
      </c>
      <c r="Q858" s="1" t="s">
        <v>152</v>
      </c>
      <c r="R858" s="1"/>
      <c r="S858" s="1" t="s">
        <v>27</v>
      </c>
      <c r="T858" s="1" t="s">
        <v>38</v>
      </c>
    </row>
    <row r="859" spans="1:20" ht="13" x14ac:dyDescent="0.15">
      <c r="A859" s="1">
        <v>858</v>
      </c>
      <c r="B859" s="37">
        <v>45589</v>
      </c>
      <c r="C859" s="1">
        <v>44</v>
      </c>
      <c r="D859" s="1" t="s">
        <v>153</v>
      </c>
      <c r="E859" s="1" t="s">
        <v>90</v>
      </c>
      <c r="F859" s="1" t="s">
        <v>48</v>
      </c>
      <c r="G859" s="1">
        <v>94</v>
      </c>
      <c r="H859" s="1" t="s">
        <v>148</v>
      </c>
      <c r="I859" s="1" t="s">
        <v>61</v>
      </c>
      <c r="J859" s="1" t="s">
        <v>83</v>
      </c>
      <c r="K859" s="1" t="s">
        <v>43</v>
      </c>
      <c r="L859" s="2">
        <v>3.5</v>
      </c>
      <c r="M859" s="1" t="s">
        <v>152</v>
      </c>
      <c r="N859" s="1" t="s">
        <v>58</v>
      </c>
      <c r="O859" s="1" t="s">
        <v>44</v>
      </c>
      <c r="P859" s="1" t="s">
        <v>152</v>
      </c>
      <c r="Q859" s="1" t="s">
        <v>152</v>
      </c>
      <c r="R859" s="1"/>
      <c r="S859" s="1" t="s">
        <v>74</v>
      </c>
      <c r="T859" s="1" t="s">
        <v>38</v>
      </c>
    </row>
    <row r="860" spans="1:20" ht="13" x14ac:dyDescent="0.15">
      <c r="A860" s="1">
        <v>859</v>
      </c>
      <c r="B860" s="37">
        <v>45521</v>
      </c>
      <c r="C860" s="1">
        <v>23</v>
      </c>
      <c r="D860" s="1" t="s">
        <v>153</v>
      </c>
      <c r="E860" s="1" t="s">
        <v>71</v>
      </c>
      <c r="F860" s="1" t="s">
        <v>40</v>
      </c>
      <c r="G860" s="1">
        <v>23</v>
      </c>
      <c r="H860" s="1" t="s">
        <v>99</v>
      </c>
      <c r="I860" s="1" t="s">
        <v>67</v>
      </c>
      <c r="J860" s="1" t="s">
        <v>139</v>
      </c>
      <c r="K860" s="1" t="s">
        <v>43</v>
      </c>
      <c r="L860" s="2">
        <v>4.4000000000000004</v>
      </c>
      <c r="M860" s="1" t="s">
        <v>152</v>
      </c>
      <c r="N860" s="1" t="s">
        <v>74</v>
      </c>
      <c r="O860" s="1" t="s">
        <v>80</v>
      </c>
      <c r="P860" s="1" t="s">
        <v>152</v>
      </c>
      <c r="Q860" s="1" t="s">
        <v>152</v>
      </c>
      <c r="R860" s="1"/>
      <c r="S860" s="1" t="s">
        <v>74</v>
      </c>
      <c r="T860" s="1" t="s">
        <v>51</v>
      </c>
    </row>
    <row r="861" spans="1:20" ht="13" x14ac:dyDescent="0.15">
      <c r="A861" s="1">
        <v>860</v>
      </c>
      <c r="B861" s="37">
        <v>45638</v>
      </c>
      <c r="C861" s="1">
        <v>29</v>
      </c>
      <c r="D861" s="1" t="s">
        <v>153</v>
      </c>
      <c r="E861" s="1" t="s">
        <v>105</v>
      </c>
      <c r="F861" s="1" t="s">
        <v>31</v>
      </c>
      <c r="G861" s="1">
        <v>94</v>
      </c>
      <c r="H861" s="1" t="s">
        <v>137</v>
      </c>
      <c r="I861" s="1" t="s">
        <v>67</v>
      </c>
      <c r="J861" s="1" t="s">
        <v>62</v>
      </c>
      <c r="K861" s="1" t="s">
        <v>43</v>
      </c>
      <c r="L861" s="2">
        <v>2.9</v>
      </c>
      <c r="M861" s="1" t="s">
        <v>152</v>
      </c>
      <c r="N861" s="1" t="s">
        <v>45</v>
      </c>
      <c r="O861" s="1" t="s">
        <v>80</v>
      </c>
      <c r="P861" s="1" t="s">
        <v>152</v>
      </c>
      <c r="Q861" s="1" t="s">
        <v>152</v>
      </c>
      <c r="R861" s="1"/>
      <c r="S861" s="1" t="s">
        <v>58</v>
      </c>
      <c r="T861" s="1" t="s">
        <v>70</v>
      </c>
    </row>
    <row r="862" spans="1:20" ht="13" x14ac:dyDescent="0.15">
      <c r="A862" s="1">
        <v>861</v>
      </c>
      <c r="B862" s="37">
        <v>45501</v>
      </c>
      <c r="C862" s="1">
        <v>42</v>
      </c>
      <c r="D862" s="1" t="s">
        <v>153</v>
      </c>
      <c r="E862" s="1" t="s">
        <v>77</v>
      </c>
      <c r="F862" s="1" t="s">
        <v>31</v>
      </c>
      <c r="G862" s="1">
        <v>36</v>
      </c>
      <c r="H862" s="1" t="s">
        <v>128</v>
      </c>
      <c r="I862" s="1" t="s">
        <v>61</v>
      </c>
      <c r="J862" s="1" t="s">
        <v>24</v>
      </c>
      <c r="K862" s="1" t="s">
        <v>34</v>
      </c>
      <c r="L862" s="2">
        <v>4.4000000000000004</v>
      </c>
      <c r="M862" s="1" t="s">
        <v>152</v>
      </c>
      <c r="N862" s="1" t="s">
        <v>58</v>
      </c>
      <c r="O862" s="1" t="s">
        <v>36</v>
      </c>
      <c r="P862" s="1" t="s">
        <v>152</v>
      </c>
      <c r="Q862" s="1" t="s">
        <v>152</v>
      </c>
      <c r="R862" s="1"/>
      <c r="S862" s="1" t="s">
        <v>58</v>
      </c>
      <c r="T862" s="1" t="s">
        <v>46</v>
      </c>
    </row>
    <row r="863" spans="1:20" ht="13" x14ac:dyDescent="0.15">
      <c r="A863" s="1">
        <v>862</v>
      </c>
      <c r="B863" s="37">
        <v>45446</v>
      </c>
      <c r="C863" s="1">
        <v>66</v>
      </c>
      <c r="D863" s="1" t="s">
        <v>153</v>
      </c>
      <c r="E863" s="1" t="s">
        <v>71</v>
      </c>
      <c r="F863" s="1" t="s">
        <v>40</v>
      </c>
      <c r="G863" s="1">
        <v>81</v>
      </c>
      <c r="H863" s="1" t="s">
        <v>100</v>
      </c>
      <c r="I863" s="1" t="s">
        <v>23</v>
      </c>
      <c r="J863" s="1" t="s">
        <v>79</v>
      </c>
      <c r="K863" s="1" t="s">
        <v>25</v>
      </c>
      <c r="L863" s="2">
        <v>3.8</v>
      </c>
      <c r="M863" s="1" t="s">
        <v>152</v>
      </c>
      <c r="N863" s="1" t="s">
        <v>58</v>
      </c>
      <c r="O863" s="1" t="s">
        <v>36</v>
      </c>
      <c r="P863" s="1" t="s">
        <v>152</v>
      </c>
      <c r="Q863" s="1" t="s">
        <v>152</v>
      </c>
      <c r="R863" s="1"/>
      <c r="S863" s="1" t="s">
        <v>58</v>
      </c>
      <c r="T863" s="1" t="s">
        <v>29</v>
      </c>
    </row>
    <row r="864" spans="1:20" ht="13" x14ac:dyDescent="0.15">
      <c r="A864" s="1">
        <v>863</v>
      </c>
      <c r="B864" s="37">
        <v>45408</v>
      </c>
      <c r="C864" s="1">
        <v>22</v>
      </c>
      <c r="D864" s="1" t="s">
        <v>153</v>
      </c>
      <c r="E864" s="1" t="s">
        <v>71</v>
      </c>
      <c r="F864" s="1" t="s">
        <v>40</v>
      </c>
      <c r="G864" s="1">
        <v>81</v>
      </c>
      <c r="H864" s="1" t="s">
        <v>137</v>
      </c>
      <c r="I864" s="1" t="s">
        <v>23</v>
      </c>
      <c r="J864" s="1" t="s">
        <v>24</v>
      </c>
      <c r="K864" s="1" t="s">
        <v>25</v>
      </c>
      <c r="L864" s="2">
        <v>3.3</v>
      </c>
      <c r="M864" s="1" t="s">
        <v>152</v>
      </c>
      <c r="N864" s="1" t="s">
        <v>45</v>
      </c>
      <c r="O864" s="1" t="s">
        <v>80</v>
      </c>
      <c r="P864" s="1" t="s">
        <v>152</v>
      </c>
      <c r="Q864" s="1" t="s">
        <v>152</v>
      </c>
      <c r="R864" s="1"/>
      <c r="S864" s="1" t="s">
        <v>37</v>
      </c>
      <c r="T864" s="1" t="s">
        <v>59</v>
      </c>
    </row>
    <row r="865" spans="1:20" ht="13" x14ac:dyDescent="0.15">
      <c r="A865" s="1">
        <v>864</v>
      </c>
      <c r="B865" s="37">
        <v>45311</v>
      </c>
      <c r="C865" s="1">
        <v>47</v>
      </c>
      <c r="D865" s="1" t="s">
        <v>153</v>
      </c>
      <c r="E865" s="1" t="s">
        <v>112</v>
      </c>
      <c r="F865" s="1" t="s">
        <v>21</v>
      </c>
      <c r="G865" s="1">
        <v>26</v>
      </c>
      <c r="H865" s="1" t="s">
        <v>85</v>
      </c>
      <c r="I865" s="1" t="s">
        <v>23</v>
      </c>
      <c r="J865" s="1" t="s">
        <v>73</v>
      </c>
      <c r="K865" s="1" t="s">
        <v>25</v>
      </c>
      <c r="L865" s="2">
        <v>4.0999999999999996</v>
      </c>
      <c r="M865" s="1" t="s">
        <v>152</v>
      </c>
      <c r="N865" s="1" t="s">
        <v>58</v>
      </c>
      <c r="O865" s="1" t="s">
        <v>36</v>
      </c>
      <c r="P865" s="1" t="s">
        <v>152</v>
      </c>
      <c r="Q865" s="1" t="s">
        <v>152</v>
      </c>
      <c r="R865" s="1"/>
      <c r="S865" s="1" t="s">
        <v>58</v>
      </c>
      <c r="T865" s="1" t="s">
        <v>51</v>
      </c>
    </row>
    <row r="866" spans="1:20" ht="13" x14ac:dyDescent="0.15">
      <c r="A866" s="1">
        <v>865</v>
      </c>
      <c r="B866" s="37">
        <v>45495</v>
      </c>
      <c r="C866" s="1">
        <v>50</v>
      </c>
      <c r="D866" s="1" t="s">
        <v>153</v>
      </c>
      <c r="E866" s="1" t="s">
        <v>63</v>
      </c>
      <c r="F866" s="1" t="s">
        <v>48</v>
      </c>
      <c r="G866" s="1">
        <v>61</v>
      </c>
      <c r="H866" s="1" t="s">
        <v>144</v>
      </c>
      <c r="I866" s="1" t="s">
        <v>23</v>
      </c>
      <c r="J866" s="1" t="s">
        <v>33</v>
      </c>
      <c r="K866" s="1" t="s">
        <v>54</v>
      </c>
      <c r="L866" s="2">
        <v>3</v>
      </c>
      <c r="M866" s="1" t="s">
        <v>152</v>
      </c>
      <c r="N866" s="1" t="s">
        <v>58</v>
      </c>
      <c r="O866" s="1" t="s">
        <v>28</v>
      </c>
      <c r="P866" s="1" t="s">
        <v>152</v>
      </c>
      <c r="Q866" s="1" t="s">
        <v>152</v>
      </c>
      <c r="R866" s="1"/>
      <c r="S866" s="1" t="s">
        <v>45</v>
      </c>
      <c r="T866" s="1" t="s">
        <v>46</v>
      </c>
    </row>
    <row r="867" spans="1:20" ht="13" x14ac:dyDescent="0.15">
      <c r="A867" s="1">
        <v>866</v>
      </c>
      <c r="B867" s="37">
        <v>45637</v>
      </c>
      <c r="C867" s="1">
        <v>58</v>
      </c>
      <c r="D867" s="1" t="s">
        <v>153</v>
      </c>
      <c r="E867" s="1" t="s">
        <v>114</v>
      </c>
      <c r="F867" s="1" t="s">
        <v>31</v>
      </c>
      <c r="G867" s="1">
        <v>23</v>
      </c>
      <c r="H867" s="1" t="s">
        <v>92</v>
      </c>
      <c r="I867" s="1" t="s">
        <v>23</v>
      </c>
      <c r="J867" s="1" t="s">
        <v>125</v>
      </c>
      <c r="K867" s="1" t="s">
        <v>43</v>
      </c>
      <c r="L867" s="2">
        <v>3</v>
      </c>
      <c r="M867" s="1" t="s">
        <v>152</v>
      </c>
      <c r="N867" s="1" t="s">
        <v>27</v>
      </c>
      <c r="O867" s="1" t="s">
        <v>28</v>
      </c>
      <c r="P867" s="1" t="s">
        <v>152</v>
      </c>
      <c r="Q867" s="1" t="s">
        <v>152</v>
      </c>
      <c r="R867" s="1"/>
      <c r="S867" s="1" t="s">
        <v>74</v>
      </c>
      <c r="T867" s="1" t="s">
        <v>51</v>
      </c>
    </row>
    <row r="868" spans="1:20" ht="13" x14ac:dyDescent="0.15">
      <c r="A868" s="1">
        <v>867</v>
      </c>
      <c r="B868" s="37">
        <v>45491</v>
      </c>
      <c r="C868" s="1">
        <v>43</v>
      </c>
      <c r="D868" s="1" t="s">
        <v>153</v>
      </c>
      <c r="E868" s="1" t="s">
        <v>105</v>
      </c>
      <c r="F868" s="1" t="s">
        <v>31</v>
      </c>
      <c r="G868" s="1">
        <v>58</v>
      </c>
      <c r="H868" s="1" t="s">
        <v>144</v>
      </c>
      <c r="I868" s="1" t="s">
        <v>67</v>
      </c>
      <c r="J868" s="1" t="s">
        <v>104</v>
      </c>
      <c r="K868" s="1" t="s">
        <v>34</v>
      </c>
      <c r="L868" s="2">
        <v>3.9</v>
      </c>
      <c r="M868" s="1" t="s">
        <v>152</v>
      </c>
      <c r="N868" s="1" t="s">
        <v>74</v>
      </c>
      <c r="O868" s="1" t="s">
        <v>44</v>
      </c>
      <c r="P868" s="1" t="s">
        <v>152</v>
      </c>
      <c r="Q868" s="1" t="s">
        <v>152</v>
      </c>
      <c r="R868" s="1"/>
      <c r="S868" s="1" t="s">
        <v>58</v>
      </c>
      <c r="T868" s="1" t="s">
        <v>59</v>
      </c>
    </row>
    <row r="869" spans="1:20" ht="13" x14ac:dyDescent="0.15">
      <c r="A869" s="1">
        <v>868</v>
      </c>
      <c r="B869" s="37">
        <v>45474</v>
      </c>
      <c r="C869" s="1">
        <v>38</v>
      </c>
      <c r="D869" s="1" t="s">
        <v>153</v>
      </c>
      <c r="E869" s="1" t="s">
        <v>117</v>
      </c>
      <c r="F869" s="1" t="s">
        <v>48</v>
      </c>
      <c r="G869" s="1">
        <v>65</v>
      </c>
      <c r="H869" s="1" t="s">
        <v>64</v>
      </c>
      <c r="I869" s="1" t="s">
        <v>23</v>
      </c>
      <c r="J869" s="1" t="s">
        <v>86</v>
      </c>
      <c r="K869" s="1" t="s">
        <v>25</v>
      </c>
      <c r="L869" s="2">
        <v>3.6</v>
      </c>
      <c r="M869" s="1" t="s">
        <v>152</v>
      </c>
      <c r="N869" s="1" t="s">
        <v>45</v>
      </c>
      <c r="O869" s="1" t="s">
        <v>80</v>
      </c>
      <c r="P869" s="1" t="s">
        <v>152</v>
      </c>
      <c r="Q869" s="1" t="s">
        <v>152</v>
      </c>
      <c r="R869" s="1"/>
      <c r="S869" s="1" t="s">
        <v>35</v>
      </c>
      <c r="T869" s="1" t="s">
        <v>38</v>
      </c>
    </row>
    <row r="870" spans="1:20" ht="13" x14ac:dyDescent="0.15">
      <c r="A870" s="1">
        <v>869</v>
      </c>
      <c r="B870" s="37">
        <v>45582</v>
      </c>
      <c r="C870" s="1">
        <v>47</v>
      </c>
      <c r="D870" s="1" t="s">
        <v>153</v>
      </c>
      <c r="E870" s="1" t="s">
        <v>114</v>
      </c>
      <c r="F870" s="1" t="s">
        <v>31</v>
      </c>
      <c r="G870" s="1">
        <v>51</v>
      </c>
      <c r="H870" s="1" t="s">
        <v>123</v>
      </c>
      <c r="I870" s="1" t="s">
        <v>23</v>
      </c>
      <c r="J870" s="1" t="s">
        <v>121</v>
      </c>
      <c r="K870" s="1" t="s">
        <v>43</v>
      </c>
      <c r="L870" s="2">
        <v>3.8</v>
      </c>
      <c r="M870" s="1" t="s">
        <v>152</v>
      </c>
      <c r="N870" s="1" t="s">
        <v>35</v>
      </c>
      <c r="O870" s="1" t="s">
        <v>80</v>
      </c>
      <c r="P870" s="1" t="s">
        <v>152</v>
      </c>
      <c r="Q870" s="1" t="s">
        <v>152</v>
      </c>
      <c r="R870" s="1"/>
      <c r="S870" s="1" t="s">
        <v>37</v>
      </c>
      <c r="T870" s="1" t="s">
        <v>70</v>
      </c>
    </row>
    <row r="871" spans="1:20" ht="13" x14ac:dyDescent="0.15">
      <c r="A871" s="1">
        <v>870</v>
      </c>
      <c r="B871" s="37">
        <v>45458</v>
      </c>
      <c r="C871" s="1">
        <v>30</v>
      </c>
      <c r="D871" s="1" t="s">
        <v>153</v>
      </c>
      <c r="E871" s="1" t="s">
        <v>142</v>
      </c>
      <c r="F871" s="1" t="s">
        <v>48</v>
      </c>
      <c r="G871" s="1">
        <v>31</v>
      </c>
      <c r="H871" s="1" t="s">
        <v>84</v>
      </c>
      <c r="I871" s="1" t="s">
        <v>23</v>
      </c>
      <c r="J871" s="1" t="s">
        <v>131</v>
      </c>
      <c r="K871" s="1" t="s">
        <v>54</v>
      </c>
      <c r="L871" s="2">
        <v>2.8</v>
      </c>
      <c r="M871" s="1" t="s">
        <v>152</v>
      </c>
      <c r="N871" s="1" t="s">
        <v>45</v>
      </c>
      <c r="O871" s="1" t="s">
        <v>69</v>
      </c>
      <c r="P871" s="1" t="s">
        <v>152</v>
      </c>
      <c r="Q871" s="1" t="s">
        <v>152</v>
      </c>
      <c r="R871" s="1"/>
      <c r="S871" s="1" t="s">
        <v>37</v>
      </c>
      <c r="T871" s="1" t="s">
        <v>46</v>
      </c>
    </row>
    <row r="872" spans="1:20" ht="13" x14ac:dyDescent="0.15">
      <c r="A872" s="1">
        <v>871</v>
      </c>
      <c r="B872" s="37">
        <v>45300</v>
      </c>
      <c r="C872" s="1">
        <v>22</v>
      </c>
      <c r="D872" s="1" t="s">
        <v>153</v>
      </c>
      <c r="E872" s="1" t="s">
        <v>81</v>
      </c>
      <c r="F872" s="1" t="s">
        <v>31</v>
      </c>
      <c r="G872" s="1">
        <v>47</v>
      </c>
      <c r="H872" s="1" t="s">
        <v>93</v>
      </c>
      <c r="I872" s="1" t="s">
        <v>50</v>
      </c>
      <c r="J872" s="1" t="s">
        <v>96</v>
      </c>
      <c r="K872" s="1" t="s">
        <v>25</v>
      </c>
      <c r="L872" s="2">
        <v>3.7</v>
      </c>
      <c r="M872" s="1" t="s">
        <v>152</v>
      </c>
      <c r="N872" s="1" t="s">
        <v>35</v>
      </c>
      <c r="O872" s="1" t="s">
        <v>80</v>
      </c>
      <c r="P872" s="1" t="s">
        <v>152</v>
      </c>
      <c r="Q872" s="1" t="s">
        <v>152</v>
      </c>
      <c r="R872" s="1"/>
      <c r="S872" s="1" t="s">
        <v>35</v>
      </c>
      <c r="T872" s="1" t="s">
        <v>75</v>
      </c>
    </row>
    <row r="873" spans="1:20" ht="13" x14ac:dyDescent="0.15">
      <c r="A873" s="1">
        <v>872</v>
      </c>
      <c r="B873" s="37">
        <v>45502</v>
      </c>
      <c r="C873" s="1">
        <v>61</v>
      </c>
      <c r="D873" s="1" t="s">
        <v>153</v>
      </c>
      <c r="E873" s="1" t="s">
        <v>63</v>
      </c>
      <c r="F873" s="1" t="s">
        <v>48</v>
      </c>
      <c r="G873" s="1">
        <v>51</v>
      </c>
      <c r="H873" s="1" t="s">
        <v>144</v>
      </c>
      <c r="I873" s="1" t="s">
        <v>67</v>
      </c>
      <c r="J873" s="1" t="s">
        <v>125</v>
      </c>
      <c r="K873" s="1" t="s">
        <v>54</v>
      </c>
      <c r="L873" s="2">
        <v>5</v>
      </c>
      <c r="M873" s="1" t="s">
        <v>152</v>
      </c>
      <c r="N873" s="1" t="s">
        <v>35</v>
      </c>
      <c r="O873" s="1" t="s">
        <v>69</v>
      </c>
      <c r="P873" s="1" t="s">
        <v>152</v>
      </c>
      <c r="Q873" s="1" t="s">
        <v>152</v>
      </c>
      <c r="R873" s="1"/>
      <c r="S873" s="1" t="s">
        <v>37</v>
      </c>
      <c r="T873" s="1" t="s">
        <v>29</v>
      </c>
    </row>
    <row r="874" spans="1:20" ht="13" x14ac:dyDescent="0.15">
      <c r="A874" s="1">
        <v>873</v>
      </c>
      <c r="B874" s="37">
        <v>45442</v>
      </c>
      <c r="C874" s="1">
        <v>27</v>
      </c>
      <c r="D874" s="1" t="s">
        <v>153</v>
      </c>
      <c r="E874" s="1" t="s">
        <v>39</v>
      </c>
      <c r="F874" s="1" t="s">
        <v>40</v>
      </c>
      <c r="G874" s="1">
        <v>43</v>
      </c>
      <c r="H874" s="1" t="s">
        <v>41</v>
      </c>
      <c r="I874" s="1" t="s">
        <v>23</v>
      </c>
      <c r="J874" s="1" t="s">
        <v>111</v>
      </c>
      <c r="K874" s="1" t="s">
        <v>34</v>
      </c>
      <c r="L874" s="2">
        <v>2.6</v>
      </c>
      <c r="M874" s="1" t="s">
        <v>152</v>
      </c>
      <c r="N874" s="1" t="s">
        <v>58</v>
      </c>
      <c r="O874" s="1" t="s">
        <v>28</v>
      </c>
      <c r="P874" s="1" t="s">
        <v>152</v>
      </c>
      <c r="Q874" s="1" t="s">
        <v>152</v>
      </c>
      <c r="R874" s="1"/>
      <c r="S874" s="1" t="s">
        <v>45</v>
      </c>
      <c r="T874" s="1" t="s">
        <v>51</v>
      </c>
    </row>
    <row r="875" spans="1:20" ht="13" x14ac:dyDescent="0.15">
      <c r="A875" s="1">
        <v>874</v>
      </c>
      <c r="B875" s="37">
        <v>45336</v>
      </c>
      <c r="C875" s="1">
        <v>38</v>
      </c>
      <c r="D875" s="1" t="s">
        <v>153</v>
      </c>
      <c r="E875" s="1" t="s">
        <v>52</v>
      </c>
      <c r="F875" s="1" t="s">
        <v>31</v>
      </c>
      <c r="G875" s="1">
        <v>57</v>
      </c>
      <c r="H875" s="1" t="s">
        <v>64</v>
      </c>
      <c r="I875" s="1" t="s">
        <v>67</v>
      </c>
      <c r="J875" s="1" t="s">
        <v>24</v>
      </c>
      <c r="K875" s="1" t="s">
        <v>34</v>
      </c>
      <c r="L875" s="2">
        <v>3.8</v>
      </c>
      <c r="M875" s="1" t="s">
        <v>152</v>
      </c>
      <c r="N875" s="1" t="s">
        <v>58</v>
      </c>
      <c r="O875" s="1" t="s">
        <v>36</v>
      </c>
      <c r="P875" s="1" t="s">
        <v>152</v>
      </c>
      <c r="Q875" s="1" t="s">
        <v>152</v>
      </c>
      <c r="R875" s="1"/>
      <c r="S875" s="1" t="s">
        <v>45</v>
      </c>
      <c r="T875" s="1" t="s">
        <v>75</v>
      </c>
    </row>
    <row r="876" spans="1:20" ht="13" x14ac:dyDescent="0.15">
      <c r="A876" s="1">
        <v>875</v>
      </c>
      <c r="B876" s="37">
        <v>45511</v>
      </c>
      <c r="C876" s="1">
        <v>32</v>
      </c>
      <c r="D876" s="1" t="s">
        <v>153</v>
      </c>
      <c r="E876" s="1" t="s">
        <v>150</v>
      </c>
      <c r="F876" s="1" t="s">
        <v>31</v>
      </c>
      <c r="G876" s="1">
        <v>70</v>
      </c>
      <c r="H876" s="1" t="s">
        <v>143</v>
      </c>
      <c r="I876" s="1" t="s">
        <v>50</v>
      </c>
      <c r="J876" s="1" t="s">
        <v>86</v>
      </c>
      <c r="K876" s="1" t="s">
        <v>54</v>
      </c>
      <c r="L876" s="2">
        <v>3</v>
      </c>
      <c r="M876" s="1" t="s">
        <v>152</v>
      </c>
      <c r="N876" s="1" t="s">
        <v>58</v>
      </c>
      <c r="O876" s="1" t="s">
        <v>28</v>
      </c>
      <c r="P876" s="1" t="s">
        <v>152</v>
      </c>
      <c r="Q876" s="1" t="s">
        <v>152</v>
      </c>
      <c r="R876" s="1"/>
      <c r="S876" s="1" t="s">
        <v>27</v>
      </c>
      <c r="T876" s="1" t="s">
        <v>75</v>
      </c>
    </row>
    <row r="877" spans="1:20" ht="13" x14ac:dyDescent="0.15">
      <c r="A877" s="1">
        <v>876</v>
      </c>
      <c r="B877" s="37">
        <v>45506</v>
      </c>
      <c r="C877" s="1">
        <v>60</v>
      </c>
      <c r="D877" s="1" t="s">
        <v>153</v>
      </c>
      <c r="E877" s="1" t="s">
        <v>65</v>
      </c>
      <c r="F877" s="1" t="s">
        <v>31</v>
      </c>
      <c r="G877" s="1">
        <v>90</v>
      </c>
      <c r="H877" s="1" t="s">
        <v>99</v>
      </c>
      <c r="I877" s="1" t="s">
        <v>23</v>
      </c>
      <c r="J877" s="1" t="s">
        <v>42</v>
      </c>
      <c r="K877" s="1" t="s">
        <v>34</v>
      </c>
      <c r="L877" s="2">
        <v>3.1</v>
      </c>
      <c r="M877" s="1" t="s">
        <v>152</v>
      </c>
      <c r="N877" s="1" t="s">
        <v>27</v>
      </c>
      <c r="O877" s="1" t="s">
        <v>28</v>
      </c>
      <c r="P877" s="1" t="s">
        <v>152</v>
      </c>
      <c r="Q877" s="1" t="s">
        <v>152</v>
      </c>
      <c r="R877" s="1"/>
      <c r="S877" s="1" t="s">
        <v>35</v>
      </c>
      <c r="T877" s="1" t="s">
        <v>70</v>
      </c>
    </row>
    <row r="878" spans="1:20" ht="13" x14ac:dyDescent="0.15">
      <c r="A878" s="1">
        <v>877</v>
      </c>
      <c r="B878" s="37">
        <v>45474</v>
      </c>
      <c r="C878" s="1">
        <v>54</v>
      </c>
      <c r="D878" s="1" t="s">
        <v>153</v>
      </c>
      <c r="E878" s="1" t="s">
        <v>146</v>
      </c>
      <c r="F878" s="1" t="s">
        <v>31</v>
      </c>
      <c r="G878" s="1">
        <v>60</v>
      </c>
      <c r="H878" s="1" t="s">
        <v>32</v>
      </c>
      <c r="I878" s="1" t="s">
        <v>67</v>
      </c>
      <c r="J878" s="1" t="s">
        <v>111</v>
      </c>
      <c r="K878" s="1" t="s">
        <v>43</v>
      </c>
      <c r="L878" s="2">
        <v>3.8</v>
      </c>
      <c r="M878" s="1" t="s">
        <v>152</v>
      </c>
      <c r="N878" s="1" t="s">
        <v>37</v>
      </c>
      <c r="O878" s="1" t="s">
        <v>55</v>
      </c>
      <c r="P878" s="1" t="s">
        <v>152</v>
      </c>
      <c r="Q878" s="1" t="s">
        <v>152</v>
      </c>
      <c r="R878" s="1"/>
      <c r="S878" s="1" t="s">
        <v>37</v>
      </c>
      <c r="T878" s="1" t="s">
        <v>46</v>
      </c>
    </row>
    <row r="879" spans="1:20" ht="13" x14ac:dyDescent="0.15">
      <c r="A879" s="1">
        <v>878</v>
      </c>
      <c r="B879" s="37">
        <v>45380</v>
      </c>
      <c r="C879" s="1">
        <v>44</v>
      </c>
      <c r="D879" s="1" t="s">
        <v>153</v>
      </c>
      <c r="E879" s="1" t="s">
        <v>97</v>
      </c>
      <c r="F879" s="1" t="s">
        <v>48</v>
      </c>
      <c r="G879" s="1">
        <v>71</v>
      </c>
      <c r="H879" s="1" t="s">
        <v>93</v>
      </c>
      <c r="I879" s="1" t="s">
        <v>67</v>
      </c>
      <c r="J879" s="1" t="s">
        <v>109</v>
      </c>
      <c r="K879" s="1" t="s">
        <v>43</v>
      </c>
      <c r="L879" s="2">
        <v>3.4</v>
      </c>
      <c r="M879" s="1" t="s">
        <v>152</v>
      </c>
      <c r="N879" s="1" t="s">
        <v>45</v>
      </c>
      <c r="O879" s="1" t="s">
        <v>55</v>
      </c>
      <c r="P879" s="1" t="s">
        <v>152</v>
      </c>
      <c r="Q879" s="1" t="s">
        <v>152</v>
      </c>
      <c r="R879" s="1"/>
      <c r="S879" s="1" t="s">
        <v>58</v>
      </c>
      <c r="T879" s="1" t="s">
        <v>29</v>
      </c>
    </row>
    <row r="880" spans="1:20" ht="13" x14ac:dyDescent="0.15">
      <c r="A880" s="1">
        <v>879</v>
      </c>
      <c r="B880" s="37">
        <v>45392</v>
      </c>
      <c r="C880" s="1">
        <v>28</v>
      </c>
      <c r="D880" s="1" t="s">
        <v>153</v>
      </c>
      <c r="E880" s="1" t="s">
        <v>81</v>
      </c>
      <c r="F880" s="1" t="s">
        <v>31</v>
      </c>
      <c r="G880" s="1">
        <v>87</v>
      </c>
      <c r="H880" s="1" t="s">
        <v>119</v>
      </c>
      <c r="I880" s="1" t="s">
        <v>23</v>
      </c>
      <c r="J880" s="1" t="s">
        <v>62</v>
      </c>
      <c r="K880" s="1" t="s">
        <v>54</v>
      </c>
      <c r="L880" s="2">
        <v>4.2</v>
      </c>
      <c r="M880" s="1" t="s">
        <v>152</v>
      </c>
      <c r="N880" s="1" t="s">
        <v>45</v>
      </c>
      <c r="O880" s="1" t="s">
        <v>69</v>
      </c>
      <c r="P880" s="1" t="s">
        <v>152</v>
      </c>
      <c r="Q880" s="1" t="s">
        <v>152</v>
      </c>
      <c r="R880" s="1"/>
      <c r="S880" s="1" t="s">
        <v>74</v>
      </c>
      <c r="T880" s="1" t="s">
        <v>51</v>
      </c>
    </row>
    <row r="881" spans="1:20" ht="13" x14ac:dyDescent="0.15">
      <c r="A881" s="1">
        <v>880</v>
      </c>
      <c r="B881" s="37">
        <v>45409</v>
      </c>
      <c r="C881" s="1">
        <v>50</v>
      </c>
      <c r="D881" s="1" t="s">
        <v>153</v>
      </c>
      <c r="E881" s="1" t="s">
        <v>20</v>
      </c>
      <c r="F881" s="1" t="s">
        <v>21</v>
      </c>
      <c r="G881" s="1">
        <v>76</v>
      </c>
      <c r="H881" s="1" t="s">
        <v>113</v>
      </c>
      <c r="I881" s="1" t="s">
        <v>67</v>
      </c>
      <c r="J881" s="1" t="s">
        <v>104</v>
      </c>
      <c r="K881" s="1" t="s">
        <v>54</v>
      </c>
      <c r="L881" s="2">
        <v>4.3</v>
      </c>
      <c r="M881" s="1" t="s">
        <v>152</v>
      </c>
      <c r="N881" s="1" t="s">
        <v>27</v>
      </c>
      <c r="O881" s="1" t="s">
        <v>36</v>
      </c>
      <c r="P881" s="1" t="s">
        <v>152</v>
      </c>
      <c r="Q881" s="1" t="s">
        <v>152</v>
      </c>
      <c r="R881" s="1"/>
      <c r="S881" s="1" t="s">
        <v>74</v>
      </c>
      <c r="T881" s="1" t="s">
        <v>51</v>
      </c>
    </row>
    <row r="882" spans="1:20" ht="13" x14ac:dyDescent="0.15">
      <c r="A882" s="1">
        <v>881</v>
      </c>
      <c r="B882" s="37">
        <v>45460</v>
      </c>
      <c r="C882" s="1">
        <v>29</v>
      </c>
      <c r="D882" s="1" t="s">
        <v>153</v>
      </c>
      <c r="E882" s="1" t="s">
        <v>112</v>
      </c>
      <c r="F882" s="1" t="s">
        <v>21</v>
      </c>
      <c r="G882" s="1">
        <v>56</v>
      </c>
      <c r="H882" s="1" t="s">
        <v>141</v>
      </c>
      <c r="I882" s="1" t="s">
        <v>67</v>
      </c>
      <c r="J882" s="1" t="s">
        <v>33</v>
      </c>
      <c r="K882" s="1" t="s">
        <v>43</v>
      </c>
      <c r="L882" s="2">
        <v>4.9000000000000004</v>
      </c>
      <c r="M882" s="1" t="s">
        <v>152</v>
      </c>
      <c r="N882" s="1" t="s">
        <v>45</v>
      </c>
      <c r="O882" s="1" t="s">
        <v>80</v>
      </c>
      <c r="P882" s="1" t="s">
        <v>152</v>
      </c>
      <c r="Q882" s="1" t="s">
        <v>152</v>
      </c>
      <c r="R882" s="1"/>
      <c r="S882" s="1" t="s">
        <v>37</v>
      </c>
      <c r="T882" s="1" t="s">
        <v>29</v>
      </c>
    </row>
    <row r="883" spans="1:20" ht="13" x14ac:dyDescent="0.15">
      <c r="A883" s="1">
        <v>882</v>
      </c>
      <c r="B883" s="37">
        <v>45329</v>
      </c>
      <c r="C883" s="1">
        <v>39</v>
      </c>
      <c r="D883" s="1" t="s">
        <v>153</v>
      </c>
      <c r="E883" s="1" t="s">
        <v>77</v>
      </c>
      <c r="F883" s="1" t="s">
        <v>31</v>
      </c>
      <c r="G883" s="1">
        <v>38</v>
      </c>
      <c r="H883" s="1" t="s">
        <v>151</v>
      </c>
      <c r="I883" s="1" t="s">
        <v>61</v>
      </c>
      <c r="J883" s="1" t="s">
        <v>125</v>
      </c>
      <c r="K883" s="1" t="s">
        <v>43</v>
      </c>
      <c r="L883" s="2">
        <v>2.5</v>
      </c>
      <c r="M883" s="1" t="s">
        <v>152</v>
      </c>
      <c r="N883" s="1" t="s">
        <v>74</v>
      </c>
      <c r="O883" s="1" t="s">
        <v>69</v>
      </c>
      <c r="P883" s="1" t="s">
        <v>152</v>
      </c>
      <c r="Q883" s="1" t="s">
        <v>152</v>
      </c>
      <c r="R883" s="1"/>
      <c r="S883" s="1" t="s">
        <v>37</v>
      </c>
      <c r="T883" s="1" t="s">
        <v>75</v>
      </c>
    </row>
    <row r="884" spans="1:20" ht="13" x14ac:dyDescent="0.15">
      <c r="A884" s="1">
        <v>883</v>
      </c>
      <c r="B884" s="37">
        <v>45364</v>
      </c>
      <c r="C884" s="1">
        <v>36</v>
      </c>
      <c r="D884" s="1" t="s">
        <v>153</v>
      </c>
      <c r="E884" s="1" t="s">
        <v>135</v>
      </c>
      <c r="F884" s="1" t="s">
        <v>21</v>
      </c>
      <c r="G884" s="1">
        <v>44</v>
      </c>
      <c r="H884" s="1" t="s">
        <v>102</v>
      </c>
      <c r="I884" s="1" t="s">
        <v>23</v>
      </c>
      <c r="J884" s="1" t="s">
        <v>33</v>
      </c>
      <c r="K884" s="1" t="s">
        <v>54</v>
      </c>
      <c r="L884" s="2">
        <v>4.8</v>
      </c>
      <c r="M884" s="1" t="s">
        <v>152</v>
      </c>
      <c r="N884" s="1" t="s">
        <v>58</v>
      </c>
      <c r="O884" s="1" t="s">
        <v>80</v>
      </c>
      <c r="P884" s="1" t="s">
        <v>152</v>
      </c>
      <c r="Q884" s="1" t="s">
        <v>152</v>
      </c>
      <c r="R884" s="1"/>
      <c r="S884" s="1" t="s">
        <v>27</v>
      </c>
      <c r="T884" s="1" t="s">
        <v>59</v>
      </c>
    </row>
    <row r="885" spans="1:20" ht="13" x14ac:dyDescent="0.15">
      <c r="A885" s="1">
        <v>884</v>
      </c>
      <c r="B885" s="37">
        <v>45536</v>
      </c>
      <c r="C885" s="1">
        <v>68</v>
      </c>
      <c r="D885" s="1" t="s">
        <v>153</v>
      </c>
      <c r="E885" s="1" t="s">
        <v>150</v>
      </c>
      <c r="F885" s="1" t="s">
        <v>31</v>
      </c>
      <c r="G885" s="1">
        <v>91</v>
      </c>
      <c r="H885" s="1" t="s">
        <v>32</v>
      </c>
      <c r="I885" s="1" t="s">
        <v>23</v>
      </c>
      <c r="J885" s="1" t="s">
        <v>134</v>
      </c>
      <c r="K885" s="1" t="s">
        <v>54</v>
      </c>
      <c r="L885" s="2">
        <v>2.7</v>
      </c>
      <c r="M885" s="1" t="s">
        <v>152</v>
      </c>
      <c r="N885" s="1" t="s">
        <v>35</v>
      </c>
      <c r="O885" s="1" t="s">
        <v>80</v>
      </c>
      <c r="P885" s="1" t="s">
        <v>152</v>
      </c>
      <c r="Q885" s="1" t="s">
        <v>152</v>
      </c>
      <c r="R885" s="1"/>
      <c r="S885" s="1" t="s">
        <v>35</v>
      </c>
      <c r="T885" s="1" t="s">
        <v>51</v>
      </c>
    </row>
    <row r="886" spans="1:20" ht="13" x14ac:dyDescent="0.15">
      <c r="A886" s="1">
        <v>885</v>
      </c>
      <c r="B886" s="37">
        <v>45407</v>
      </c>
      <c r="C886" s="1">
        <v>57</v>
      </c>
      <c r="D886" s="1" t="s">
        <v>153</v>
      </c>
      <c r="E886" s="1" t="s">
        <v>142</v>
      </c>
      <c r="F886" s="1" t="s">
        <v>48</v>
      </c>
      <c r="G886" s="1">
        <v>83</v>
      </c>
      <c r="H886" s="1" t="s">
        <v>106</v>
      </c>
      <c r="I886" s="1" t="s">
        <v>67</v>
      </c>
      <c r="J886" s="1" t="s">
        <v>109</v>
      </c>
      <c r="K886" s="1" t="s">
        <v>43</v>
      </c>
      <c r="L886" s="2">
        <v>2.8</v>
      </c>
      <c r="M886" s="1" t="s">
        <v>152</v>
      </c>
      <c r="N886" s="1" t="s">
        <v>45</v>
      </c>
      <c r="O886" s="1" t="s">
        <v>80</v>
      </c>
      <c r="P886" s="1" t="s">
        <v>152</v>
      </c>
      <c r="Q886" s="1" t="s">
        <v>152</v>
      </c>
      <c r="R886" s="1"/>
      <c r="S886" s="1" t="s">
        <v>74</v>
      </c>
      <c r="T886" s="1" t="s">
        <v>70</v>
      </c>
    </row>
    <row r="887" spans="1:20" ht="13" x14ac:dyDescent="0.15">
      <c r="A887" s="1">
        <v>886</v>
      </c>
      <c r="B887" s="37">
        <v>45651</v>
      </c>
      <c r="C887" s="1">
        <v>22</v>
      </c>
      <c r="D887" s="1" t="s">
        <v>153</v>
      </c>
      <c r="E887" s="1" t="s">
        <v>71</v>
      </c>
      <c r="F887" s="1" t="s">
        <v>40</v>
      </c>
      <c r="G887" s="1">
        <v>62</v>
      </c>
      <c r="H887" s="1" t="s">
        <v>60</v>
      </c>
      <c r="I887" s="1" t="s">
        <v>50</v>
      </c>
      <c r="J887" s="1" t="s">
        <v>53</v>
      </c>
      <c r="K887" s="1" t="s">
        <v>43</v>
      </c>
      <c r="L887" s="2">
        <v>3.5</v>
      </c>
      <c r="M887" s="1" t="s">
        <v>152</v>
      </c>
      <c r="N887" s="1" t="s">
        <v>45</v>
      </c>
      <c r="O887" s="1" t="s">
        <v>80</v>
      </c>
      <c r="P887" s="1" t="s">
        <v>152</v>
      </c>
      <c r="Q887" s="1" t="s">
        <v>152</v>
      </c>
      <c r="R887" s="1"/>
      <c r="S887" s="1" t="s">
        <v>27</v>
      </c>
      <c r="T887" s="1" t="s">
        <v>75</v>
      </c>
    </row>
    <row r="888" spans="1:20" ht="13" x14ac:dyDescent="0.15">
      <c r="A888" s="1">
        <v>887</v>
      </c>
      <c r="B888" s="37">
        <v>45324</v>
      </c>
      <c r="C888" s="1">
        <v>31</v>
      </c>
      <c r="D888" s="1" t="s">
        <v>153</v>
      </c>
      <c r="E888" s="1" t="s">
        <v>30</v>
      </c>
      <c r="F888" s="1" t="s">
        <v>31</v>
      </c>
      <c r="G888" s="1">
        <v>60</v>
      </c>
      <c r="H888" s="1" t="s">
        <v>49</v>
      </c>
      <c r="I888" s="1" t="s">
        <v>67</v>
      </c>
      <c r="J888" s="1" t="s">
        <v>111</v>
      </c>
      <c r="K888" s="1" t="s">
        <v>43</v>
      </c>
      <c r="L888" s="2">
        <v>4.3</v>
      </c>
      <c r="M888" s="1" t="s">
        <v>152</v>
      </c>
      <c r="N888" s="1" t="s">
        <v>45</v>
      </c>
      <c r="O888" s="1" t="s">
        <v>55</v>
      </c>
      <c r="P888" s="1" t="s">
        <v>152</v>
      </c>
      <c r="Q888" s="1" t="s">
        <v>152</v>
      </c>
      <c r="R888" s="1"/>
      <c r="S888" s="1" t="s">
        <v>45</v>
      </c>
      <c r="T888" s="1" t="s">
        <v>51</v>
      </c>
    </row>
    <row r="889" spans="1:20" ht="13" x14ac:dyDescent="0.15">
      <c r="A889" s="1">
        <v>888</v>
      </c>
      <c r="B889" s="37">
        <v>45585</v>
      </c>
      <c r="C889" s="1">
        <v>51</v>
      </c>
      <c r="D889" s="1" t="s">
        <v>153</v>
      </c>
      <c r="E889" s="1" t="s">
        <v>112</v>
      </c>
      <c r="F889" s="1" t="s">
        <v>21</v>
      </c>
      <c r="G889" s="1">
        <v>23</v>
      </c>
      <c r="H889" s="1" t="s">
        <v>118</v>
      </c>
      <c r="I889" s="1" t="s">
        <v>50</v>
      </c>
      <c r="J889" s="1" t="s">
        <v>24</v>
      </c>
      <c r="K889" s="1" t="s">
        <v>25</v>
      </c>
      <c r="L889" s="2">
        <v>4.4000000000000004</v>
      </c>
      <c r="M889" s="1" t="s">
        <v>152</v>
      </c>
      <c r="N889" s="1" t="s">
        <v>45</v>
      </c>
      <c r="O889" s="1" t="s">
        <v>55</v>
      </c>
      <c r="P889" s="1" t="s">
        <v>152</v>
      </c>
      <c r="Q889" s="1" t="s">
        <v>152</v>
      </c>
      <c r="R889" s="1"/>
      <c r="S889" s="1" t="s">
        <v>37</v>
      </c>
      <c r="T889" s="1" t="s">
        <v>38</v>
      </c>
    </row>
    <row r="890" spans="1:20" ht="13" x14ac:dyDescent="0.15">
      <c r="A890" s="1">
        <v>889</v>
      </c>
      <c r="B890" s="37">
        <v>45554</v>
      </c>
      <c r="C890" s="1">
        <v>27</v>
      </c>
      <c r="D890" s="1" t="s">
        <v>153</v>
      </c>
      <c r="E890" s="1" t="s">
        <v>129</v>
      </c>
      <c r="F890" s="1" t="s">
        <v>48</v>
      </c>
      <c r="G890" s="1">
        <v>27</v>
      </c>
      <c r="H890" s="1" t="s">
        <v>123</v>
      </c>
      <c r="I890" s="1" t="s">
        <v>23</v>
      </c>
      <c r="J890" s="1" t="s">
        <v>127</v>
      </c>
      <c r="K890" s="1" t="s">
        <v>34</v>
      </c>
      <c r="L890" s="2">
        <v>2.8</v>
      </c>
      <c r="M890" s="1" t="s">
        <v>152</v>
      </c>
      <c r="N890" s="1" t="s">
        <v>35</v>
      </c>
      <c r="O890" s="1" t="s">
        <v>80</v>
      </c>
      <c r="P890" s="1" t="s">
        <v>152</v>
      </c>
      <c r="Q890" s="1" t="s">
        <v>152</v>
      </c>
      <c r="R890" s="1"/>
      <c r="S890" s="1" t="s">
        <v>27</v>
      </c>
      <c r="T890" s="1" t="s">
        <v>46</v>
      </c>
    </row>
    <row r="891" spans="1:20" ht="13" x14ac:dyDescent="0.15">
      <c r="A891" s="1">
        <v>890</v>
      </c>
      <c r="B891" s="37">
        <v>45484</v>
      </c>
      <c r="C891" s="1">
        <v>49</v>
      </c>
      <c r="D891" s="1" t="s">
        <v>153</v>
      </c>
      <c r="E891" s="1" t="s">
        <v>150</v>
      </c>
      <c r="F891" s="1" t="s">
        <v>31</v>
      </c>
      <c r="G891" s="1">
        <v>42</v>
      </c>
      <c r="H891" s="1" t="s">
        <v>94</v>
      </c>
      <c r="I891" s="1" t="s">
        <v>50</v>
      </c>
      <c r="J891" s="1" t="s">
        <v>101</v>
      </c>
      <c r="K891" s="1" t="s">
        <v>54</v>
      </c>
      <c r="L891" s="2">
        <v>4.5999999999999996</v>
      </c>
      <c r="M891" s="1" t="s">
        <v>152</v>
      </c>
      <c r="N891" s="1" t="s">
        <v>35</v>
      </c>
      <c r="O891" s="1" t="s">
        <v>55</v>
      </c>
      <c r="P891" s="1" t="s">
        <v>152</v>
      </c>
      <c r="Q891" s="1" t="s">
        <v>152</v>
      </c>
      <c r="R891" s="1"/>
      <c r="S891" s="1" t="s">
        <v>74</v>
      </c>
      <c r="T891" s="1" t="s">
        <v>75</v>
      </c>
    </row>
    <row r="892" spans="1:20" ht="13" x14ac:dyDescent="0.15">
      <c r="A892" s="1">
        <v>891</v>
      </c>
      <c r="B892" s="37">
        <v>45373</v>
      </c>
      <c r="C892" s="1">
        <v>53</v>
      </c>
      <c r="D892" s="1" t="s">
        <v>153</v>
      </c>
      <c r="E892" s="1" t="s">
        <v>63</v>
      </c>
      <c r="F892" s="1" t="s">
        <v>48</v>
      </c>
      <c r="G892" s="1">
        <v>85</v>
      </c>
      <c r="H892" s="1" t="s">
        <v>91</v>
      </c>
      <c r="I892" s="1" t="s">
        <v>50</v>
      </c>
      <c r="J892" s="1" t="s">
        <v>104</v>
      </c>
      <c r="K892" s="1" t="s">
        <v>25</v>
      </c>
      <c r="L892" s="2">
        <v>3.8</v>
      </c>
      <c r="M892" s="1" t="s">
        <v>152</v>
      </c>
      <c r="N892" s="1" t="s">
        <v>27</v>
      </c>
      <c r="O892" s="1" t="s">
        <v>69</v>
      </c>
      <c r="P892" s="1" t="s">
        <v>152</v>
      </c>
      <c r="Q892" s="1" t="s">
        <v>152</v>
      </c>
      <c r="R892" s="1"/>
      <c r="S892" s="1" t="s">
        <v>35</v>
      </c>
      <c r="T892" s="1" t="s">
        <v>51</v>
      </c>
    </row>
    <row r="893" spans="1:20" ht="13" x14ac:dyDescent="0.15">
      <c r="A893" s="1">
        <v>892</v>
      </c>
      <c r="B893" s="37">
        <v>45523</v>
      </c>
      <c r="C893" s="1">
        <v>36</v>
      </c>
      <c r="D893" s="1" t="s">
        <v>153</v>
      </c>
      <c r="E893" s="1" t="s">
        <v>63</v>
      </c>
      <c r="F893" s="1" t="s">
        <v>48</v>
      </c>
      <c r="G893" s="1">
        <v>57</v>
      </c>
      <c r="H893" s="1" t="s">
        <v>99</v>
      </c>
      <c r="I893" s="1" t="s">
        <v>23</v>
      </c>
      <c r="J893" s="1" t="s">
        <v>132</v>
      </c>
      <c r="K893" s="1" t="s">
        <v>34</v>
      </c>
      <c r="L893" s="2">
        <v>4.5999999999999996</v>
      </c>
      <c r="M893" s="1" t="s">
        <v>152</v>
      </c>
      <c r="N893" s="1" t="s">
        <v>27</v>
      </c>
      <c r="O893" s="1" t="s">
        <v>69</v>
      </c>
      <c r="P893" s="1" t="s">
        <v>152</v>
      </c>
      <c r="Q893" s="1" t="s">
        <v>152</v>
      </c>
      <c r="R893" s="1"/>
      <c r="S893" s="1" t="s">
        <v>27</v>
      </c>
      <c r="T893" s="1" t="s">
        <v>38</v>
      </c>
    </row>
    <row r="894" spans="1:20" ht="13" x14ac:dyDescent="0.15">
      <c r="A894" s="1">
        <v>893</v>
      </c>
      <c r="B894" s="37">
        <v>45511</v>
      </c>
      <c r="C894" s="1">
        <v>46</v>
      </c>
      <c r="D894" s="1" t="s">
        <v>153</v>
      </c>
      <c r="E894" s="1" t="s">
        <v>114</v>
      </c>
      <c r="F894" s="1" t="s">
        <v>31</v>
      </c>
      <c r="G894" s="1">
        <v>56</v>
      </c>
      <c r="H894" s="1" t="s">
        <v>141</v>
      </c>
      <c r="I894" s="1" t="s">
        <v>50</v>
      </c>
      <c r="J894" s="1" t="s">
        <v>89</v>
      </c>
      <c r="K894" s="1" t="s">
        <v>54</v>
      </c>
      <c r="L894" s="2">
        <v>4.9000000000000004</v>
      </c>
      <c r="M894" s="1" t="s">
        <v>152</v>
      </c>
      <c r="N894" s="1" t="s">
        <v>27</v>
      </c>
      <c r="O894" s="1" t="s">
        <v>55</v>
      </c>
      <c r="P894" s="1" t="s">
        <v>152</v>
      </c>
      <c r="Q894" s="1" t="s">
        <v>152</v>
      </c>
      <c r="R894" s="1"/>
      <c r="S894" s="1" t="s">
        <v>37</v>
      </c>
      <c r="T894" s="1" t="s">
        <v>70</v>
      </c>
    </row>
    <row r="895" spans="1:20" ht="13" x14ac:dyDescent="0.15">
      <c r="A895" s="1">
        <v>894</v>
      </c>
      <c r="B895" s="37">
        <v>45509</v>
      </c>
      <c r="C895" s="1">
        <v>21</v>
      </c>
      <c r="D895" s="1" t="s">
        <v>153</v>
      </c>
      <c r="E895" s="1" t="s">
        <v>20</v>
      </c>
      <c r="F895" s="1" t="s">
        <v>21</v>
      </c>
      <c r="G895" s="1">
        <v>79</v>
      </c>
      <c r="H895" s="1" t="s">
        <v>130</v>
      </c>
      <c r="I895" s="1" t="s">
        <v>67</v>
      </c>
      <c r="J895" s="1" t="s">
        <v>109</v>
      </c>
      <c r="K895" s="1" t="s">
        <v>43</v>
      </c>
      <c r="L895" s="2">
        <v>3.5</v>
      </c>
      <c r="M895" s="1" t="s">
        <v>152</v>
      </c>
      <c r="N895" s="1" t="s">
        <v>37</v>
      </c>
      <c r="O895" s="1" t="s">
        <v>36</v>
      </c>
      <c r="P895" s="1" t="s">
        <v>152</v>
      </c>
      <c r="Q895" s="1" t="s">
        <v>152</v>
      </c>
      <c r="R895" s="1"/>
      <c r="S895" s="1" t="s">
        <v>27</v>
      </c>
      <c r="T895" s="1" t="s">
        <v>70</v>
      </c>
    </row>
    <row r="896" spans="1:20" ht="13" x14ac:dyDescent="0.15">
      <c r="A896" s="1">
        <v>895</v>
      </c>
      <c r="B896" s="37">
        <v>45424</v>
      </c>
      <c r="C896" s="1">
        <v>52</v>
      </c>
      <c r="D896" s="1" t="s">
        <v>153</v>
      </c>
      <c r="E896" s="1" t="s">
        <v>150</v>
      </c>
      <c r="F896" s="1" t="s">
        <v>31</v>
      </c>
      <c r="G896" s="1">
        <v>67</v>
      </c>
      <c r="H896" s="1" t="s">
        <v>113</v>
      </c>
      <c r="I896" s="1" t="s">
        <v>50</v>
      </c>
      <c r="J896" s="1" t="s">
        <v>24</v>
      </c>
      <c r="K896" s="1" t="s">
        <v>54</v>
      </c>
      <c r="L896" s="2">
        <v>3.4</v>
      </c>
      <c r="M896" s="1" t="s">
        <v>152</v>
      </c>
      <c r="N896" s="1" t="s">
        <v>58</v>
      </c>
      <c r="O896" s="1" t="s">
        <v>69</v>
      </c>
      <c r="P896" s="1" t="s">
        <v>152</v>
      </c>
      <c r="Q896" s="1" t="s">
        <v>152</v>
      </c>
      <c r="R896" s="1"/>
      <c r="S896" s="1" t="s">
        <v>35</v>
      </c>
      <c r="T896" s="1" t="s">
        <v>51</v>
      </c>
    </row>
    <row r="897" spans="1:20" ht="13" x14ac:dyDescent="0.15">
      <c r="A897" s="1">
        <v>896</v>
      </c>
      <c r="B897" s="37">
        <v>45332</v>
      </c>
      <c r="C897" s="1">
        <v>25</v>
      </c>
      <c r="D897" s="1" t="s">
        <v>153</v>
      </c>
      <c r="E897" s="1" t="s">
        <v>20</v>
      </c>
      <c r="F897" s="1" t="s">
        <v>21</v>
      </c>
      <c r="G897" s="1">
        <v>24</v>
      </c>
      <c r="H897" s="1" t="s">
        <v>66</v>
      </c>
      <c r="I897" s="1" t="s">
        <v>67</v>
      </c>
      <c r="J897" s="1" t="s">
        <v>134</v>
      </c>
      <c r="K897" s="1" t="s">
        <v>34</v>
      </c>
      <c r="L897" s="2">
        <v>2.9</v>
      </c>
      <c r="M897" s="1" t="s">
        <v>152</v>
      </c>
      <c r="N897" s="1" t="s">
        <v>35</v>
      </c>
      <c r="O897" s="1" t="s">
        <v>69</v>
      </c>
      <c r="P897" s="1" t="s">
        <v>152</v>
      </c>
      <c r="Q897" s="1" t="s">
        <v>152</v>
      </c>
      <c r="R897" s="1"/>
      <c r="S897" s="1" t="s">
        <v>74</v>
      </c>
      <c r="T897" s="1" t="s">
        <v>75</v>
      </c>
    </row>
    <row r="898" spans="1:20" ht="13" x14ac:dyDescent="0.15">
      <c r="A898" s="1">
        <v>897</v>
      </c>
      <c r="B898" s="37">
        <v>45397</v>
      </c>
      <c r="C898" s="1">
        <v>62</v>
      </c>
      <c r="D898" s="1" t="s">
        <v>153</v>
      </c>
      <c r="E898" s="1" t="s">
        <v>135</v>
      </c>
      <c r="F898" s="1" t="s">
        <v>21</v>
      </c>
      <c r="G898" s="1">
        <v>82</v>
      </c>
      <c r="H898" s="1" t="s">
        <v>143</v>
      </c>
      <c r="I898" s="1" t="s">
        <v>23</v>
      </c>
      <c r="J898" s="1" t="s">
        <v>79</v>
      </c>
      <c r="K898" s="1" t="s">
        <v>25</v>
      </c>
      <c r="L898" s="2">
        <v>3.6</v>
      </c>
      <c r="M898" s="1" t="s">
        <v>152</v>
      </c>
      <c r="N898" s="1" t="s">
        <v>45</v>
      </c>
      <c r="O898" s="1" t="s">
        <v>69</v>
      </c>
      <c r="P898" s="1" t="s">
        <v>152</v>
      </c>
      <c r="Q898" s="1" t="s">
        <v>152</v>
      </c>
      <c r="R898" s="1"/>
      <c r="S898" s="1" t="s">
        <v>58</v>
      </c>
      <c r="T898" s="1" t="s">
        <v>38</v>
      </c>
    </row>
    <row r="899" spans="1:20" ht="13" x14ac:dyDescent="0.15">
      <c r="A899" s="1">
        <v>898</v>
      </c>
      <c r="B899" s="37">
        <v>45364</v>
      </c>
      <c r="C899" s="1">
        <v>48</v>
      </c>
      <c r="D899" s="1" t="s">
        <v>153</v>
      </c>
      <c r="E899" s="1" t="s">
        <v>117</v>
      </c>
      <c r="F899" s="1" t="s">
        <v>48</v>
      </c>
      <c r="G899" s="1">
        <v>65</v>
      </c>
      <c r="H899" s="1" t="s">
        <v>138</v>
      </c>
      <c r="I899" s="1" t="s">
        <v>23</v>
      </c>
      <c r="J899" s="1" t="s">
        <v>125</v>
      </c>
      <c r="K899" s="1" t="s">
        <v>34</v>
      </c>
      <c r="L899" s="2">
        <v>4.5999999999999996</v>
      </c>
      <c r="M899" s="1" t="s">
        <v>152</v>
      </c>
      <c r="N899" s="1" t="s">
        <v>27</v>
      </c>
      <c r="O899" s="1" t="s">
        <v>55</v>
      </c>
      <c r="P899" s="1" t="s">
        <v>152</v>
      </c>
      <c r="Q899" s="1" t="s">
        <v>152</v>
      </c>
      <c r="R899" s="1"/>
      <c r="S899" s="1" t="s">
        <v>74</v>
      </c>
      <c r="T899" s="1" t="s">
        <v>75</v>
      </c>
    </row>
    <row r="900" spans="1:20" ht="13" x14ac:dyDescent="0.15">
      <c r="A900" s="1">
        <v>899</v>
      </c>
      <c r="B900" s="37">
        <v>45474</v>
      </c>
      <c r="C900" s="1">
        <v>62</v>
      </c>
      <c r="D900" s="1" t="s">
        <v>153</v>
      </c>
      <c r="E900" s="1" t="s">
        <v>87</v>
      </c>
      <c r="F900" s="1" t="s">
        <v>48</v>
      </c>
      <c r="G900" s="1">
        <v>38</v>
      </c>
      <c r="H900" s="1" t="s">
        <v>119</v>
      </c>
      <c r="I900" s="1" t="s">
        <v>23</v>
      </c>
      <c r="J900" s="1" t="s">
        <v>73</v>
      </c>
      <c r="K900" s="1" t="s">
        <v>43</v>
      </c>
      <c r="L900" s="2">
        <v>3.5</v>
      </c>
      <c r="M900" s="1" t="s">
        <v>152</v>
      </c>
      <c r="N900" s="1" t="s">
        <v>58</v>
      </c>
      <c r="O900" s="1" t="s">
        <v>36</v>
      </c>
      <c r="P900" s="1" t="s">
        <v>152</v>
      </c>
      <c r="Q900" s="1" t="s">
        <v>152</v>
      </c>
      <c r="R900" s="1"/>
      <c r="S900" s="1" t="s">
        <v>27</v>
      </c>
      <c r="T900" s="1" t="s">
        <v>38</v>
      </c>
    </row>
    <row r="901" spans="1:20" ht="13" x14ac:dyDescent="0.15">
      <c r="A901" s="1">
        <v>900</v>
      </c>
      <c r="B901" s="37">
        <v>45313</v>
      </c>
      <c r="C901" s="1">
        <v>38</v>
      </c>
      <c r="D901" s="1" t="s">
        <v>153</v>
      </c>
      <c r="E901" s="1" t="s">
        <v>30</v>
      </c>
      <c r="F901" s="1" t="s">
        <v>31</v>
      </c>
      <c r="G901" s="1">
        <v>48</v>
      </c>
      <c r="H901" s="1" t="s">
        <v>143</v>
      </c>
      <c r="I901" s="1" t="s">
        <v>50</v>
      </c>
      <c r="J901" s="1" t="s">
        <v>73</v>
      </c>
      <c r="K901" s="1" t="s">
        <v>34</v>
      </c>
      <c r="L901" s="2">
        <v>4.5999999999999996</v>
      </c>
      <c r="M901" s="1" t="s">
        <v>152</v>
      </c>
      <c r="N901" s="1" t="s">
        <v>58</v>
      </c>
      <c r="O901" s="1" t="s">
        <v>28</v>
      </c>
      <c r="P901" s="1" t="s">
        <v>152</v>
      </c>
      <c r="Q901" s="1" t="s">
        <v>152</v>
      </c>
      <c r="R901" s="1"/>
      <c r="S901" s="1" t="s">
        <v>35</v>
      </c>
      <c r="T901" s="1" t="s">
        <v>46</v>
      </c>
    </row>
    <row r="902" spans="1:20" ht="13" x14ac:dyDescent="0.15">
      <c r="A902" s="1">
        <v>901</v>
      </c>
      <c r="B902" s="37">
        <v>45467</v>
      </c>
      <c r="C902" s="1">
        <v>53</v>
      </c>
      <c r="D902" s="1" t="s">
        <v>153</v>
      </c>
      <c r="E902" s="1" t="s">
        <v>112</v>
      </c>
      <c r="F902" s="1" t="s">
        <v>21</v>
      </c>
      <c r="G902" s="1">
        <v>87</v>
      </c>
      <c r="H902" s="1" t="s">
        <v>106</v>
      </c>
      <c r="I902" s="1" t="s">
        <v>23</v>
      </c>
      <c r="J902" s="1" t="s">
        <v>73</v>
      </c>
      <c r="K902" s="1" t="s">
        <v>34</v>
      </c>
      <c r="L902" s="2">
        <v>4.8</v>
      </c>
      <c r="M902" s="1" t="s">
        <v>152</v>
      </c>
      <c r="N902" s="1" t="s">
        <v>74</v>
      </c>
      <c r="O902" s="1" t="s">
        <v>55</v>
      </c>
      <c r="P902" s="1" t="s">
        <v>152</v>
      </c>
      <c r="Q902" s="1" t="s">
        <v>152</v>
      </c>
      <c r="R902" s="1"/>
      <c r="S902" s="1" t="s">
        <v>74</v>
      </c>
      <c r="T902" s="1" t="s">
        <v>29</v>
      </c>
    </row>
    <row r="903" spans="1:20" ht="13" x14ac:dyDescent="0.15">
      <c r="A903" s="1">
        <v>902</v>
      </c>
      <c r="B903" s="37">
        <v>45401</v>
      </c>
      <c r="C903" s="1">
        <v>31</v>
      </c>
      <c r="D903" s="1" t="s">
        <v>153</v>
      </c>
      <c r="E903" s="1" t="s">
        <v>30</v>
      </c>
      <c r="F903" s="1" t="s">
        <v>31</v>
      </c>
      <c r="G903" s="1">
        <v>96</v>
      </c>
      <c r="H903" s="1" t="s">
        <v>106</v>
      </c>
      <c r="I903" s="1" t="s">
        <v>23</v>
      </c>
      <c r="J903" s="1" t="s">
        <v>111</v>
      </c>
      <c r="K903" s="1" t="s">
        <v>25</v>
      </c>
      <c r="L903" s="2">
        <v>3.9</v>
      </c>
      <c r="M903" s="1" t="s">
        <v>152</v>
      </c>
      <c r="N903" s="1" t="s">
        <v>37</v>
      </c>
      <c r="O903" s="1" t="s">
        <v>36</v>
      </c>
      <c r="P903" s="1" t="s">
        <v>152</v>
      </c>
      <c r="Q903" s="1" t="s">
        <v>152</v>
      </c>
      <c r="R903" s="1"/>
      <c r="S903" s="1" t="s">
        <v>37</v>
      </c>
      <c r="T903" s="1" t="s">
        <v>29</v>
      </c>
    </row>
    <row r="904" spans="1:20" ht="13" x14ac:dyDescent="0.15">
      <c r="A904" s="1">
        <v>903</v>
      </c>
      <c r="B904" s="37">
        <v>45654</v>
      </c>
      <c r="C904" s="1">
        <v>65</v>
      </c>
      <c r="D904" s="1" t="s">
        <v>153</v>
      </c>
      <c r="E904" s="1" t="s">
        <v>63</v>
      </c>
      <c r="F904" s="1" t="s">
        <v>48</v>
      </c>
      <c r="G904" s="1">
        <v>41</v>
      </c>
      <c r="H904" s="1" t="s">
        <v>103</v>
      </c>
      <c r="I904" s="1" t="s">
        <v>50</v>
      </c>
      <c r="J904" s="1" t="s">
        <v>79</v>
      </c>
      <c r="K904" s="1" t="s">
        <v>34</v>
      </c>
      <c r="L904" s="2">
        <v>4</v>
      </c>
      <c r="M904" s="1" t="s">
        <v>152</v>
      </c>
      <c r="N904" s="1" t="s">
        <v>74</v>
      </c>
      <c r="O904" s="1" t="s">
        <v>28</v>
      </c>
      <c r="P904" s="1" t="s">
        <v>152</v>
      </c>
      <c r="Q904" s="1" t="s">
        <v>152</v>
      </c>
      <c r="R904" s="1"/>
      <c r="S904" s="1" t="s">
        <v>45</v>
      </c>
      <c r="T904" s="1" t="s">
        <v>70</v>
      </c>
    </row>
    <row r="905" spans="1:20" ht="13" x14ac:dyDescent="0.15">
      <c r="A905" s="1">
        <v>904</v>
      </c>
      <c r="B905" s="37">
        <v>45511</v>
      </c>
      <c r="C905" s="1">
        <v>48</v>
      </c>
      <c r="D905" s="1" t="s">
        <v>153</v>
      </c>
      <c r="E905" s="1" t="s">
        <v>129</v>
      </c>
      <c r="F905" s="1" t="s">
        <v>48</v>
      </c>
      <c r="G905" s="1">
        <v>42</v>
      </c>
      <c r="H905" s="1" t="s">
        <v>133</v>
      </c>
      <c r="I905" s="1" t="s">
        <v>67</v>
      </c>
      <c r="J905" s="1" t="s">
        <v>86</v>
      </c>
      <c r="K905" s="1" t="s">
        <v>43</v>
      </c>
      <c r="L905" s="2">
        <v>3.7</v>
      </c>
      <c r="M905" s="1" t="s">
        <v>152</v>
      </c>
      <c r="N905" s="1" t="s">
        <v>37</v>
      </c>
      <c r="O905" s="1" t="s">
        <v>80</v>
      </c>
      <c r="P905" s="1" t="s">
        <v>152</v>
      </c>
      <c r="Q905" s="1" t="s">
        <v>152</v>
      </c>
      <c r="R905" s="1"/>
      <c r="S905" s="1" t="s">
        <v>74</v>
      </c>
      <c r="T905" s="1" t="s">
        <v>59</v>
      </c>
    </row>
    <row r="906" spans="1:20" ht="13" x14ac:dyDescent="0.15">
      <c r="A906" s="1">
        <v>905</v>
      </c>
      <c r="B906" s="37">
        <v>45353</v>
      </c>
      <c r="C906" s="1">
        <v>52</v>
      </c>
      <c r="D906" s="1" t="s">
        <v>153</v>
      </c>
      <c r="E906" s="1" t="s">
        <v>52</v>
      </c>
      <c r="F906" s="1" t="s">
        <v>31</v>
      </c>
      <c r="G906" s="1">
        <v>54</v>
      </c>
      <c r="H906" s="1" t="s">
        <v>122</v>
      </c>
      <c r="I906" s="1" t="s">
        <v>23</v>
      </c>
      <c r="J906" s="1" t="s">
        <v>33</v>
      </c>
      <c r="K906" s="1" t="s">
        <v>34</v>
      </c>
      <c r="L906" s="2">
        <v>4.7</v>
      </c>
      <c r="M906" s="1" t="s">
        <v>152</v>
      </c>
      <c r="N906" s="1" t="s">
        <v>45</v>
      </c>
      <c r="O906" s="1" t="s">
        <v>55</v>
      </c>
      <c r="P906" s="1" t="s">
        <v>152</v>
      </c>
      <c r="Q906" s="1" t="s">
        <v>152</v>
      </c>
      <c r="R906" s="1"/>
      <c r="S906" s="1" t="s">
        <v>74</v>
      </c>
      <c r="T906" s="1" t="s">
        <v>29</v>
      </c>
    </row>
    <row r="907" spans="1:20" ht="13" x14ac:dyDescent="0.15">
      <c r="A907" s="1">
        <v>906</v>
      </c>
      <c r="B907" s="37">
        <v>45342</v>
      </c>
      <c r="C907" s="1">
        <v>50</v>
      </c>
      <c r="D907" s="1" t="s">
        <v>153</v>
      </c>
      <c r="E907" s="1" t="s">
        <v>77</v>
      </c>
      <c r="F907" s="1" t="s">
        <v>31</v>
      </c>
      <c r="G907" s="1">
        <v>22</v>
      </c>
      <c r="H907" s="1" t="s">
        <v>113</v>
      </c>
      <c r="I907" s="1" t="s">
        <v>67</v>
      </c>
      <c r="J907" s="1" t="s">
        <v>68</v>
      </c>
      <c r="K907" s="1" t="s">
        <v>43</v>
      </c>
      <c r="L907" s="2">
        <v>4.3</v>
      </c>
      <c r="M907" s="1" t="s">
        <v>152</v>
      </c>
      <c r="N907" s="1" t="s">
        <v>37</v>
      </c>
      <c r="O907" s="1" t="s">
        <v>28</v>
      </c>
      <c r="P907" s="1" t="s">
        <v>152</v>
      </c>
      <c r="Q907" s="1" t="s">
        <v>152</v>
      </c>
      <c r="R907" s="1"/>
      <c r="S907" s="1" t="s">
        <v>45</v>
      </c>
      <c r="T907" s="1" t="s">
        <v>51</v>
      </c>
    </row>
    <row r="908" spans="1:20" ht="13" x14ac:dyDescent="0.15">
      <c r="A908" s="1">
        <v>907</v>
      </c>
      <c r="B908" s="37">
        <v>45623</v>
      </c>
      <c r="C908" s="1">
        <v>34</v>
      </c>
      <c r="D908" s="1" t="s">
        <v>153</v>
      </c>
      <c r="E908" s="1" t="s">
        <v>135</v>
      </c>
      <c r="F908" s="1" t="s">
        <v>21</v>
      </c>
      <c r="G908" s="1">
        <v>56</v>
      </c>
      <c r="H908" s="1" t="s">
        <v>95</v>
      </c>
      <c r="I908" s="1" t="s">
        <v>50</v>
      </c>
      <c r="J908" s="1" t="s">
        <v>62</v>
      </c>
      <c r="K908" s="1" t="s">
        <v>54</v>
      </c>
      <c r="L908" s="2">
        <v>4</v>
      </c>
      <c r="M908" s="1" t="s">
        <v>152</v>
      </c>
      <c r="N908" s="1" t="s">
        <v>45</v>
      </c>
      <c r="O908" s="1" t="s">
        <v>36</v>
      </c>
      <c r="P908" s="1" t="s">
        <v>152</v>
      </c>
      <c r="Q908" s="1" t="s">
        <v>152</v>
      </c>
      <c r="R908" s="1"/>
      <c r="S908" s="1" t="s">
        <v>27</v>
      </c>
      <c r="T908" s="1" t="s">
        <v>51</v>
      </c>
    </row>
    <row r="909" spans="1:20" ht="13" x14ac:dyDescent="0.15">
      <c r="A909" s="1">
        <v>908</v>
      </c>
      <c r="B909" s="37">
        <v>45393</v>
      </c>
      <c r="C909" s="1">
        <v>45</v>
      </c>
      <c r="D909" s="1" t="s">
        <v>153</v>
      </c>
      <c r="E909" s="1" t="s">
        <v>47</v>
      </c>
      <c r="F909" s="1" t="s">
        <v>48</v>
      </c>
      <c r="G909" s="1">
        <v>38</v>
      </c>
      <c r="H909" s="1" t="s">
        <v>118</v>
      </c>
      <c r="I909" s="1" t="s">
        <v>67</v>
      </c>
      <c r="J909" s="1" t="s">
        <v>108</v>
      </c>
      <c r="K909" s="1" t="s">
        <v>43</v>
      </c>
      <c r="L909" s="2">
        <v>3.5</v>
      </c>
      <c r="M909" s="1" t="s">
        <v>152</v>
      </c>
      <c r="N909" s="1" t="s">
        <v>27</v>
      </c>
      <c r="O909" s="1" t="s">
        <v>55</v>
      </c>
      <c r="P909" s="1" t="s">
        <v>152</v>
      </c>
      <c r="Q909" s="1" t="s">
        <v>152</v>
      </c>
      <c r="R909" s="1"/>
      <c r="S909" s="1" t="s">
        <v>74</v>
      </c>
      <c r="T909" s="1" t="s">
        <v>75</v>
      </c>
    </row>
    <row r="910" spans="1:20" ht="13" x14ac:dyDescent="0.15">
      <c r="A910" s="1">
        <v>909</v>
      </c>
      <c r="B910" s="37">
        <v>45432</v>
      </c>
      <c r="C910" s="1">
        <v>55</v>
      </c>
      <c r="D910" s="1" t="s">
        <v>153</v>
      </c>
      <c r="E910" s="1" t="s">
        <v>77</v>
      </c>
      <c r="F910" s="1" t="s">
        <v>31</v>
      </c>
      <c r="G910" s="1">
        <v>20</v>
      </c>
      <c r="H910" s="1" t="s">
        <v>32</v>
      </c>
      <c r="I910" s="1" t="s">
        <v>50</v>
      </c>
      <c r="J910" s="1" t="s">
        <v>24</v>
      </c>
      <c r="K910" s="1" t="s">
        <v>43</v>
      </c>
      <c r="L910" s="2">
        <v>3.9</v>
      </c>
      <c r="M910" s="1" t="s">
        <v>152</v>
      </c>
      <c r="N910" s="1" t="s">
        <v>58</v>
      </c>
      <c r="O910" s="1" t="s">
        <v>28</v>
      </c>
      <c r="P910" s="1" t="s">
        <v>152</v>
      </c>
      <c r="Q910" s="1" t="s">
        <v>152</v>
      </c>
      <c r="R910" s="1"/>
      <c r="S910" s="1" t="s">
        <v>74</v>
      </c>
      <c r="T910" s="1" t="s">
        <v>29</v>
      </c>
    </row>
    <row r="911" spans="1:20" ht="13" x14ac:dyDescent="0.15">
      <c r="A911" s="1">
        <v>910</v>
      </c>
      <c r="B911" s="37">
        <v>45620</v>
      </c>
      <c r="C911" s="1">
        <v>57</v>
      </c>
      <c r="D911" s="1" t="s">
        <v>153</v>
      </c>
      <c r="E911" s="1" t="s">
        <v>63</v>
      </c>
      <c r="F911" s="1" t="s">
        <v>48</v>
      </c>
      <c r="G911" s="1">
        <v>92</v>
      </c>
      <c r="H911" s="1" t="s">
        <v>126</v>
      </c>
      <c r="I911" s="1" t="s">
        <v>23</v>
      </c>
      <c r="J911" s="1" t="s">
        <v>33</v>
      </c>
      <c r="K911" s="1" t="s">
        <v>25</v>
      </c>
      <c r="L911" s="2">
        <v>3.5</v>
      </c>
      <c r="M911" s="1" t="s">
        <v>152</v>
      </c>
      <c r="N911" s="1" t="s">
        <v>45</v>
      </c>
      <c r="O911" s="1" t="s">
        <v>55</v>
      </c>
      <c r="P911" s="1" t="s">
        <v>152</v>
      </c>
      <c r="Q911" s="1" t="s">
        <v>152</v>
      </c>
      <c r="R911" s="1"/>
      <c r="S911" s="1" t="s">
        <v>58</v>
      </c>
      <c r="T911" s="1" t="s">
        <v>59</v>
      </c>
    </row>
    <row r="912" spans="1:20" ht="13" x14ac:dyDescent="0.15">
      <c r="A912" s="1">
        <v>911</v>
      </c>
      <c r="B912" s="37">
        <v>45642</v>
      </c>
      <c r="C912" s="1">
        <v>64</v>
      </c>
      <c r="D912" s="1" t="s">
        <v>153</v>
      </c>
      <c r="E912" s="1" t="s">
        <v>150</v>
      </c>
      <c r="F912" s="1" t="s">
        <v>31</v>
      </c>
      <c r="G912" s="1">
        <v>55</v>
      </c>
      <c r="H912" s="1" t="s">
        <v>145</v>
      </c>
      <c r="I912" s="1" t="s">
        <v>61</v>
      </c>
      <c r="J912" s="1" t="s">
        <v>131</v>
      </c>
      <c r="K912" s="1" t="s">
        <v>34</v>
      </c>
      <c r="L912" s="2">
        <v>3.6</v>
      </c>
      <c r="M912" s="1" t="s">
        <v>152</v>
      </c>
      <c r="N912" s="1" t="s">
        <v>27</v>
      </c>
      <c r="O912" s="1" t="s">
        <v>80</v>
      </c>
      <c r="P912" s="1" t="s">
        <v>152</v>
      </c>
      <c r="Q912" s="1" t="s">
        <v>152</v>
      </c>
      <c r="R912" s="1"/>
      <c r="S912" s="1" t="s">
        <v>37</v>
      </c>
      <c r="T912" s="1" t="s">
        <v>59</v>
      </c>
    </row>
    <row r="913" spans="1:20" ht="13" x14ac:dyDescent="0.15">
      <c r="A913" s="1">
        <v>912</v>
      </c>
      <c r="B913" s="37">
        <v>45512</v>
      </c>
      <c r="C913" s="1">
        <v>63</v>
      </c>
      <c r="D913" s="1" t="s">
        <v>153</v>
      </c>
      <c r="E913" s="1" t="s">
        <v>81</v>
      </c>
      <c r="F913" s="1" t="s">
        <v>31</v>
      </c>
      <c r="G913" s="1">
        <v>37</v>
      </c>
      <c r="H913" s="1" t="s">
        <v>136</v>
      </c>
      <c r="I913" s="1" t="s">
        <v>23</v>
      </c>
      <c r="J913" s="1" t="s">
        <v>86</v>
      </c>
      <c r="K913" s="1" t="s">
        <v>34</v>
      </c>
      <c r="L913" s="2">
        <v>3</v>
      </c>
      <c r="M913" s="1" t="s">
        <v>152</v>
      </c>
      <c r="N913" s="1" t="s">
        <v>45</v>
      </c>
      <c r="O913" s="1" t="s">
        <v>55</v>
      </c>
      <c r="P913" s="1" t="s">
        <v>152</v>
      </c>
      <c r="Q913" s="1" t="s">
        <v>152</v>
      </c>
      <c r="R913" s="1"/>
      <c r="S913" s="1" t="s">
        <v>35</v>
      </c>
      <c r="T913" s="1" t="s">
        <v>46</v>
      </c>
    </row>
    <row r="914" spans="1:20" ht="13" x14ac:dyDescent="0.15">
      <c r="A914" s="1">
        <v>913</v>
      </c>
      <c r="B914" s="37">
        <v>45421</v>
      </c>
      <c r="C914" s="1">
        <v>25</v>
      </c>
      <c r="D914" s="1" t="s">
        <v>153</v>
      </c>
      <c r="E914" s="1" t="s">
        <v>81</v>
      </c>
      <c r="F914" s="1" t="s">
        <v>31</v>
      </c>
      <c r="G914" s="1">
        <v>23</v>
      </c>
      <c r="H914" s="1" t="s">
        <v>41</v>
      </c>
      <c r="I914" s="1" t="s">
        <v>67</v>
      </c>
      <c r="J914" s="1" t="s">
        <v>73</v>
      </c>
      <c r="K914" s="1" t="s">
        <v>25</v>
      </c>
      <c r="L914" s="2">
        <v>4.5999999999999996</v>
      </c>
      <c r="M914" s="1" t="s">
        <v>152</v>
      </c>
      <c r="N914" s="1" t="s">
        <v>27</v>
      </c>
      <c r="O914" s="1" t="s">
        <v>28</v>
      </c>
      <c r="P914" s="1" t="s">
        <v>152</v>
      </c>
      <c r="Q914" s="1" t="s">
        <v>152</v>
      </c>
      <c r="R914" s="1"/>
      <c r="S914" s="1" t="s">
        <v>37</v>
      </c>
      <c r="T914" s="1" t="s">
        <v>38</v>
      </c>
    </row>
    <row r="915" spans="1:20" ht="13" x14ac:dyDescent="0.15">
      <c r="A915" s="1">
        <v>914</v>
      </c>
      <c r="B915" s="37">
        <v>45459</v>
      </c>
      <c r="C915" s="1">
        <v>70</v>
      </c>
      <c r="D915" s="1" t="s">
        <v>153</v>
      </c>
      <c r="E915" s="1" t="s">
        <v>114</v>
      </c>
      <c r="F915" s="1" t="s">
        <v>31</v>
      </c>
      <c r="G915" s="1">
        <v>88</v>
      </c>
      <c r="H915" s="1" t="s">
        <v>99</v>
      </c>
      <c r="I915" s="1" t="s">
        <v>23</v>
      </c>
      <c r="J915" s="1" t="s">
        <v>68</v>
      </c>
      <c r="K915" s="1" t="s">
        <v>34</v>
      </c>
      <c r="L915" s="2">
        <v>4.2</v>
      </c>
      <c r="M915" s="1" t="s">
        <v>152</v>
      </c>
      <c r="N915" s="1" t="s">
        <v>74</v>
      </c>
      <c r="O915" s="1" t="s">
        <v>44</v>
      </c>
      <c r="P915" s="1" t="s">
        <v>152</v>
      </c>
      <c r="Q915" s="1" t="s">
        <v>152</v>
      </c>
      <c r="R915" s="1"/>
      <c r="S915" s="1" t="s">
        <v>37</v>
      </c>
      <c r="T915" s="1" t="s">
        <v>51</v>
      </c>
    </row>
    <row r="916" spans="1:20" ht="13" x14ac:dyDescent="0.15">
      <c r="A916" s="1">
        <v>915</v>
      </c>
      <c r="B916" s="37">
        <v>45558</v>
      </c>
      <c r="C916" s="1">
        <v>63</v>
      </c>
      <c r="D916" s="1" t="s">
        <v>153</v>
      </c>
      <c r="E916" s="1" t="s">
        <v>115</v>
      </c>
      <c r="F916" s="1" t="s">
        <v>21</v>
      </c>
      <c r="G916" s="1">
        <v>29</v>
      </c>
      <c r="H916" s="1" t="s">
        <v>64</v>
      </c>
      <c r="I916" s="1" t="s">
        <v>67</v>
      </c>
      <c r="J916" s="1" t="s">
        <v>57</v>
      </c>
      <c r="K916" s="1" t="s">
        <v>25</v>
      </c>
      <c r="L916" s="2">
        <v>3.4</v>
      </c>
      <c r="M916" s="1" t="s">
        <v>152</v>
      </c>
      <c r="N916" s="1" t="s">
        <v>37</v>
      </c>
      <c r="O916" s="1" t="s">
        <v>55</v>
      </c>
      <c r="P916" s="1" t="s">
        <v>152</v>
      </c>
      <c r="Q916" s="1" t="s">
        <v>152</v>
      </c>
      <c r="R916" s="1"/>
      <c r="S916" s="1" t="s">
        <v>58</v>
      </c>
      <c r="T916" s="1" t="s">
        <v>46</v>
      </c>
    </row>
    <row r="917" spans="1:20" ht="13" x14ac:dyDescent="0.15">
      <c r="A917" s="1">
        <v>916</v>
      </c>
      <c r="B917" s="37">
        <v>45505</v>
      </c>
      <c r="C917" s="1">
        <v>60</v>
      </c>
      <c r="D917" s="1" t="s">
        <v>153</v>
      </c>
      <c r="E917" s="1" t="s">
        <v>117</v>
      </c>
      <c r="F917" s="1" t="s">
        <v>48</v>
      </c>
      <c r="G917" s="1">
        <v>38</v>
      </c>
      <c r="H917" s="1" t="s">
        <v>84</v>
      </c>
      <c r="I917" s="1" t="s">
        <v>50</v>
      </c>
      <c r="J917" s="1" t="s">
        <v>68</v>
      </c>
      <c r="K917" s="1" t="s">
        <v>54</v>
      </c>
      <c r="L917" s="2">
        <v>4.4000000000000004</v>
      </c>
      <c r="M917" s="1" t="s">
        <v>152</v>
      </c>
      <c r="N917" s="1" t="s">
        <v>27</v>
      </c>
      <c r="O917" s="1" t="s">
        <v>36</v>
      </c>
      <c r="P917" s="1" t="s">
        <v>152</v>
      </c>
      <c r="Q917" s="1" t="s">
        <v>152</v>
      </c>
      <c r="R917" s="1"/>
      <c r="S917" s="1" t="s">
        <v>45</v>
      </c>
      <c r="T917" s="1" t="s">
        <v>75</v>
      </c>
    </row>
    <row r="918" spans="1:20" ht="13" x14ac:dyDescent="0.15">
      <c r="A918" s="1">
        <v>917</v>
      </c>
      <c r="B918" s="37">
        <v>45457</v>
      </c>
      <c r="C918" s="1">
        <v>29</v>
      </c>
      <c r="D918" s="1" t="s">
        <v>153</v>
      </c>
      <c r="E918" s="1" t="s">
        <v>150</v>
      </c>
      <c r="F918" s="1" t="s">
        <v>31</v>
      </c>
      <c r="G918" s="1">
        <v>70</v>
      </c>
      <c r="H918" s="1" t="s">
        <v>141</v>
      </c>
      <c r="I918" s="1" t="s">
        <v>23</v>
      </c>
      <c r="J918" s="1" t="s">
        <v>83</v>
      </c>
      <c r="K918" s="1" t="s">
        <v>34</v>
      </c>
      <c r="L918" s="2">
        <v>4.9000000000000004</v>
      </c>
      <c r="M918" s="1" t="s">
        <v>152</v>
      </c>
      <c r="N918" s="1" t="s">
        <v>37</v>
      </c>
      <c r="O918" s="1" t="s">
        <v>44</v>
      </c>
      <c r="P918" s="1" t="s">
        <v>152</v>
      </c>
      <c r="Q918" s="1" t="s">
        <v>152</v>
      </c>
      <c r="R918" s="1"/>
      <c r="S918" s="1" t="s">
        <v>74</v>
      </c>
      <c r="T918" s="1" t="s">
        <v>38</v>
      </c>
    </row>
    <row r="919" spans="1:20" ht="13" x14ac:dyDescent="0.15">
      <c r="A919" s="1">
        <v>918</v>
      </c>
      <c r="B919" s="37">
        <v>45518</v>
      </c>
      <c r="C919" s="1">
        <v>61</v>
      </c>
      <c r="D919" s="1" t="s">
        <v>153</v>
      </c>
      <c r="E919" s="1" t="s">
        <v>39</v>
      </c>
      <c r="F919" s="1" t="s">
        <v>40</v>
      </c>
      <c r="G919" s="1">
        <v>95</v>
      </c>
      <c r="H919" s="1" t="s">
        <v>91</v>
      </c>
      <c r="I919" s="1" t="s">
        <v>23</v>
      </c>
      <c r="J919" s="1" t="s">
        <v>79</v>
      </c>
      <c r="K919" s="1" t="s">
        <v>34</v>
      </c>
      <c r="L919" s="2">
        <v>3.7</v>
      </c>
      <c r="M919" s="1" t="s">
        <v>152</v>
      </c>
      <c r="N919" s="1" t="s">
        <v>37</v>
      </c>
      <c r="O919" s="1" t="s">
        <v>44</v>
      </c>
      <c r="P919" s="1" t="s">
        <v>152</v>
      </c>
      <c r="Q919" s="1" t="s">
        <v>152</v>
      </c>
      <c r="R919" s="1"/>
      <c r="S919" s="1" t="s">
        <v>45</v>
      </c>
      <c r="T919" s="1" t="s">
        <v>51</v>
      </c>
    </row>
    <row r="920" spans="1:20" ht="13" x14ac:dyDescent="0.15">
      <c r="A920" s="1">
        <v>919</v>
      </c>
      <c r="B920" s="37">
        <v>45569</v>
      </c>
      <c r="C920" s="1">
        <v>26</v>
      </c>
      <c r="D920" s="1" t="s">
        <v>153</v>
      </c>
      <c r="E920" s="1" t="s">
        <v>65</v>
      </c>
      <c r="F920" s="1" t="s">
        <v>31</v>
      </c>
      <c r="G920" s="1">
        <v>95</v>
      </c>
      <c r="H920" s="1" t="s">
        <v>126</v>
      </c>
      <c r="I920" s="1" t="s">
        <v>23</v>
      </c>
      <c r="J920" s="1" t="s">
        <v>89</v>
      </c>
      <c r="K920" s="1" t="s">
        <v>34</v>
      </c>
      <c r="L920" s="2">
        <v>4.9000000000000004</v>
      </c>
      <c r="M920" s="1" t="s">
        <v>152</v>
      </c>
      <c r="N920" s="1" t="s">
        <v>45</v>
      </c>
      <c r="O920" s="1" t="s">
        <v>28</v>
      </c>
      <c r="P920" s="1" t="s">
        <v>152</v>
      </c>
      <c r="Q920" s="1" t="s">
        <v>152</v>
      </c>
      <c r="R920" s="1"/>
      <c r="S920" s="1" t="s">
        <v>58</v>
      </c>
      <c r="T920" s="1" t="s">
        <v>29</v>
      </c>
    </row>
    <row r="921" spans="1:20" ht="13" x14ac:dyDescent="0.15">
      <c r="A921" s="1">
        <v>920</v>
      </c>
      <c r="B921" s="37">
        <v>45515</v>
      </c>
      <c r="C921" s="1">
        <v>52</v>
      </c>
      <c r="D921" s="1" t="s">
        <v>153</v>
      </c>
      <c r="E921" s="1" t="s">
        <v>81</v>
      </c>
      <c r="F921" s="1" t="s">
        <v>31</v>
      </c>
      <c r="G921" s="1">
        <v>77</v>
      </c>
      <c r="H921" s="1" t="s">
        <v>99</v>
      </c>
      <c r="I921" s="1" t="s">
        <v>67</v>
      </c>
      <c r="J921" s="1" t="s">
        <v>68</v>
      </c>
      <c r="K921" s="1" t="s">
        <v>54</v>
      </c>
      <c r="L921" s="2">
        <v>2.7</v>
      </c>
      <c r="M921" s="1" t="s">
        <v>152</v>
      </c>
      <c r="N921" s="1" t="s">
        <v>35</v>
      </c>
      <c r="O921" s="1" t="s">
        <v>69</v>
      </c>
      <c r="P921" s="1" t="s">
        <v>152</v>
      </c>
      <c r="Q921" s="1" t="s">
        <v>152</v>
      </c>
      <c r="R921" s="1"/>
      <c r="S921" s="1" t="s">
        <v>58</v>
      </c>
      <c r="T921" s="1" t="s">
        <v>59</v>
      </c>
    </row>
    <row r="922" spans="1:20" ht="13" x14ac:dyDescent="0.15">
      <c r="A922" s="1">
        <v>921</v>
      </c>
      <c r="B922" s="37">
        <v>45304</v>
      </c>
      <c r="C922" s="1">
        <v>39</v>
      </c>
      <c r="D922" s="1" t="s">
        <v>153</v>
      </c>
      <c r="E922" s="1" t="s">
        <v>115</v>
      </c>
      <c r="F922" s="1" t="s">
        <v>21</v>
      </c>
      <c r="G922" s="1">
        <v>52</v>
      </c>
      <c r="H922" s="1" t="s">
        <v>85</v>
      </c>
      <c r="I922" s="1" t="s">
        <v>67</v>
      </c>
      <c r="J922" s="1" t="s">
        <v>121</v>
      </c>
      <c r="K922" s="1" t="s">
        <v>34</v>
      </c>
      <c r="L922" s="2">
        <v>4.8</v>
      </c>
      <c r="M922" s="1" t="s">
        <v>152</v>
      </c>
      <c r="N922" s="1" t="s">
        <v>35</v>
      </c>
      <c r="O922" s="1" t="s">
        <v>44</v>
      </c>
      <c r="P922" s="1" t="s">
        <v>152</v>
      </c>
      <c r="Q922" s="1" t="s">
        <v>152</v>
      </c>
      <c r="R922" s="1"/>
      <c r="S922" s="1" t="s">
        <v>35</v>
      </c>
      <c r="T922" s="1" t="s">
        <v>70</v>
      </c>
    </row>
    <row r="923" spans="1:20" ht="13" x14ac:dyDescent="0.15">
      <c r="A923" s="1">
        <v>922</v>
      </c>
      <c r="B923" s="37">
        <v>45440</v>
      </c>
      <c r="C923" s="1">
        <v>23</v>
      </c>
      <c r="D923" s="1" t="s">
        <v>153</v>
      </c>
      <c r="E923" s="1" t="s">
        <v>47</v>
      </c>
      <c r="F923" s="1" t="s">
        <v>48</v>
      </c>
      <c r="G923" s="1">
        <v>55</v>
      </c>
      <c r="H923" s="1" t="s">
        <v>151</v>
      </c>
      <c r="I923" s="1" t="s">
        <v>23</v>
      </c>
      <c r="J923" s="1" t="s">
        <v>132</v>
      </c>
      <c r="K923" s="1" t="s">
        <v>25</v>
      </c>
      <c r="L923" s="2">
        <v>3.5</v>
      </c>
      <c r="M923" s="1" t="s">
        <v>152</v>
      </c>
      <c r="N923" s="1" t="s">
        <v>74</v>
      </c>
      <c r="O923" s="1" t="s">
        <v>80</v>
      </c>
      <c r="P923" s="1" t="s">
        <v>152</v>
      </c>
      <c r="Q923" s="1" t="s">
        <v>152</v>
      </c>
      <c r="R923" s="1"/>
      <c r="S923" s="1" t="s">
        <v>37</v>
      </c>
      <c r="T923" s="1" t="s">
        <v>75</v>
      </c>
    </row>
    <row r="924" spans="1:20" ht="13" x14ac:dyDescent="0.15">
      <c r="A924" s="1">
        <v>923</v>
      </c>
      <c r="B924" s="37">
        <v>45497</v>
      </c>
      <c r="C924" s="1">
        <v>31</v>
      </c>
      <c r="D924" s="1" t="s">
        <v>153</v>
      </c>
      <c r="E924" s="1" t="s">
        <v>142</v>
      </c>
      <c r="F924" s="1" t="s">
        <v>48</v>
      </c>
      <c r="G924" s="1">
        <v>73</v>
      </c>
      <c r="H924" s="1" t="s">
        <v>130</v>
      </c>
      <c r="I924" s="1" t="s">
        <v>23</v>
      </c>
      <c r="J924" s="1" t="s">
        <v>139</v>
      </c>
      <c r="K924" s="1" t="s">
        <v>25</v>
      </c>
      <c r="L924" s="2">
        <v>4.8</v>
      </c>
      <c r="M924" s="1" t="s">
        <v>152</v>
      </c>
      <c r="N924" s="1" t="s">
        <v>37</v>
      </c>
      <c r="O924" s="1" t="s">
        <v>28</v>
      </c>
      <c r="P924" s="1" t="s">
        <v>152</v>
      </c>
      <c r="Q924" s="1" t="s">
        <v>152</v>
      </c>
      <c r="R924" s="1"/>
      <c r="S924" s="1" t="s">
        <v>37</v>
      </c>
      <c r="T924" s="1" t="s">
        <v>59</v>
      </c>
    </row>
    <row r="925" spans="1:20" ht="13" x14ac:dyDescent="0.15">
      <c r="A925" s="1">
        <v>924</v>
      </c>
      <c r="B925" s="37">
        <v>45428</v>
      </c>
      <c r="C925" s="1">
        <v>48</v>
      </c>
      <c r="D925" s="1" t="s">
        <v>153</v>
      </c>
      <c r="E925" s="1" t="s">
        <v>71</v>
      </c>
      <c r="F925" s="1" t="s">
        <v>40</v>
      </c>
      <c r="G925" s="1">
        <v>89</v>
      </c>
      <c r="H925" s="1" t="s">
        <v>138</v>
      </c>
      <c r="I925" s="1" t="s">
        <v>23</v>
      </c>
      <c r="J925" s="1" t="s">
        <v>42</v>
      </c>
      <c r="K925" s="1" t="s">
        <v>43</v>
      </c>
      <c r="L925" s="2">
        <v>3.2</v>
      </c>
      <c r="M925" s="1" t="s">
        <v>152</v>
      </c>
      <c r="N925" s="1" t="s">
        <v>37</v>
      </c>
      <c r="O925" s="1" t="s">
        <v>80</v>
      </c>
      <c r="P925" s="1" t="s">
        <v>152</v>
      </c>
      <c r="Q925" s="1" t="s">
        <v>152</v>
      </c>
      <c r="R925" s="1"/>
      <c r="S925" s="1" t="s">
        <v>74</v>
      </c>
      <c r="T925" s="1" t="s">
        <v>38</v>
      </c>
    </row>
    <row r="926" spans="1:20" ht="13" x14ac:dyDescent="0.15">
      <c r="A926" s="1">
        <v>925</v>
      </c>
      <c r="B926" s="37">
        <v>45584</v>
      </c>
      <c r="C926" s="1">
        <v>28</v>
      </c>
      <c r="D926" s="1" t="s">
        <v>153</v>
      </c>
      <c r="E926" s="1" t="s">
        <v>110</v>
      </c>
      <c r="F926" s="1" t="s">
        <v>31</v>
      </c>
      <c r="G926" s="1">
        <v>83</v>
      </c>
      <c r="H926" s="1" t="s">
        <v>95</v>
      </c>
      <c r="I926" s="1" t="s">
        <v>23</v>
      </c>
      <c r="J926" s="1" t="s">
        <v>131</v>
      </c>
      <c r="K926" s="1" t="s">
        <v>25</v>
      </c>
      <c r="L926" s="2">
        <v>4.3</v>
      </c>
      <c r="M926" s="1" t="s">
        <v>152</v>
      </c>
      <c r="N926" s="1" t="s">
        <v>74</v>
      </c>
      <c r="O926" s="1" t="s">
        <v>55</v>
      </c>
      <c r="P926" s="1" t="s">
        <v>152</v>
      </c>
      <c r="Q926" s="1" t="s">
        <v>152</v>
      </c>
      <c r="R926" s="1"/>
      <c r="S926" s="1" t="s">
        <v>37</v>
      </c>
      <c r="T926" s="1" t="s">
        <v>46</v>
      </c>
    </row>
    <row r="927" spans="1:20" ht="13" x14ac:dyDescent="0.15">
      <c r="A927" s="1">
        <v>926</v>
      </c>
      <c r="B927" s="37">
        <v>45609</v>
      </c>
      <c r="C927" s="1">
        <v>58</v>
      </c>
      <c r="D927" s="1" t="s">
        <v>153</v>
      </c>
      <c r="E927" s="1" t="s">
        <v>105</v>
      </c>
      <c r="F927" s="1" t="s">
        <v>31</v>
      </c>
      <c r="G927" s="1">
        <v>36</v>
      </c>
      <c r="H927" s="1" t="s">
        <v>118</v>
      </c>
      <c r="I927" s="1" t="s">
        <v>50</v>
      </c>
      <c r="J927" s="1" t="s">
        <v>132</v>
      </c>
      <c r="K927" s="1" t="s">
        <v>54</v>
      </c>
      <c r="L927" s="2">
        <v>3.3</v>
      </c>
      <c r="M927" s="1" t="s">
        <v>152</v>
      </c>
      <c r="N927" s="1" t="s">
        <v>74</v>
      </c>
      <c r="O927" s="1" t="s">
        <v>69</v>
      </c>
      <c r="P927" s="1" t="s">
        <v>152</v>
      </c>
      <c r="Q927" s="1" t="s">
        <v>152</v>
      </c>
      <c r="R927" s="1"/>
      <c r="S927" s="1" t="s">
        <v>35</v>
      </c>
      <c r="T927" s="1" t="s">
        <v>38</v>
      </c>
    </row>
    <row r="928" spans="1:20" ht="13" x14ac:dyDescent="0.15">
      <c r="A928" s="1">
        <v>927</v>
      </c>
      <c r="B928" s="37">
        <v>45611</v>
      </c>
      <c r="C928" s="1">
        <v>41</v>
      </c>
      <c r="D928" s="1" t="s">
        <v>153</v>
      </c>
      <c r="E928" s="1" t="s">
        <v>20</v>
      </c>
      <c r="F928" s="1" t="s">
        <v>21</v>
      </c>
      <c r="G928" s="1">
        <v>90</v>
      </c>
      <c r="H928" s="1" t="s">
        <v>137</v>
      </c>
      <c r="I928" s="1" t="s">
        <v>61</v>
      </c>
      <c r="J928" s="1" t="s">
        <v>101</v>
      </c>
      <c r="K928" s="1" t="s">
        <v>34</v>
      </c>
      <c r="L928" s="2">
        <v>4.8</v>
      </c>
      <c r="M928" s="1" t="s">
        <v>152</v>
      </c>
      <c r="N928" s="1" t="s">
        <v>37</v>
      </c>
      <c r="O928" s="1" t="s">
        <v>44</v>
      </c>
      <c r="P928" s="1" t="s">
        <v>152</v>
      </c>
      <c r="Q928" s="1" t="s">
        <v>152</v>
      </c>
      <c r="R928" s="1"/>
      <c r="S928" s="1" t="s">
        <v>45</v>
      </c>
      <c r="T928" s="1" t="s">
        <v>75</v>
      </c>
    </row>
    <row r="929" spans="1:20" ht="13" x14ac:dyDescent="0.15">
      <c r="A929" s="1">
        <v>928</v>
      </c>
      <c r="B929" s="37">
        <v>45502</v>
      </c>
      <c r="C929" s="1">
        <v>58</v>
      </c>
      <c r="D929" s="1" t="s">
        <v>153</v>
      </c>
      <c r="E929" s="1" t="s">
        <v>90</v>
      </c>
      <c r="F929" s="1" t="s">
        <v>48</v>
      </c>
      <c r="G929" s="1">
        <v>27</v>
      </c>
      <c r="H929" s="1" t="s">
        <v>137</v>
      </c>
      <c r="I929" s="1" t="s">
        <v>23</v>
      </c>
      <c r="J929" s="1" t="s">
        <v>132</v>
      </c>
      <c r="K929" s="1" t="s">
        <v>34</v>
      </c>
      <c r="L929" s="2">
        <v>3.5</v>
      </c>
      <c r="M929" s="1" t="s">
        <v>152</v>
      </c>
      <c r="N929" s="1" t="s">
        <v>37</v>
      </c>
      <c r="O929" s="1" t="s">
        <v>69</v>
      </c>
      <c r="P929" s="1" t="s">
        <v>152</v>
      </c>
      <c r="Q929" s="1" t="s">
        <v>152</v>
      </c>
      <c r="R929" s="1"/>
      <c r="S929" s="1" t="s">
        <v>45</v>
      </c>
      <c r="T929" s="1" t="s">
        <v>75</v>
      </c>
    </row>
    <row r="930" spans="1:20" ht="13" x14ac:dyDescent="0.15">
      <c r="A930" s="1">
        <v>929</v>
      </c>
      <c r="B930" s="37">
        <v>45497</v>
      </c>
      <c r="C930" s="1">
        <v>28</v>
      </c>
      <c r="D930" s="1" t="s">
        <v>153</v>
      </c>
      <c r="E930" s="1" t="s">
        <v>117</v>
      </c>
      <c r="F930" s="1" t="s">
        <v>48</v>
      </c>
      <c r="G930" s="1">
        <v>67</v>
      </c>
      <c r="H930" s="1" t="s">
        <v>93</v>
      </c>
      <c r="I930" s="1" t="s">
        <v>23</v>
      </c>
      <c r="J930" s="1" t="s">
        <v>24</v>
      </c>
      <c r="K930" s="1" t="s">
        <v>34</v>
      </c>
      <c r="L930" s="2">
        <v>4</v>
      </c>
      <c r="M930" s="1" t="s">
        <v>152</v>
      </c>
      <c r="N930" s="1" t="s">
        <v>45</v>
      </c>
      <c r="O930" s="1" t="s">
        <v>80</v>
      </c>
      <c r="P930" s="1" t="s">
        <v>152</v>
      </c>
      <c r="Q930" s="1" t="s">
        <v>152</v>
      </c>
      <c r="R930" s="1"/>
      <c r="S930" s="1" t="s">
        <v>27</v>
      </c>
      <c r="T930" s="1" t="s">
        <v>51</v>
      </c>
    </row>
    <row r="931" spans="1:20" ht="13" x14ac:dyDescent="0.15">
      <c r="A931" s="1">
        <v>930</v>
      </c>
      <c r="B931" s="37">
        <v>45643</v>
      </c>
      <c r="C931" s="1">
        <v>44</v>
      </c>
      <c r="D931" s="1" t="s">
        <v>153</v>
      </c>
      <c r="E931" s="1" t="s">
        <v>87</v>
      </c>
      <c r="F931" s="1" t="s">
        <v>48</v>
      </c>
      <c r="G931" s="1">
        <v>75</v>
      </c>
      <c r="H931" s="1" t="s">
        <v>64</v>
      </c>
      <c r="I931" s="1" t="s">
        <v>50</v>
      </c>
      <c r="J931" s="1" t="s">
        <v>132</v>
      </c>
      <c r="K931" s="1" t="s">
        <v>43</v>
      </c>
      <c r="L931" s="2">
        <v>4.9000000000000004</v>
      </c>
      <c r="M931" s="1" t="s">
        <v>152</v>
      </c>
      <c r="N931" s="1" t="s">
        <v>37</v>
      </c>
      <c r="O931" s="1" t="s">
        <v>80</v>
      </c>
      <c r="P931" s="1" t="s">
        <v>152</v>
      </c>
      <c r="Q931" s="1" t="s">
        <v>152</v>
      </c>
      <c r="R931" s="1"/>
      <c r="S931" s="1" t="s">
        <v>45</v>
      </c>
      <c r="T931" s="1" t="s">
        <v>29</v>
      </c>
    </row>
    <row r="932" spans="1:20" ht="13" x14ac:dyDescent="0.15">
      <c r="A932" s="1">
        <v>931</v>
      </c>
      <c r="B932" s="37">
        <v>45343</v>
      </c>
      <c r="C932" s="1">
        <v>39</v>
      </c>
      <c r="D932" s="1" t="s">
        <v>153</v>
      </c>
      <c r="E932" s="1" t="s">
        <v>142</v>
      </c>
      <c r="F932" s="1" t="s">
        <v>48</v>
      </c>
      <c r="G932" s="1">
        <v>54</v>
      </c>
      <c r="H932" s="1" t="s">
        <v>41</v>
      </c>
      <c r="I932" s="1" t="s">
        <v>23</v>
      </c>
      <c r="J932" s="1" t="s">
        <v>73</v>
      </c>
      <c r="K932" s="1" t="s">
        <v>43</v>
      </c>
      <c r="L932" s="2">
        <v>3.3</v>
      </c>
      <c r="M932" s="1" t="s">
        <v>152</v>
      </c>
      <c r="N932" s="1" t="s">
        <v>58</v>
      </c>
      <c r="O932" s="1" t="s">
        <v>28</v>
      </c>
      <c r="P932" s="1" t="s">
        <v>152</v>
      </c>
      <c r="Q932" s="1" t="s">
        <v>152</v>
      </c>
      <c r="R932" s="1"/>
      <c r="S932" s="1" t="s">
        <v>37</v>
      </c>
      <c r="T932" s="1" t="s">
        <v>59</v>
      </c>
    </row>
    <row r="933" spans="1:20" ht="13" x14ac:dyDescent="0.15">
      <c r="A933" s="1">
        <v>932</v>
      </c>
      <c r="B933" s="37">
        <v>45322</v>
      </c>
      <c r="C933" s="1">
        <v>52</v>
      </c>
      <c r="D933" s="1" t="s">
        <v>153</v>
      </c>
      <c r="E933" s="1" t="s">
        <v>77</v>
      </c>
      <c r="F933" s="1" t="s">
        <v>31</v>
      </c>
      <c r="G933" s="1">
        <v>43</v>
      </c>
      <c r="H933" s="1" t="s">
        <v>72</v>
      </c>
      <c r="I933" s="1" t="s">
        <v>67</v>
      </c>
      <c r="J933" s="1" t="s">
        <v>96</v>
      </c>
      <c r="K933" s="1" t="s">
        <v>54</v>
      </c>
      <c r="L933" s="2">
        <v>4.5</v>
      </c>
      <c r="M933" s="1" t="s">
        <v>152</v>
      </c>
      <c r="N933" s="1" t="s">
        <v>58</v>
      </c>
      <c r="O933" s="1" t="s">
        <v>55</v>
      </c>
      <c r="P933" s="1" t="s">
        <v>152</v>
      </c>
      <c r="Q933" s="1" t="s">
        <v>152</v>
      </c>
      <c r="R933" s="1"/>
      <c r="S933" s="1" t="s">
        <v>35</v>
      </c>
      <c r="T933" s="1" t="s">
        <v>46</v>
      </c>
    </row>
    <row r="934" spans="1:20" ht="13" x14ac:dyDescent="0.15">
      <c r="A934" s="1">
        <v>933</v>
      </c>
      <c r="B934" s="37">
        <v>45469</v>
      </c>
      <c r="C934" s="1">
        <v>40</v>
      </c>
      <c r="D934" s="1" t="s">
        <v>153</v>
      </c>
      <c r="E934" s="1" t="s">
        <v>97</v>
      </c>
      <c r="F934" s="1" t="s">
        <v>48</v>
      </c>
      <c r="G934" s="1">
        <v>20</v>
      </c>
      <c r="H934" s="1" t="s">
        <v>72</v>
      </c>
      <c r="I934" s="1" t="s">
        <v>23</v>
      </c>
      <c r="J934" s="1" t="s">
        <v>108</v>
      </c>
      <c r="K934" s="1" t="s">
        <v>25</v>
      </c>
      <c r="L934" s="2">
        <v>4.5999999999999996</v>
      </c>
      <c r="M934" s="1" t="s">
        <v>152</v>
      </c>
      <c r="N934" s="1" t="s">
        <v>58</v>
      </c>
      <c r="O934" s="1" t="s">
        <v>44</v>
      </c>
      <c r="P934" s="1" t="s">
        <v>152</v>
      </c>
      <c r="Q934" s="1" t="s">
        <v>152</v>
      </c>
      <c r="R934" s="1"/>
      <c r="S934" s="1" t="s">
        <v>27</v>
      </c>
      <c r="T934" s="1" t="s">
        <v>51</v>
      </c>
    </row>
    <row r="935" spans="1:20" ht="13" x14ac:dyDescent="0.15">
      <c r="A935" s="1">
        <v>934</v>
      </c>
      <c r="B935" s="37">
        <v>45647</v>
      </c>
      <c r="C935" s="1">
        <v>26</v>
      </c>
      <c r="D935" s="1" t="s">
        <v>153</v>
      </c>
      <c r="E935" s="1" t="s">
        <v>39</v>
      </c>
      <c r="F935" s="1" t="s">
        <v>40</v>
      </c>
      <c r="G935" s="1">
        <v>44</v>
      </c>
      <c r="H935" s="1" t="s">
        <v>84</v>
      </c>
      <c r="I935" s="1" t="s">
        <v>23</v>
      </c>
      <c r="J935" s="1" t="s">
        <v>68</v>
      </c>
      <c r="K935" s="1" t="s">
        <v>54</v>
      </c>
      <c r="L935" s="2">
        <v>3.6</v>
      </c>
      <c r="M935" s="1" t="s">
        <v>152</v>
      </c>
      <c r="N935" s="1" t="s">
        <v>45</v>
      </c>
      <c r="O935" s="1" t="s">
        <v>80</v>
      </c>
      <c r="P935" s="1" t="s">
        <v>152</v>
      </c>
      <c r="Q935" s="1" t="s">
        <v>152</v>
      </c>
      <c r="R935" s="1"/>
      <c r="S935" s="1" t="s">
        <v>45</v>
      </c>
      <c r="T935" s="1" t="s">
        <v>75</v>
      </c>
    </row>
    <row r="936" spans="1:20" ht="13" x14ac:dyDescent="0.15">
      <c r="A936" s="1">
        <v>935</v>
      </c>
      <c r="B936" s="37">
        <v>45389</v>
      </c>
      <c r="C936" s="1">
        <v>51</v>
      </c>
      <c r="D936" s="1" t="s">
        <v>153</v>
      </c>
      <c r="E936" s="1" t="s">
        <v>71</v>
      </c>
      <c r="F936" s="1" t="s">
        <v>40</v>
      </c>
      <c r="G936" s="1">
        <v>45</v>
      </c>
      <c r="H936" s="1" t="s">
        <v>141</v>
      </c>
      <c r="I936" s="1" t="s">
        <v>23</v>
      </c>
      <c r="J936" s="1" t="s">
        <v>83</v>
      </c>
      <c r="K936" s="1" t="s">
        <v>34</v>
      </c>
      <c r="L936" s="2">
        <v>2.7</v>
      </c>
      <c r="M936" s="1" t="s">
        <v>152</v>
      </c>
      <c r="N936" s="1" t="s">
        <v>35</v>
      </c>
      <c r="O936" s="1" t="s">
        <v>36</v>
      </c>
      <c r="P936" s="1" t="s">
        <v>152</v>
      </c>
      <c r="Q936" s="1" t="s">
        <v>152</v>
      </c>
      <c r="R936" s="1"/>
      <c r="S936" s="1" t="s">
        <v>74</v>
      </c>
      <c r="T936" s="1" t="s">
        <v>59</v>
      </c>
    </row>
    <row r="937" spans="1:20" ht="13" x14ac:dyDescent="0.15">
      <c r="A937" s="1">
        <v>936</v>
      </c>
      <c r="B937" s="37">
        <v>45597</v>
      </c>
      <c r="C937" s="1">
        <v>53</v>
      </c>
      <c r="D937" s="1" t="s">
        <v>153</v>
      </c>
      <c r="E937" s="1" t="s">
        <v>87</v>
      </c>
      <c r="F937" s="1" t="s">
        <v>48</v>
      </c>
      <c r="G937" s="1">
        <v>96</v>
      </c>
      <c r="H937" s="1" t="s">
        <v>144</v>
      </c>
      <c r="I937" s="1" t="s">
        <v>61</v>
      </c>
      <c r="J937" s="1" t="s">
        <v>132</v>
      </c>
      <c r="K937" s="1" t="s">
        <v>34</v>
      </c>
      <c r="L937" s="2">
        <v>3.2</v>
      </c>
      <c r="M937" s="1" t="s">
        <v>152</v>
      </c>
      <c r="N937" s="1" t="s">
        <v>74</v>
      </c>
      <c r="O937" s="1" t="s">
        <v>55</v>
      </c>
      <c r="P937" s="1" t="s">
        <v>152</v>
      </c>
      <c r="Q937" s="1" t="s">
        <v>152</v>
      </c>
      <c r="R937" s="1"/>
      <c r="S937" s="1" t="s">
        <v>35</v>
      </c>
      <c r="T937" s="1" t="s">
        <v>75</v>
      </c>
    </row>
    <row r="938" spans="1:20" ht="13" x14ac:dyDescent="0.15">
      <c r="A938" s="1">
        <v>937</v>
      </c>
      <c r="B938" s="37">
        <v>45419</v>
      </c>
      <c r="C938" s="1">
        <v>69</v>
      </c>
      <c r="D938" s="1" t="s">
        <v>153</v>
      </c>
      <c r="E938" s="1" t="s">
        <v>129</v>
      </c>
      <c r="F938" s="1" t="s">
        <v>48</v>
      </c>
      <c r="G938" s="1">
        <v>68</v>
      </c>
      <c r="H938" s="1" t="s">
        <v>93</v>
      </c>
      <c r="I938" s="1" t="s">
        <v>23</v>
      </c>
      <c r="J938" s="1" t="s">
        <v>24</v>
      </c>
      <c r="K938" s="1" t="s">
        <v>25</v>
      </c>
      <c r="L938" s="2">
        <v>5</v>
      </c>
      <c r="M938" s="1" t="s">
        <v>152</v>
      </c>
      <c r="N938" s="1" t="s">
        <v>58</v>
      </c>
      <c r="O938" s="1" t="s">
        <v>80</v>
      </c>
      <c r="P938" s="1" t="s">
        <v>152</v>
      </c>
      <c r="Q938" s="1" t="s">
        <v>152</v>
      </c>
      <c r="R938" s="1"/>
      <c r="S938" s="1" t="s">
        <v>35</v>
      </c>
      <c r="T938" s="1" t="s">
        <v>46</v>
      </c>
    </row>
    <row r="939" spans="1:20" ht="13" x14ac:dyDescent="0.15">
      <c r="A939" s="1">
        <v>938</v>
      </c>
      <c r="B939" s="37">
        <v>45599</v>
      </c>
      <c r="C939" s="1">
        <v>31</v>
      </c>
      <c r="D939" s="1" t="s">
        <v>153</v>
      </c>
      <c r="E939" s="1" t="s">
        <v>105</v>
      </c>
      <c r="F939" s="1" t="s">
        <v>31</v>
      </c>
      <c r="G939" s="1">
        <v>67</v>
      </c>
      <c r="H939" s="1" t="s">
        <v>141</v>
      </c>
      <c r="I939" s="1" t="s">
        <v>23</v>
      </c>
      <c r="J939" s="1" t="s">
        <v>62</v>
      </c>
      <c r="K939" s="1" t="s">
        <v>43</v>
      </c>
      <c r="L939" s="2">
        <v>5</v>
      </c>
      <c r="M939" s="1" t="s">
        <v>152</v>
      </c>
      <c r="N939" s="1" t="s">
        <v>37</v>
      </c>
      <c r="O939" s="1" t="s">
        <v>36</v>
      </c>
      <c r="P939" s="1" t="s">
        <v>152</v>
      </c>
      <c r="Q939" s="1" t="s">
        <v>152</v>
      </c>
      <c r="R939" s="1"/>
      <c r="S939" s="1" t="s">
        <v>37</v>
      </c>
      <c r="T939" s="1" t="s">
        <v>51</v>
      </c>
    </row>
    <row r="940" spans="1:20" ht="13" x14ac:dyDescent="0.15">
      <c r="A940" s="1">
        <v>939</v>
      </c>
      <c r="B940" s="37">
        <v>45304</v>
      </c>
      <c r="C940" s="1">
        <v>67</v>
      </c>
      <c r="D940" s="1" t="s">
        <v>153</v>
      </c>
      <c r="E940" s="1" t="s">
        <v>39</v>
      </c>
      <c r="F940" s="1" t="s">
        <v>40</v>
      </c>
      <c r="G940" s="1">
        <v>20</v>
      </c>
      <c r="H940" s="1" t="s">
        <v>137</v>
      </c>
      <c r="I940" s="1" t="s">
        <v>23</v>
      </c>
      <c r="J940" s="1" t="s">
        <v>139</v>
      </c>
      <c r="K940" s="1" t="s">
        <v>25</v>
      </c>
      <c r="L940" s="2">
        <v>3.9</v>
      </c>
      <c r="M940" s="1" t="s">
        <v>152</v>
      </c>
      <c r="N940" s="1" t="s">
        <v>35</v>
      </c>
      <c r="O940" s="1" t="s">
        <v>28</v>
      </c>
      <c r="P940" s="1" t="s">
        <v>152</v>
      </c>
      <c r="Q940" s="1" t="s">
        <v>152</v>
      </c>
      <c r="R940" s="1"/>
      <c r="S940" s="1" t="s">
        <v>58</v>
      </c>
      <c r="T940" s="1" t="s">
        <v>46</v>
      </c>
    </row>
    <row r="941" spans="1:20" ht="13" x14ac:dyDescent="0.15">
      <c r="A941" s="1">
        <v>940</v>
      </c>
      <c r="B941" s="37">
        <v>45644</v>
      </c>
      <c r="C941" s="1">
        <v>27</v>
      </c>
      <c r="D941" s="1" t="s">
        <v>153</v>
      </c>
      <c r="E941" s="1" t="s">
        <v>20</v>
      </c>
      <c r="F941" s="1" t="s">
        <v>21</v>
      </c>
      <c r="G941" s="1">
        <v>77</v>
      </c>
      <c r="H941" s="1" t="s">
        <v>84</v>
      </c>
      <c r="I941" s="1" t="s">
        <v>50</v>
      </c>
      <c r="J941" s="1" t="s">
        <v>33</v>
      </c>
      <c r="K941" s="1" t="s">
        <v>34</v>
      </c>
      <c r="L941" s="2">
        <v>4.9000000000000004</v>
      </c>
      <c r="M941" s="1" t="s">
        <v>152</v>
      </c>
      <c r="N941" s="1" t="s">
        <v>74</v>
      </c>
      <c r="O941" s="1" t="s">
        <v>69</v>
      </c>
      <c r="P941" s="1" t="s">
        <v>152</v>
      </c>
      <c r="Q941" s="1" t="s">
        <v>152</v>
      </c>
      <c r="R941" s="1"/>
      <c r="S941" s="1" t="s">
        <v>74</v>
      </c>
      <c r="T941" s="1" t="s">
        <v>75</v>
      </c>
    </row>
    <row r="942" spans="1:20" ht="13" x14ac:dyDescent="0.15">
      <c r="A942" s="1">
        <v>941</v>
      </c>
      <c r="B942" s="37">
        <v>45463</v>
      </c>
      <c r="C942" s="1">
        <v>65</v>
      </c>
      <c r="D942" s="1" t="s">
        <v>153</v>
      </c>
      <c r="E942" s="1" t="s">
        <v>97</v>
      </c>
      <c r="F942" s="1" t="s">
        <v>48</v>
      </c>
      <c r="G942" s="1">
        <v>59</v>
      </c>
      <c r="H942" s="1" t="s">
        <v>85</v>
      </c>
      <c r="I942" s="1" t="s">
        <v>23</v>
      </c>
      <c r="J942" s="1" t="s">
        <v>53</v>
      </c>
      <c r="K942" s="1" t="s">
        <v>54</v>
      </c>
      <c r="L942" s="2">
        <v>4.4000000000000004</v>
      </c>
      <c r="M942" s="1" t="s">
        <v>152</v>
      </c>
      <c r="N942" s="1" t="s">
        <v>37</v>
      </c>
      <c r="O942" s="1" t="s">
        <v>44</v>
      </c>
      <c r="P942" s="1" t="s">
        <v>152</v>
      </c>
      <c r="Q942" s="1" t="s">
        <v>152</v>
      </c>
      <c r="R942" s="1"/>
      <c r="S942" s="1" t="s">
        <v>58</v>
      </c>
      <c r="T942" s="1" t="s">
        <v>29</v>
      </c>
    </row>
    <row r="943" spans="1:20" ht="13" x14ac:dyDescent="0.15">
      <c r="A943" s="1">
        <v>942</v>
      </c>
      <c r="B943" s="37">
        <v>45448</v>
      </c>
      <c r="C943" s="1">
        <v>67</v>
      </c>
      <c r="D943" s="1" t="s">
        <v>153</v>
      </c>
      <c r="E943" s="1" t="s">
        <v>129</v>
      </c>
      <c r="F943" s="1" t="s">
        <v>48</v>
      </c>
      <c r="G943" s="1">
        <v>50</v>
      </c>
      <c r="H943" s="1" t="s">
        <v>49</v>
      </c>
      <c r="I943" s="1" t="s">
        <v>23</v>
      </c>
      <c r="J943" s="1" t="s">
        <v>108</v>
      </c>
      <c r="K943" s="1" t="s">
        <v>43</v>
      </c>
      <c r="L943" s="2">
        <v>3</v>
      </c>
      <c r="M943" s="1" t="s">
        <v>152</v>
      </c>
      <c r="N943" s="1" t="s">
        <v>58</v>
      </c>
      <c r="O943" s="1" t="s">
        <v>80</v>
      </c>
      <c r="P943" s="1" t="s">
        <v>152</v>
      </c>
      <c r="Q943" s="1" t="s">
        <v>152</v>
      </c>
      <c r="R943" s="1"/>
      <c r="S943" s="1" t="s">
        <v>37</v>
      </c>
      <c r="T943" s="1" t="s">
        <v>59</v>
      </c>
    </row>
    <row r="944" spans="1:20" ht="13" x14ac:dyDescent="0.15">
      <c r="A944" s="1">
        <v>943</v>
      </c>
      <c r="B944" s="37">
        <v>45482</v>
      </c>
      <c r="C944" s="1">
        <v>25</v>
      </c>
      <c r="D944" s="1" t="s">
        <v>153</v>
      </c>
      <c r="E944" s="1" t="s">
        <v>150</v>
      </c>
      <c r="F944" s="1" t="s">
        <v>31</v>
      </c>
      <c r="G944" s="1">
        <v>52</v>
      </c>
      <c r="H944" s="1" t="s">
        <v>119</v>
      </c>
      <c r="I944" s="1" t="s">
        <v>50</v>
      </c>
      <c r="J944" s="1" t="s">
        <v>73</v>
      </c>
      <c r="K944" s="1" t="s">
        <v>34</v>
      </c>
      <c r="L944" s="2">
        <v>4.5999999999999996</v>
      </c>
      <c r="M944" s="1" t="s">
        <v>152</v>
      </c>
      <c r="N944" s="1" t="s">
        <v>58</v>
      </c>
      <c r="O944" s="1" t="s">
        <v>69</v>
      </c>
      <c r="P944" s="1" t="s">
        <v>152</v>
      </c>
      <c r="Q944" s="1" t="s">
        <v>152</v>
      </c>
      <c r="R944" s="1"/>
      <c r="S944" s="1" t="s">
        <v>27</v>
      </c>
      <c r="T944" s="1" t="s">
        <v>38</v>
      </c>
    </row>
    <row r="945" spans="1:20" ht="13" x14ac:dyDescent="0.15">
      <c r="A945" s="1">
        <v>944</v>
      </c>
      <c r="B945" s="37">
        <v>45398</v>
      </c>
      <c r="C945" s="1">
        <v>35</v>
      </c>
      <c r="D945" s="1" t="s">
        <v>153</v>
      </c>
      <c r="E945" s="1" t="s">
        <v>63</v>
      </c>
      <c r="F945" s="1" t="s">
        <v>48</v>
      </c>
      <c r="G945" s="1">
        <v>65</v>
      </c>
      <c r="H945" s="1" t="s">
        <v>119</v>
      </c>
      <c r="I945" s="1" t="s">
        <v>23</v>
      </c>
      <c r="J945" s="1" t="s">
        <v>139</v>
      </c>
      <c r="K945" s="1" t="s">
        <v>43</v>
      </c>
      <c r="L945" s="2">
        <v>2.7</v>
      </c>
      <c r="M945" s="1" t="s">
        <v>152</v>
      </c>
      <c r="N945" s="1" t="s">
        <v>45</v>
      </c>
      <c r="O945" s="1" t="s">
        <v>80</v>
      </c>
      <c r="P945" s="1" t="s">
        <v>152</v>
      </c>
      <c r="Q945" s="1" t="s">
        <v>152</v>
      </c>
      <c r="R945" s="1"/>
      <c r="S945" s="1" t="s">
        <v>45</v>
      </c>
      <c r="T945" s="1" t="s">
        <v>46</v>
      </c>
    </row>
    <row r="946" spans="1:20" ht="13" x14ac:dyDescent="0.15">
      <c r="A946" s="1">
        <v>945</v>
      </c>
      <c r="B946" s="37">
        <v>45597</v>
      </c>
      <c r="C946" s="1">
        <v>32</v>
      </c>
      <c r="D946" s="1" t="s">
        <v>153</v>
      </c>
      <c r="E946" s="1" t="s">
        <v>97</v>
      </c>
      <c r="F946" s="1" t="s">
        <v>48</v>
      </c>
      <c r="G946" s="1">
        <v>30</v>
      </c>
      <c r="H946" s="1" t="s">
        <v>151</v>
      </c>
      <c r="I946" s="1" t="s">
        <v>23</v>
      </c>
      <c r="J946" s="1" t="s">
        <v>33</v>
      </c>
      <c r="K946" s="1" t="s">
        <v>34</v>
      </c>
      <c r="L946" s="2">
        <v>2.8</v>
      </c>
      <c r="M946" s="1" t="s">
        <v>152</v>
      </c>
      <c r="N946" s="1" t="s">
        <v>37</v>
      </c>
      <c r="O946" s="1" t="s">
        <v>55</v>
      </c>
      <c r="P946" s="1" t="s">
        <v>152</v>
      </c>
      <c r="Q946" s="1" t="s">
        <v>152</v>
      </c>
      <c r="R946" s="1"/>
      <c r="S946" s="1" t="s">
        <v>37</v>
      </c>
      <c r="T946" s="1" t="s">
        <v>75</v>
      </c>
    </row>
    <row r="947" spans="1:20" ht="13" x14ac:dyDescent="0.15">
      <c r="A947" s="1">
        <v>946</v>
      </c>
      <c r="B947" s="37">
        <v>45450</v>
      </c>
      <c r="C947" s="1">
        <v>42</v>
      </c>
      <c r="D947" s="1" t="s">
        <v>153</v>
      </c>
      <c r="E947" s="1" t="s">
        <v>30</v>
      </c>
      <c r="F947" s="1" t="s">
        <v>31</v>
      </c>
      <c r="G947" s="1">
        <v>60</v>
      </c>
      <c r="H947" s="1" t="s">
        <v>118</v>
      </c>
      <c r="I947" s="1" t="s">
        <v>23</v>
      </c>
      <c r="J947" s="1" t="s">
        <v>24</v>
      </c>
      <c r="K947" s="1" t="s">
        <v>34</v>
      </c>
      <c r="L947" s="2">
        <v>4.5999999999999996</v>
      </c>
      <c r="M947" s="1" t="s">
        <v>152</v>
      </c>
      <c r="N947" s="1" t="s">
        <v>45</v>
      </c>
      <c r="O947" s="1" t="s">
        <v>69</v>
      </c>
      <c r="P947" s="1" t="s">
        <v>152</v>
      </c>
      <c r="Q947" s="1" t="s">
        <v>152</v>
      </c>
      <c r="R947" s="1"/>
      <c r="S947" s="1" t="s">
        <v>45</v>
      </c>
      <c r="T947" s="1" t="s">
        <v>51</v>
      </c>
    </row>
    <row r="948" spans="1:20" ht="13" x14ac:dyDescent="0.15">
      <c r="A948" s="1">
        <v>947</v>
      </c>
      <c r="B948" s="37">
        <v>45360</v>
      </c>
      <c r="C948" s="1">
        <v>29</v>
      </c>
      <c r="D948" s="1" t="s">
        <v>153</v>
      </c>
      <c r="E948" s="1" t="s">
        <v>105</v>
      </c>
      <c r="F948" s="1" t="s">
        <v>31</v>
      </c>
      <c r="G948" s="1">
        <v>86</v>
      </c>
      <c r="H948" s="1" t="s">
        <v>122</v>
      </c>
      <c r="I948" s="1" t="s">
        <v>67</v>
      </c>
      <c r="J948" s="1" t="s">
        <v>131</v>
      </c>
      <c r="K948" s="1" t="s">
        <v>25</v>
      </c>
      <c r="L948" s="2">
        <v>4.4000000000000004</v>
      </c>
      <c r="M948" s="1" t="s">
        <v>152</v>
      </c>
      <c r="N948" s="1" t="s">
        <v>27</v>
      </c>
      <c r="O948" s="1" t="s">
        <v>36</v>
      </c>
      <c r="P948" s="1" t="s">
        <v>152</v>
      </c>
      <c r="Q948" s="1" t="s">
        <v>152</v>
      </c>
      <c r="R948" s="1"/>
      <c r="S948" s="1" t="s">
        <v>58</v>
      </c>
      <c r="T948" s="1" t="s">
        <v>51</v>
      </c>
    </row>
    <row r="949" spans="1:20" ht="13" x14ac:dyDescent="0.15">
      <c r="A949" s="1">
        <v>948</v>
      </c>
      <c r="B949" s="37">
        <v>45314</v>
      </c>
      <c r="C949" s="1">
        <v>55</v>
      </c>
      <c r="D949" s="1" t="s">
        <v>153</v>
      </c>
      <c r="E949" s="1" t="s">
        <v>110</v>
      </c>
      <c r="F949" s="1" t="s">
        <v>31</v>
      </c>
      <c r="G949" s="1">
        <v>66</v>
      </c>
      <c r="H949" s="1" t="s">
        <v>122</v>
      </c>
      <c r="I949" s="1" t="s">
        <v>67</v>
      </c>
      <c r="J949" s="1" t="s">
        <v>111</v>
      </c>
      <c r="K949" s="1" t="s">
        <v>43</v>
      </c>
      <c r="L949" s="2">
        <v>3</v>
      </c>
      <c r="M949" s="1" t="s">
        <v>152</v>
      </c>
      <c r="N949" s="1" t="s">
        <v>27</v>
      </c>
      <c r="O949" s="1" t="s">
        <v>55</v>
      </c>
      <c r="P949" s="1" t="s">
        <v>152</v>
      </c>
      <c r="Q949" s="1" t="s">
        <v>152</v>
      </c>
      <c r="R949" s="1"/>
      <c r="S949" s="1" t="s">
        <v>37</v>
      </c>
      <c r="T949" s="1" t="s">
        <v>29</v>
      </c>
    </row>
    <row r="950" spans="1:20" ht="13" x14ac:dyDescent="0.15">
      <c r="A950" s="1">
        <v>949</v>
      </c>
      <c r="B950" s="37">
        <v>45301</v>
      </c>
      <c r="C950" s="1">
        <v>40</v>
      </c>
      <c r="D950" s="1" t="s">
        <v>153</v>
      </c>
      <c r="E950" s="1" t="s">
        <v>110</v>
      </c>
      <c r="F950" s="1" t="s">
        <v>31</v>
      </c>
      <c r="G950" s="1">
        <v>96</v>
      </c>
      <c r="H950" s="1" t="s">
        <v>95</v>
      </c>
      <c r="I950" s="1" t="s">
        <v>23</v>
      </c>
      <c r="J950" s="1" t="s">
        <v>86</v>
      </c>
      <c r="K950" s="1" t="s">
        <v>34</v>
      </c>
      <c r="L950" s="2">
        <v>4.9000000000000004</v>
      </c>
      <c r="M950" s="1" t="s">
        <v>152</v>
      </c>
      <c r="N950" s="1" t="s">
        <v>74</v>
      </c>
      <c r="O950" s="1" t="s">
        <v>44</v>
      </c>
      <c r="P950" s="1" t="s">
        <v>152</v>
      </c>
      <c r="Q950" s="1" t="s">
        <v>152</v>
      </c>
      <c r="R950" s="1"/>
      <c r="S950" s="1" t="s">
        <v>27</v>
      </c>
      <c r="T950" s="1" t="s">
        <v>70</v>
      </c>
    </row>
    <row r="951" spans="1:20" ht="13" x14ac:dyDescent="0.15">
      <c r="A951" s="1">
        <v>950</v>
      </c>
      <c r="B951" s="37">
        <v>45590</v>
      </c>
      <c r="C951" s="1">
        <v>57</v>
      </c>
      <c r="D951" s="1" t="s">
        <v>153</v>
      </c>
      <c r="E951" s="1" t="s">
        <v>30</v>
      </c>
      <c r="F951" s="1" t="s">
        <v>31</v>
      </c>
      <c r="G951" s="1">
        <v>53</v>
      </c>
      <c r="H951" s="1" t="s">
        <v>140</v>
      </c>
      <c r="I951" s="1" t="s">
        <v>23</v>
      </c>
      <c r="J951" s="1" t="s">
        <v>131</v>
      </c>
      <c r="K951" s="1" t="s">
        <v>34</v>
      </c>
      <c r="L951" s="2">
        <v>3.4</v>
      </c>
      <c r="M951" s="1" t="s">
        <v>152</v>
      </c>
      <c r="N951" s="1" t="s">
        <v>74</v>
      </c>
      <c r="O951" s="1" t="s">
        <v>28</v>
      </c>
      <c r="P951" s="1" t="s">
        <v>152</v>
      </c>
      <c r="Q951" s="1" t="s">
        <v>152</v>
      </c>
      <c r="R951" s="1"/>
      <c r="S951" s="1" t="s">
        <v>35</v>
      </c>
      <c r="T951" s="1" t="s">
        <v>59</v>
      </c>
    </row>
    <row r="952" spans="1:20" ht="13" x14ac:dyDescent="0.15">
      <c r="A952" s="1">
        <v>951</v>
      </c>
      <c r="B952" s="37">
        <v>45393</v>
      </c>
      <c r="C952" s="1">
        <v>45</v>
      </c>
      <c r="D952" s="1" t="s">
        <v>153</v>
      </c>
      <c r="E952" s="1" t="s">
        <v>77</v>
      </c>
      <c r="F952" s="1" t="s">
        <v>31</v>
      </c>
      <c r="G952" s="1">
        <v>85</v>
      </c>
      <c r="H952" s="1" t="s">
        <v>94</v>
      </c>
      <c r="I952" s="1" t="s">
        <v>61</v>
      </c>
      <c r="J952" s="1" t="s">
        <v>62</v>
      </c>
      <c r="K952" s="1" t="s">
        <v>54</v>
      </c>
      <c r="L952" s="2">
        <v>4.2</v>
      </c>
      <c r="M952" s="1" t="s">
        <v>152</v>
      </c>
      <c r="N952" s="1" t="s">
        <v>45</v>
      </c>
      <c r="O952" s="1" t="s">
        <v>44</v>
      </c>
      <c r="P952" s="1" t="s">
        <v>152</v>
      </c>
      <c r="Q952" s="1" t="s">
        <v>152</v>
      </c>
      <c r="R952" s="1"/>
      <c r="S952" s="1" t="s">
        <v>74</v>
      </c>
      <c r="T952" s="1" t="s">
        <v>59</v>
      </c>
    </row>
    <row r="953" spans="1:20" ht="13" x14ac:dyDescent="0.15">
      <c r="A953" s="1">
        <v>952</v>
      </c>
      <c r="B953" s="37">
        <v>45474</v>
      </c>
      <c r="C953" s="1">
        <v>36</v>
      </c>
      <c r="D953" s="1" t="s">
        <v>153</v>
      </c>
      <c r="E953" s="1" t="s">
        <v>52</v>
      </c>
      <c r="F953" s="1" t="s">
        <v>31</v>
      </c>
      <c r="G953" s="1">
        <v>50</v>
      </c>
      <c r="H953" s="1" t="s">
        <v>144</v>
      </c>
      <c r="I953" s="1" t="s">
        <v>67</v>
      </c>
      <c r="J953" s="1" t="s">
        <v>125</v>
      </c>
      <c r="K953" s="1" t="s">
        <v>34</v>
      </c>
      <c r="L953" s="2">
        <v>2.9</v>
      </c>
      <c r="M953" s="1" t="s">
        <v>152</v>
      </c>
      <c r="N953" s="1" t="s">
        <v>58</v>
      </c>
      <c r="O953" s="1" t="s">
        <v>55</v>
      </c>
      <c r="P953" s="1" t="s">
        <v>152</v>
      </c>
      <c r="Q953" s="1" t="s">
        <v>152</v>
      </c>
      <c r="R953" s="1"/>
      <c r="S953" s="1" t="s">
        <v>74</v>
      </c>
      <c r="T953" s="1" t="s">
        <v>51</v>
      </c>
    </row>
    <row r="954" spans="1:20" ht="13" x14ac:dyDescent="0.15">
      <c r="A954" s="1">
        <v>953</v>
      </c>
      <c r="B954" s="37">
        <v>45527</v>
      </c>
      <c r="C954" s="1">
        <v>28</v>
      </c>
      <c r="D954" s="1" t="s">
        <v>153</v>
      </c>
      <c r="E954" s="1" t="s">
        <v>135</v>
      </c>
      <c r="F954" s="1" t="s">
        <v>21</v>
      </c>
      <c r="G954" s="1">
        <v>82</v>
      </c>
      <c r="H954" s="1" t="s">
        <v>22</v>
      </c>
      <c r="I954" s="1" t="s">
        <v>23</v>
      </c>
      <c r="J954" s="1" t="s">
        <v>104</v>
      </c>
      <c r="K954" s="1" t="s">
        <v>25</v>
      </c>
      <c r="L954" s="2">
        <v>4.7</v>
      </c>
      <c r="M954" s="1" t="s">
        <v>152</v>
      </c>
      <c r="N954" s="1" t="s">
        <v>74</v>
      </c>
      <c r="O954" s="1" t="s">
        <v>80</v>
      </c>
      <c r="P954" s="1" t="s">
        <v>152</v>
      </c>
      <c r="Q954" s="1" t="s">
        <v>152</v>
      </c>
      <c r="R954" s="1"/>
      <c r="S954" s="1" t="s">
        <v>37</v>
      </c>
      <c r="T954" s="1" t="s">
        <v>38</v>
      </c>
    </row>
    <row r="955" spans="1:20" ht="13" x14ac:dyDescent="0.15">
      <c r="A955" s="1">
        <v>954</v>
      </c>
      <c r="B955" s="37">
        <v>45353</v>
      </c>
      <c r="C955" s="1">
        <v>54</v>
      </c>
      <c r="D955" s="1" t="s">
        <v>153</v>
      </c>
      <c r="E955" s="1" t="s">
        <v>90</v>
      </c>
      <c r="F955" s="1" t="s">
        <v>48</v>
      </c>
      <c r="G955" s="1">
        <v>62</v>
      </c>
      <c r="H955" s="1" t="s">
        <v>66</v>
      </c>
      <c r="I955" s="1" t="s">
        <v>23</v>
      </c>
      <c r="J955" s="1" t="s">
        <v>96</v>
      </c>
      <c r="K955" s="1" t="s">
        <v>25</v>
      </c>
      <c r="L955" s="2">
        <v>3.1</v>
      </c>
      <c r="M955" s="1" t="s">
        <v>152</v>
      </c>
      <c r="N955" s="1" t="s">
        <v>58</v>
      </c>
      <c r="O955" s="1" t="s">
        <v>80</v>
      </c>
      <c r="P955" s="1" t="s">
        <v>152</v>
      </c>
      <c r="Q955" s="1" t="s">
        <v>152</v>
      </c>
      <c r="R955" s="1"/>
      <c r="S955" s="1" t="s">
        <v>27</v>
      </c>
      <c r="T955" s="1" t="s">
        <v>38</v>
      </c>
    </row>
    <row r="956" spans="1:20" ht="13" x14ac:dyDescent="0.15">
      <c r="A956" s="1">
        <v>955</v>
      </c>
      <c r="B956" s="37">
        <v>45552</v>
      </c>
      <c r="C956" s="1">
        <v>19</v>
      </c>
      <c r="D956" s="1" t="s">
        <v>153</v>
      </c>
      <c r="E956" s="1" t="s">
        <v>129</v>
      </c>
      <c r="F956" s="1" t="s">
        <v>48</v>
      </c>
      <c r="G956" s="1">
        <v>23</v>
      </c>
      <c r="H956" s="1" t="s">
        <v>91</v>
      </c>
      <c r="I956" s="1" t="s">
        <v>50</v>
      </c>
      <c r="J956" s="1" t="s">
        <v>24</v>
      </c>
      <c r="K956" s="1" t="s">
        <v>43</v>
      </c>
      <c r="L956" s="2">
        <v>4.9000000000000004</v>
      </c>
      <c r="M956" s="1" t="s">
        <v>152</v>
      </c>
      <c r="N956" s="1" t="s">
        <v>35</v>
      </c>
      <c r="O956" s="1" t="s">
        <v>36</v>
      </c>
      <c r="P956" s="1" t="s">
        <v>152</v>
      </c>
      <c r="Q956" s="1" t="s">
        <v>152</v>
      </c>
      <c r="R956" s="1"/>
      <c r="S956" s="1" t="s">
        <v>27</v>
      </c>
      <c r="T956" s="1" t="s">
        <v>51</v>
      </c>
    </row>
    <row r="957" spans="1:20" ht="13" x14ac:dyDescent="0.15">
      <c r="A957" s="1">
        <v>956</v>
      </c>
      <c r="B957" s="37">
        <v>45388</v>
      </c>
      <c r="C957" s="1">
        <v>34</v>
      </c>
      <c r="D957" s="1" t="s">
        <v>153</v>
      </c>
      <c r="E957" s="1" t="s">
        <v>120</v>
      </c>
      <c r="F957" s="1" t="s">
        <v>31</v>
      </c>
      <c r="G957" s="1">
        <v>45</v>
      </c>
      <c r="H957" s="1" t="s">
        <v>41</v>
      </c>
      <c r="I957" s="1" t="s">
        <v>23</v>
      </c>
      <c r="J957" s="1" t="s">
        <v>68</v>
      </c>
      <c r="K957" s="1" t="s">
        <v>25</v>
      </c>
      <c r="L957" s="2">
        <v>2.7</v>
      </c>
      <c r="M957" s="1" t="s">
        <v>152</v>
      </c>
      <c r="N957" s="1" t="s">
        <v>58</v>
      </c>
      <c r="O957" s="1" t="s">
        <v>36</v>
      </c>
      <c r="P957" s="1" t="s">
        <v>152</v>
      </c>
      <c r="Q957" s="1" t="s">
        <v>152</v>
      </c>
      <c r="R957" s="1"/>
      <c r="S957" s="1" t="s">
        <v>37</v>
      </c>
      <c r="T957" s="1" t="s">
        <v>46</v>
      </c>
    </row>
    <row r="958" spans="1:20" ht="13" x14ac:dyDescent="0.15">
      <c r="A958" s="1">
        <v>957</v>
      </c>
      <c r="B958" s="37">
        <v>45476</v>
      </c>
      <c r="C958" s="1">
        <v>38</v>
      </c>
      <c r="D958" s="1" t="s">
        <v>153</v>
      </c>
      <c r="E958" s="1" t="s">
        <v>47</v>
      </c>
      <c r="F958" s="1" t="s">
        <v>48</v>
      </c>
      <c r="G958" s="1">
        <v>31</v>
      </c>
      <c r="H958" s="1" t="s">
        <v>147</v>
      </c>
      <c r="I958" s="1" t="s">
        <v>23</v>
      </c>
      <c r="J958" s="1" t="s">
        <v>108</v>
      </c>
      <c r="K958" s="1" t="s">
        <v>34</v>
      </c>
      <c r="L958" s="2">
        <v>4.2</v>
      </c>
      <c r="M958" s="1" t="s">
        <v>152</v>
      </c>
      <c r="N958" s="1" t="s">
        <v>74</v>
      </c>
      <c r="O958" s="1" t="s">
        <v>36</v>
      </c>
      <c r="P958" s="1" t="s">
        <v>152</v>
      </c>
      <c r="Q958" s="1" t="s">
        <v>152</v>
      </c>
      <c r="R958" s="1"/>
      <c r="S958" s="1" t="s">
        <v>58</v>
      </c>
      <c r="T958" s="1" t="s">
        <v>29</v>
      </c>
    </row>
    <row r="959" spans="1:20" ht="13" x14ac:dyDescent="0.15">
      <c r="A959" s="1">
        <v>958</v>
      </c>
      <c r="B959" s="37">
        <v>45515</v>
      </c>
      <c r="C959" s="1">
        <v>56</v>
      </c>
      <c r="D959" s="1" t="s">
        <v>153</v>
      </c>
      <c r="E959" s="1" t="s">
        <v>30</v>
      </c>
      <c r="F959" s="1" t="s">
        <v>31</v>
      </c>
      <c r="G959" s="1">
        <v>80</v>
      </c>
      <c r="H959" s="1" t="s">
        <v>94</v>
      </c>
      <c r="I959" s="1" t="s">
        <v>23</v>
      </c>
      <c r="J959" s="1" t="s">
        <v>33</v>
      </c>
      <c r="K959" s="1" t="s">
        <v>34</v>
      </c>
      <c r="L959" s="2">
        <v>4.4000000000000004</v>
      </c>
      <c r="M959" s="1" t="s">
        <v>152</v>
      </c>
      <c r="N959" s="1" t="s">
        <v>35</v>
      </c>
      <c r="O959" s="1" t="s">
        <v>55</v>
      </c>
      <c r="P959" s="1" t="s">
        <v>152</v>
      </c>
      <c r="Q959" s="1" t="s">
        <v>152</v>
      </c>
      <c r="R959" s="1"/>
      <c r="S959" s="1" t="s">
        <v>58</v>
      </c>
      <c r="T959" s="1" t="s">
        <v>51</v>
      </c>
    </row>
    <row r="960" spans="1:20" ht="13" x14ac:dyDescent="0.15">
      <c r="A960" s="1">
        <v>959</v>
      </c>
      <c r="B960" s="37">
        <v>45606</v>
      </c>
      <c r="C960" s="1">
        <v>53</v>
      </c>
      <c r="D960" s="1" t="s">
        <v>153</v>
      </c>
      <c r="E960" s="1" t="s">
        <v>39</v>
      </c>
      <c r="F960" s="1" t="s">
        <v>40</v>
      </c>
      <c r="G960" s="1">
        <v>99</v>
      </c>
      <c r="H960" s="1" t="s">
        <v>147</v>
      </c>
      <c r="I960" s="1" t="s">
        <v>61</v>
      </c>
      <c r="J960" s="1" t="s">
        <v>83</v>
      </c>
      <c r="K960" s="1" t="s">
        <v>54</v>
      </c>
      <c r="L960" s="2">
        <v>2.6</v>
      </c>
      <c r="M960" s="1" t="s">
        <v>152</v>
      </c>
      <c r="N960" s="1" t="s">
        <v>35</v>
      </c>
      <c r="O960" s="1" t="s">
        <v>28</v>
      </c>
      <c r="P960" s="1" t="s">
        <v>152</v>
      </c>
      <c r="Q960" s="1" t="s">
        <v>152</v>
      </c>
      <c r="R960" s="1"/>
      <c r="S960" s="1" t="s">
        <v>27</v>
      </c>
      <c r="T960" s="1" t="s">
        <v>70</v>
      </c>
    </row>
    <row r="961" spans="1:20" ht="13" x14ac:dyDescent="0.15">
      <c r="A961" s="1">
        <v>960</v>
      </c>
      <c r="B961" s="37">
        <v>45391</v>
      </c>
      <c r="C961" s="1">
        <v>24</v>
      </c>
      <c r="D961" s="1" t="s">
        <v>153</v>
      </c>
      <c r="E961" s="1" t="s">
        <v>81</v>
      </c>
      <c r="F961" s="1" t="s">
        <v>31</v>
      </c>
      <c r="G961" s="1">
        <v>95</v>
      </c>
      <c r="H961" s="1" t="s">
        <v>88</v>
      </c>
      <c r="I961" s="1" t="s">
        <v>67</v>
      </c>
      <c r="J961" s="1" t="s">
        <v>127</v>
      </c>
      <c r="K961" s="1" t="s">
        <v>43</v>
      </c>
      <c r="L961" s="2">
        <v>2.9</v>
      </c>
      <c r="M961" s="1" t="s">
        <v>152</v>
      </c>
      <c r="N961" s="1" t="s">
        <v>35</v>
      </c>
      <c r="O961" s="1" t="s">
        <v>80</v>
      </c>
      <c r="P961" s="1" t="s">
        <v>152</v>
      </c>
      <c r="Q961" s="1" t="s">
        <v>152</v>
      </c>
      <c r="R961" s="1"/>
      <c r="S961" s="1" t="s">
        <v>45</v>
      </c>
      <c r="T961" s="1" t="s">
        <v>59</v>
      </c>
    </row>
    <row r="962" spans="1:20" ht="13" x14ac:dyDescent="0.15">
      <c r="A962" s="1">
        <v>961</v>
      </c>
      <c r="B962" s="37">
        <v>45631</v>
      </c>
      <c r="C962" s="1">
        <v>24</v>
      </c>
      <c r="D962" s="1" t="s">
        <v>153</v>
      </c>
      <c r="E962" s="1" t="s">
        <v>39</v>
      </c>
      <c r="F962" s="1" t="s">
        <v>40</v>
      </c>
      <c r="G962" s="1">
        <v>81</v>
      </c>
      <c r="H962" s="1" t="s">
        <v>119</v>
      </c>
      <c r="I962" s="1" t="s">
        <v>67</v>
      </c>
      <c r="J962" s="1" t="s">
        <v>111</v>
      </c>
      <c r="K962" s="1" t="s">
        <v>43</v>
      </c>
      <c r="L962" s="2">
        <v>4.0999999999999996</v>
      </c>
      <c r="M962" s="1" t="s">
        <v>152</v>
      </c>
      <c r="N962" s="1" t="s">
        <v>35</v>
      </c>
      <c r="O962" s="1" t="s">
        <v>80</v>
      </c>
      <c r="P962" s="1" t="s">
        <v>152</v>
      </c>
      <c r="Q962" s="1" t="s">
        <v>152</v>
      </c>
      <c r="R962" s="1"/>
      <c r="S962" s="1" t="s">
        <v>45</v>
      </c>
      <c r="T962" s="1" t="s">
        <v>29</v>
      </c>
    </row>
    <row r="963" spans="1:20" ht="13" x14ac:dyDescent="0.15">
      <c r="A963" s="1">
        <v>962</v>
      </c>
      <c r="B963" s="37">
        <v>45555</v>
      </c>
      <c r="C963" s="1">
        <v>64</v>
      </c>
      <c r="D963" s="1" t="s">
        <v>153</v>
      </c>
      <c r="E963" s="1" t="s">
        <v>105</v>
      </c>
      <c r="F963" s="1" t="s">
        <v>31</v>
      </c>
      <c r="G963" s="1">
        <v>69</v>
      </c>
      <c r="H963" s="1" t="s">
        <v>95</v>
      </c>
      <c r="I963" s="1" t="s">
        <v>67</v>
      </c>
      <c r="J963" s="1" t="s">
        <v>104</v>
      </c>
      <c r="K963" s="1" t="s">
        <v>25</v>
      </c>
      <c r="L963" s="2">
        <v>4.8</v>
      </c>
      <c r="M963" s="1" t="s">
        <v>152</v>
      </c>
      <c r="N963" s="1" t="s">
        <v>58</v>
      </c>
      <c r="O963" s="1" t="s">
        <v>44</v>
      </c>
      <c r="P963" s="1" t="s">
        <v>152</v>
      </c>
      <c r="Q963" s="1" t="s">
        <v>152</v>
      </c>
      <c r="R963" s="1"/>
      <c r="S963" s="1" t="s">
        <v>35</v>
      </c>
      <c r="T963" s="1" t="s">
        <v>51</v>
      </c>
    </row>
    <row r="964" spans="1:20" ht="13" x14ac:dyDescent="0.15">
      <c r="A964" s="1">
        <v>963</v>
      </c>
      <c r="B964" s="37">
        <v>45511</v>
      </c>
      <c r="C964" s="1">
        <v>27</v>
      </c>
      <c r="D964" s="1" t="s">
        <v>153</v>
      </c>
      <c r="E964" s="1" t="s">
        <v>30</v>
      </c>
      <c r="F964" s="1" t="s">
        <v>31</v>
      </c>
      <c r="G964" s="1">
        <v>24</v>
      </c>
      <c r="H964" s="1" t="s">
        <v>60</v>
      </c>
      <c r="I964" s="1" t="s">
        <v>61</v>
      </c>
      <c r="J964" s="1" t="s">
        <v>86</v>
      </c>
      <c r="K964" s="1" t="s">
        <v>43</v>
      </c>
      <c r="L964" s="2">
        <v>4.5</v>
      </c>
      <c r="M964" s="1" t="s">
        <v>152</v>
      </c>
      <c r="N964" s="1" t="s">
        <v>27</v>
      </c>
      <c r="O964" s="1" t="s">
        <v>55</v>
      </c>
      <c r="P964" s="1" t="s">
        <v>152</v>
      </c>
      <c r="Q964" s="1" t="s">
        <v>152</v>
      </c>
      <c r="R964" s="1"/>
      <c r="S964" s="1" t="s">
        <v>37</v>
      </c>
      <c r="T964" s="1" t="s">
        <v>59</v>
      </c>
    </row>
    <row r="965" spans="1:20" ht="13" x14ac:dyDescent="0.15">
      <c r="A965" s="1">
        <v>964</v>
      </c>
      <c r="B965" s="37">
        <v>45371</v>
      </c>
      <c r="C965" s="1">
        <v>62</v>
      </c>
      <c r="D965" s="1" t="s">
        <v>153</v>
      </c>
      <c r="E965" s="1" t="s">
        <v>63</v>
      </c>
      <c r="F965" s="1" t="s">
        <v>48</v>
      </c>
      <c r="G965" s="1">
        <v>59</v>
      </c>
      <c r="H965" s="1" t="s">
        <v>148</v>
      </c>
      <c r="I965" s="1" t="s">
        <v>23</v>
      </c>
      <c r="J965" s="1" t="s">
        <v>57</v>
      </c>
      <c r="K965" s="1" t="s">
        <v>34</v>
      </c>
      <c r="L965" s="2">
        <v>4.9000000000000004</v>
      </c>
      <c r="M965" s="1" t="s">
        <v>152</v>
      </c>
      <c r="N965" s="1" t="s">
        <v>37</v>
      </c>
      <c r="O965" s="1" t="s">
        <v>28</v>
      </c>
      <c r="P965" s="1" t="s">
        <v>152</v>
      </c>
      <c r="Q965" s="1" t="s">
        <v>152</v>
      </c>
      <c r="R965" s="1"/>
      <c r="S965" s="1" t="s">
        <v>35</v>
      </c>
      <c r="T965" s="1" t="s">
        <v>75</v>
      </c>
    </row>
    <row r="966" spans="1:20" ht="13" x14ac:dyDescent="0.15">
      <c r="A966" s="1">
        <v>965</v>
      </c>
      <c r="B966" s="37">
        <v>45478</v>
      </c>
      <c r="C966" s="1">
        <v>25</v>
      </c>
      <c r="D966" s="1" t="s">
        <v>153</v>
      </c>
      <c r="E966" s="1" t="s">
        <v>114</v>
      </c>
      <c r="F966" s="1" t="s">
        <v>31</v>
      </c>
      <c r="G966" s="1">
        <v>60</v>
      </c>
      <c r="H966" s="1" t="s">
        <v>145</v>
      </c>
      <c r="I966" s="1" t="s">
        <v>23</v>
      </c>
      <c r="J966" s="1" t="s">
        <v>79</v>
      </c>
      <c r="K966" s="1" t="s">
        <v>54</v>
      </c>
      <c r="L966" s="2">
        <v>3.5</v>
      </c>
      <c r="M966" s="1" t="s">
        <v>152</v>
      </c>
      <c r="N966" s="1" t="s">
        <v>74</v>
      </c>
      <c r="O966" s="1" t="s">
        <v>69</v>
      </c>
      <c r="P966" s="1" t="s">
        <v>152</v>
      </c>
      <c r="Q966" s="1" t="s">
        <v>152</v>
      </c>
      <c r="R966" s="1"/>
      <c r="S966" s="1" t="s">
        <v>37</v>
      </c>
      <c r="T966" s="1" t="s">
        <v>38</v>
      </c>
    </row>
    <row r="967" spans="1:20" ht="13" x14ac:dyDescent="0.15">
      <c r="A967" s="1">
        <v>966</v>
      </c>
      <c r="B967" s="37">
        <v>45491</v>
      </c>
      <c r="C967" s="1">
        <v>57</v>
      </c>
      <c r="D967" s="1" t="s">
        <v>153</v>
      </c>
      <c r="E967" s="1" t="s">
        <v>117</v>
      </c>
      <c r="F967" s="1" t="s">
        <v>48</v>
      </c>
      <c r="G967" s="1">
        <v>83</v>
      </c>
      <c r="H967" s="1" t="s">
        <v>88</v>
      </c>
      <c r="I967" s="1" t="s">
        <v>50</v>
      </c>
      <c r="J967" s="1" t="s">
        <v>83</v>
      </c>
      <c r="K967" s="1" t="s">
        <v>43</v>
      </c>
      <c r="L967" s="2">
        <v>3.9</v>
      </c>
      <c r="M967" s="1" t="s">
        <v>152</v>
      </c>
      <c r="N967" s="1" t="s">
        <v>45</v>
      </c>
      <c r="O967" s="1" t="s">
        <v>55</v>
      </c>
      <c r="P967" s="1" t="s">
        <v>152</v>
      </c>
      <c r="Q967" s="1" t="s">
        <v>152</v>
      </c>
      <c r="R967" s="1"/>
      <c r="S967" s="1" t="s">
        <v>27</v>
      </c>
      <c r="T967" s="1" t="s">
        <v>46</v>
      </c>
    </row>
    <row r="968" spans="1:20" ht="13" x14ac:dyDescent="0.15">
      <c r="A968" s="1">
        <v>967</v>
      </c>
      <c r="B968" s="37">
        <v>45487</v>
      </c>
      <c r="C968" s="1">
        <v>41</v>
      </c>
      <c r="D968" s="1" t="s">
        <v>153</v>
      </c>
      <c r="E968" s="1" t="s">
        <v>142</v>
      </c>
      <c r="F968" s="1" t="s">
        <v>48</v>
      </c>
      <c r="G968" s="1">
        <v>63</v>
      </c>
      <c r="H968" s="1" t="s">
        <v>138</v>
      </c>
      <c r="I968" s="1" t="s">
        <v>50</v>
      </c>
      <c r="J968" s="1" t="s">
        <v>111</v>
      </c>
      <c r="K968" s="1" t="s">
        <v>25</v>
      </c>
      <c r="L968" s="2">
        <v>2.7</v>
      </c>
      <c r="M968" s="1" t="s">
        <v>152</v>
      </c>
      <c r="N968" s="1" t="s">
        <v>35</v>
      </c>
      <c r="O968" s="1" t="s">
        <v>80</v>
      </c>
      <c r="P968" s="1" t="s">
        <v>152</v>
      </c>
      <c r="Q968" s="1" t="s">
        <v>152</v>
      </c>
      <c r="R968" s="1"/>
      <c r="S968" s="1" t="s">
        <v>37</v>
      </c>
      <c r="T968" s="1" t="s">
        <v>38</v>
      </c>
    </row>
    <row r="969" spans="1:20" ht="13" x14ac:dyDescent="0.15">
      <c r="A969" s="1">
        <v>968</v>
      </c>
      <c r="B969" s="37">
        <v>45347</v>
      </c>
      <c r="C969" s="1">
        <v>60</v>
      </c>
      <c r="D969" s="1" t="s">
        <v>153</v>
      </c>
      <c r="E969" s="1" t="s">
        <v>146</v>
      </c>
      <c r="F969" s="1" t="s">
        <v>31</v>
      </c>
      <c r="G969" s="1">
        <v>75</v>
      </c>
      <c r="H969" s="1" t="s">
        <v>92</v>
      </c>
      <c r="I969" s="1" t="s">
        <v>61</v>
      </c>
      <c r="J969" s="1" t="s">
        <v>96</v>
      </c>
      <c r="K969" s="1" t="s">
        <v>25</v>
      </c>
      <c r="L969" s="2">
        <v>4</v>
      </c>
      <c r="M969" s="1" t="s">
        <v>152</v>
      </c>
      <c r="N969" s="1" t="s">
        <v>45</v>
      </c>
      <c r="O969" s="1" t="s">
        <v>44</v>
      </c>
      <c r="P969" s="1" t="s">
        <v>152</v>
      </c>
      <c r="Q969" s="1" t="s">
        <v>152</v>
      </c>
      <c r="R969" s="1"/>
      <c r="S969" s="1" t="s">
        <v>27</v>
      </c>
      <c r="T969" s="1" t="s">
        <v>75</v>
      </c>
    </row>
    <row r="970" spans="1:20" ht="13" x14ac:dyDescent="0.15">
      <c r="A970" s="1">
        <v>969</v>
      </c>
      <c r="B970" s="37">
        <v>45426</v>
      </c>
      <c r="C970" s="1">
        <v>54</v>
      </c>
      <c r="D970" s="1" t="s">
        <v>153</v>
      </c>
      <c r="E970" s="1" t="s">
        <v>115</v>
      </c>
      <c r="F970" s="1" t="s">
        <v>21</v>
      </c>
      <c r="G970" s="1">
        <v>57</v>
      </c>
      <c r="H970" s="1" t="s">
        <v>98</v>
      </c>
      <c r="I970" s="1" t="s">
        <v>67</v>
      </c>
      <c r="J970" s="1" t="s">
        <v>127</v>
      </c>
      <c r="K970" s="1" t="s">
        <v>34</v>
      </c>
      <c r="L970" s="2">
        <v>4.0999999999999996</v>
      </c>
      <c r="M970" s="1" t="s">
        <v>152</v>
      </c>
      <c r="N970" s="1" t="s">
        <v>74</v>
      </c>
      <c r="O970" s="1" t="s">
        <v>36</v>
      </c>
      <c r="P970" s="1" t="s">
        <v>152</v>
      </c>
      <c r="Q970" s="1" t="s">
        <v>152</v>
      </c>
      <c r="R970" s="1"/>
      <c r="S970" s="1" t="s">
        <v>45</v>
      </c>
      <c r="T970" s="1" t="s">
        <v>38</v>
      </c>
    </row>
    <row r="971" spans="1:20" ht="13" x14ac:dyDescent="0.15">
      <c r="A971" s="1">
        <v>970</v>
      </c>
      <c r="B971" s="37">
        <v>45641</v>
      </c>
      <c r="C971" s="1">
        <v>52</v>
      </c>
      <c r="D971" s="1" t="s">
        <v>153</v>
      </c>
      <c r="E971" s="1" t="s">
        <v>135</v>
      </c>
      <c r="F971" s="1" t="s">
        <v>21</v>
      </c>
      <c r="G971" s="1">
        <v>99</v>
      </c>
      <c r="H971" s="1" t="s">
        <v>144</v>
      </c>
      <c r="I971" s="1" t="s">
        <v>23</v>
      </c>
      <c r="J971" s="1" t="s">
        <v>111</v>
      </c>
      <c r="K971" s="1" t="s">
        <v>43</v>
      </c>
      <c r="L971" s="2">
        <v>3.7</v>
      </c>
      <c r="M971" s="1" t="s">
        <v>152</v>
      </c>
      <c r="N971" s="1" t="s">
        <v>45</v>
      </c>
      <c r="O971" s="1" t="s">
        <v>55</v>
      </c>
      <c r="P971" s="1" t="s">
        <v>152</v>
      </c>
      <c r="Q971" s="1" t="s">
        <v>152</v>
      </c>
      <c r="R971" s="1"/>
      <c r="S971" s="1" t="s">
        <v>27</v>
      </c>
      <c r="T971" s="1" t="s">
        <v>46</v>
      </c>
    </row>
    <row r="972" spans="1:20" ht="13" x14ac:dyDescent="0.15">
      <c r="A972" s="1">
        <v>971</v>
      </c>
      <c r="B972" s="37">
        <v>45588</v>
      </c>
      <c r="C972" s="1">
        <v>40</v>
      </c>
      <c r="D972" s="1" t="s">
        <v>153</v>
      </c>
      <c r="E972" s="1" t="s">
        <v>71</v>
      </c>
      <c r="F972" s="1" t="s">
        <v>40</v>
      </c>
      <c r="G972" s="1">
        <v>45</v>
      </c>
      <c r="H972" s="1" t="s">
        <v>49</v>
      </c>
      <c r="I972" s="1" t="s">
        <v>67</v>
      </c>
      <c r="J972" s="1" t="s">
        <v>89</v>
      </c>
      <c r="K972" s="1" t="s">
        <v>25</v>
      </c>
      <c r="L972" s="2">
        <v>2.8</v>
      </c>
      <c r="M972" s="1" t="s">
        <v>152</v>
      </c>
      <c r="N972" s="1" t="s">
        <v>37</v>
      </c>
      <c r="O972" s="1" t="s">
        <v>36</v>
      </c>
      <c r="P972" s="1" t="s">
        <v>152</v>
      </c>
      <c r="Q972" s="1" t="s">
        <v>152</v>
      </c>
      <c r="R972" s="1"/>
      <c r="S972" s="1" t="s">
        <v>27</v>
      </c>
      <c r="T972" s="1" t="s">
        <v>46</v>
      </c>
    </row>
    <row r="973" spans="1:20" ht="13" x14ac:dyDescent="0.15">
      <c r="A973" s="1">
        <v>972</v>
      </c>
      <c r="B973" s="37">
        <v>45405</v>
      </c>
      <c r="C973" s="1">
        <v>37</v>
      </c>
      <c r="D973" s="1" t="s">
        <v>153</v>
      </c>
      <c r="E973" s="1" t="s">
        <v>81</v>
      </c>
      <c r="F973" s="1" t="s">
        <v>31</v>
      </c>
      <c r="G973" s="1">
        <v>80</v>
      </c>
      <c r="H973" s="1" t="s">
        <v>141</v>
      </c>
      <c r="I973" s="1" t="s">
        <v>23</v>
      </c>
      <c r="J973" s="1" t="s">
        <v>111</v>
      </c>
      <c r="K973" s="1" t="s">
        <v>34</v>
      </c>
      <c r="L973" s="2">
        <v>3.6</v>
      </c>
      <c r="M973" s="1" t="s">
        <v>152</v>
      </c>
      <c r="N973" s="1" t="s">
        <v>27</v>
      </c>
      <c r="O973" s="1" t="s">
        <v>80</v>
      </c>
      <c r="P973" s="1" t="s">
        <v>152</v>
      </c>
      <c r="Q973" s="1" t="s">
        <v>152</v>
      </c>
      <c r="R973" s="1"/>
      <c r="S973" s="1" t="s">
        <v>27</v>
      </c>
      <c r="T973" s="1" t="s">
        <v>59</v>
      </c>
    </row>
    <row r="974" spans="1:20" ht="13" x14ac:dyDescent="0.15">
      <c r="A974" s="1">
        <v>973</v>
      </c>
      <c r="B974" s="37">
        <v>45385</v>
      </c>
      <c r="C974" s="1">
        <v>62</v>
      </c>
      <c r="D974" s="1" t="s">
        <v>153</v>
      </c>
      <c r="E974" s="1" t="s">
        <v>47</v>
      </c>
      <c r="F974" s="1" t="s">
        <v>48</v>
      </c>
      <c r="G974" s="1">
        <v>20</v>
      </c>
      <c r="H974" s="1" t="s">
        <v>41</v>
      </c>
      <c r="I974" s="1" t="s">
        <v>23</v>
      </c>
      <c r="J974" s="1" t="s">
        <v>111</v>
      </c>
      <c r="K974" s="1" t="s">
        <v>34</v>
      </c>
      <c r="L974" s="2">
        <v>4</v>
      </c>
      <c r="M974" s="1" t="s">
        <v>152</v>
      </c>
      <c r="N974" s="1" t="s">
        <v>37</v>
      </c>
      <c r="O974" s="1" t="s">
        <v>55</v>
      </c>
      <c r="P974" s="1" t="s">
        <v>152</v>
      </c>
      <c r="Q974" s="1" t="s">
        <v>152</v>
      </c>
      <c r="R974" s="1"/>
      <c r="S974" s="1" t="s">
        <v>74</v>
      </c>
      <c r="T974" s="1" t="s">
        <v>75</v>
      </c>
    </row>
    <row r="975" spans="1:20" ht="13" x14ac:dyDescent="0.15">
      <c r="A975" s="1">
        <v>974</v>
      </c>
      <c r="B975" s="37">
        <v>45516</v>
      </c>
      <c r="C975" s="1">
        <v>40</v>
      </c>
      <c r="D975" s="1" t="s">
        <v>153</v>
      </c>
      <c r="E975" s="1" t="s">
        <v>120</v>
      </c>
      <c r="F975" s="1" t="s">
        <v>31</v>
      </c>
      <c r="G975" s="1">
        <v>81</v>
      </c>
      <c r="H975" s="1" t="s">
        <v>136</v>
      </c>
      <c r="I975" s="1" t="s">
        <v>23</v>
      </c>
      <c r="J975" s="1" t="s">
        <v>96</v>
      </c>
      <c r="K975" s="1" t="s">
        <v>34</v>
      </c>
      <c r="L975" s="2">
        <v>3.2</v>
      </c>
      <c r="M975" s="1" t="s">
        <v>152</v>
      </c>
      <c r="N975" s="1" t="s">
        <v>58</v>
      </c>
      <c r="O975" s="1" t="s">
        <v>36</v>
      </c>
      <c r="P975" s="1" t="s">
        <v>152</v>
      </c>
      <c r="Q975" s="1" t="s">
        <v>152</v>
      </c>
      <c r="R975" s="1"/>
      <c r="S975" s="1" t="s">
        <v>74</v>
      </c>
      <c r="T975" s="1" t="s">
        <v>38</v>
      </c>
    </row>
    <row r="976" spans="1:20" ht="13" x14ac:dyDescent="0.15">
      <c r="A976" s="1">
        <v>975</v>
      </c>
      <c r="B976" s="37">
        <v>45626</v>
      </c>
      <c r="C976" s="1">
        <v>37</v>
      </c>
      <c r="D976" s="1" t="s">
        <v>153</v>
      </c>
      <c r="E976" s="1" t="s">
        <v>90</v>
      </c>
      <c r="F976" s="1" t="s">
        <v>48</v>
      </c>
      <c r="G976" s="1">
        <v>77</v>
      </c>
      <c r="H976" s="1" t="s">
        <v>85</v>
      </c>
      <c r="I976" s="1" t="s">
        <v>23</v>
      </c>
      <c r="J976" s="1" t="s">
        <v>108</v>
      </c>
      <c r="K976" s="1" t="s">
        <v>34</v>
      </c>
      <c r="L976" s="2">
        <v>2.7</v>
      </c>
      <c r="M976" s="1" t="s">
        <v>152</v>
      </c>
      <c r="N976" s="1" t="s">
        <v>45</v>
      </c>
      <c r="O976" s="1" t="s">
        <v>80</v>
      </c>
      <c r="P976" s="1" t="s">
        <v>152</v>
      </c>
      <c r="Q976" s="1" t="s">
        <v>152</v>
      </c>
      <c r="R976" s="1"/>
      <c r="S976" s="1" t="s">
        <v>37</v>
      </c>
      <c r="T976" s="1" t="s">
        <v>75</v>
      </c>
    </row>
    <row r="977" spans="1:20" ht="13" x14ac:dyDescent="0.15">
      <c r="A977" s="1">
        <v>976</v>
      </c>
      <c r="B977" s="37">
        <v>45360</v>
      </c>
      <c r="C977" s="1">
        <v>18</v>
      </c>
      <c r="D977" s="1" t="s">
        <v>153</v>
      </c>
      <c r="E977" s="1" t="s">
        <v>135</v>
      </c>
      <c r="F977" s="1" t="s">
        <v>21</v>
      </c>
      <c r="G977" s="1">
        <v>71</v>
      </c>
      <c r="H977" s="1" t="s">
        <v>116</v>
      </c>
      <c r="I977" s="1" t="s">
        <v>23</v>
      </c>
      <c r="J977" s="1" t="s">
        <v>104</v>
      </c>
      <c r="K977" s="1" t="s">
        <v>25</v>
      </c>
      <c r="L977" s="2">
        <v>3</v>
      </c>
      <c r="M977" s="1" t="s">
        <v>152</v>
      </c>
      <c r="N977" s="1" t="s">
        <v>37</v>
      </c>
      <c r="O977" s="1" t="s">
        <v>55</v>
      </c>
      <c r="P977" s="1" t="s">
        <v>152</v>
      </c>
      <c r="Q977" s="1" t="s">
        <v>152</v>
      </c>
      <c r="R977" s="1"/>
      <c r="S977" s="1" t="s">
        <v>27</v>
      </c>
      <c r="T977" s="1" t="s">
        <v>29</v>
      </c>
    </row>
    <row r="978" spans="1:20" ht="13" x14ac:dyDescent="0.15">
      <c r="A978" s="1">
        <v>977</v>
      </c>
      <c r="B978" s="37">
        <v>45344</v>
      </c>
      <c r="C978" s="1">
        <v>29</v>
      </c>
      <c r="D978" s="1" t="s">
        <v>153</v>
      </c>
      <c r="E978" s="1" t="s">
        <v>39</v>
      </c>
      <c r="F978" s="1" t="s">
        <v>40</v>
      </c>
      <c r="G978" s="1">
        <v>86</v>
      </c>
      <c r="H978" s="1" t="s">
        <v>94</v>
      </c>
      <c r="I978" s="1" t="s">
        <v>50</v>
      </c>
      <c r="J978" s="1" t="s">
        <v>73</v>
      </c>
      <c r="K978" s="1" t="s">
        <v>54</v>
      </c>
      <c r="L978" s="2">
        <v>4.3</v>
      </c>
      <c r="M978" s="1" t="s">
        <v>152</v>
      </c>
      <c r="N978" s="1" t="s">
        <v>35</v>
      </c>
      <c r="O978" s="1" t="s">
        <v>69</v>
      </c>
      <c r="P978" s="1" t="s">
        <v>152</v>
      </c>
      <c r="Q978" s="1" t="s">
        <v>152</v>
      </c>
      <c r="R978" s="1"/>
      <c r="S978" s="1" t="s">
        <v>58</v>
      </c>
      <c r="T978" s="1" t="s">
        <v>46</v>
      </c>
    </row>
    <row r="979" spans="1:20" ht="13" x14ac:dyDescent="0.15">
      <c r="A979" s="1">
        <v>978</v>
      </c>
      <c r="B979" s="37">
        <v>45309</v>
      </c>
      <c r="C979" s="1">
        <v>66</v>
      </c>
      <c r="D979" s="1" t="s">
        <v>153</v>
      </c>
      <c r="E979" s="1" t="s">
        <v>87</v>
      </c>
      <c r="F979" s="1" t="s">
        <v>48</v>
      </c>
      <c r="G979" s="1">
        <v>91</v>
      </c>
      <c r="H979" s="1" t="s">
        <v>116</v>
      </c>
      <c r="I979" s="1" t="s">
        <v>23</v>
      </c>
      <c r="J979" s="1" t="s">
        <v>132</v>
      </c>
      <c r="K979" s="1" t="s">
        <v>34</v>
      </c>
      <c r="L979" s="2">
        <v>2.6</v>
      </c>
      <c r="M979" s="1" t="s">
        <v>152</v>
      </c>
      <c r="N979" s="1" t="s">
        <v>35</v>
      </c>
      <c r="O979" s="1" t="s">
        <v>44</v>
      </c>
      <c r="P979" s="1" t="s">
        <v>152</v>
      </c>
      <c r="Q979" s="1" t="s">
        <v>152</v>
      </c>
      <c r="R979" s="1"/>
      <c r="S979" s="1" t="s">
        <v>27</v>
      </c>
      <c r="T979" s="1" t="s">
        <v>75</v>
      </c>
    </row>
    <row r="980" spans="1:20" ht="13" x14ac:dyDescent="0.15">
      <c r="A980" s="1">
        <v>979</v>
      </c>
      <c r="B980" s="37">
        <v>45304</v>
      </c>
      <c r="C980" s="1">
        <v>70</v>
      </c>
      <c r="D980" s="1" t="s">
        <v>153</v>
      </c>
      <c r="E980" s="1" t="s">
        <v>115</v>
      </c>
      <c r="F980" s="1" t="s">
        <v>21</v>
      </c>
      <c r="G980" s="1">
        <v>41</v>
      </c>
      <c r="H980" s="1" t="s">
        <v>143</v>
      </c>
      <c r="I980" s="1" t="s">
        <v>61</v>
      </c>
      <c r="J980" s="1" t="s">
        <v>121</v>
      </c>
      <c r="K980" s="1" t="s">
        <v>43</v>
      </c>
      <c r="L980" s="2">
        <v>3.8</v>
      </c>
      <c r="M980" s="1" t="s">
        <v>152</v>
      </c>
      <c r="N980" s="1" t="s">
        <v>58</v>
      </c>
      <c r="O980" s="1" t="s">
        <v>36</v>
      </c>
      <c r="P980" s="1" t="s">
        <v>152</v>
      </c>
      <c r="Q980" s="1" t="s">
        <v>152</v>
      </c>
      <c r="R980" s="1"/>
      <c r="S980" s="1" t="s">
        <v>37</v>
      </c>
      <c r="T980" s="1" t="s">
        <v>70</v>
      </c>
    </row>
    <row r="981" spans="1:20" ht="13" x14ac:dyDescent="0.15">
      <c r="A981" s="1">
        <v>980</v>
      </c>
      <c r="B981" s="37">
        <v>45321</v>
      </c>
      <c r="C981" s="1">
        <v>36</v>
      </c>
      <c r="D981" s="1" t="s">
        <v>153</v>
      </c>
      <c r="E981" s="1" t="s">
        <v>52</v>
      </c>
      <c r="F981" s="1" t="s">
        <v>31</v>
      </c>
      <c r="G981" s="1">
        <v>99</v>
      </c>
      <c r="H981" s="1" t="s">
        <v>149</v>
      </c>
      <c r="I981" s="1" t="s">
        <v>50</v>
      </c>
      <c r="J981" s="1" t="s">
        <v>42</v>
      </c>
      <c r="K981" s="1" t="s">
        <v>25</v>
      </c>
      <c r="L981" s="2">
        <v>2.9</v>
      </c>
      <c r="M981" s="1" t="s">
        <v>152</v>
      </c>
      <c r="N981" s="1" t="s">
        <v>27</v>
      </c>
      <c r="O981" s="1" t="s">
        <v>44</v>
      </c>
      <c r="P981" s="1" t="s">
        <v>152</v>
      </c>
      <c r="Q981" s="1" t="s">
        <v>152</v>
      </c>
      <c r="R981" s="1"/>
      <c r="S981" s="1" t="s">
        <v>37</v>
      </c>
      <c r="T981" s="1" t="s">
        <v>38</v>
      </c>
    </row>
    <row r="982" spans="1:20" ht="13" x14ac:dyDescent="0.15">
      <c r="A982" s="1">
        <v>981</v>
      </c>
      <c r="B982" s="37">
        <v>45491</v>
      </c>
      <c r="C982" s="1">
        <v>49</v>
      </c>
      <c r="D982" s="1" t="s">
        <v>153</v>
      </c>
      <c r="E982" s="1" t="s">
        <v>120</v>
      </c>
      <c r="F982" s="1" t="s">
        <v>31</v>
      </c>
      <c r="G982" s="1">
        <v>35</v>
      </c>
      <c r="H982" s="1" t="s">
        <v>103</v>
      </c>
      <c r="I982" s="1" t="s">
        <v>67</v>
      </c>
      <c r="J982" s="1" t="s">
        <v>53</v>
      </c>
      <c r="K982" s="1" t="s">
        <v>34</v>
      </c>
      <c r="L982" s="2">
        <v>4.0999999999999996</v>
      </c>
      <c r="M982" s="1" t="s">
        <v>152</v>
      </c>
      <c r="N982" s="1" t="s">
        <v>74</v>
      </c>
      <c r="O982" s="1" t="s">
        <v>44</v>
      </c>
      <c r="P982" s="1" t="s">
        <v>152</v>
      </c>
      <c r="Q982" s="1" t="s">
        <v>152</v>
      </c>
      <c r="R982" s="1"/>
      <c r="S982" s="1" t="s">
        <v>35</v>
      </c>
      <c r="T982" s="1" t="s">
        <v>46</v>
      </c>
    </row>
    <row r="983" spans="1:20" ht="13" x14ac:dyDescent="0.15">
      <c r="A983" s="1">
        <v>982</v>
      </c>
      <c r="B983" s="37">
        <v>45648</v>
      </c>
      <c r="C983" s="1">
        <v>62</v>
      </c>
      <c r="D983" s="1" t="s">
        <v>153</v>
      </c>
      <c r="E983" s="1" t="s">
        <v>129</v>
      </c>
      <c r="F983" s="1" t="s">
        <v>48</v>
      </c>
      <c r="G983" s="1">
        <v>73</v>
      </c>
      <c r="H983" s="1" t="s">
        <v>32</v>
      </c>
      <c r="I983" s="1" t="s">
        <v>23</v>
      </c>
      <c r="J983" s="1" t="s">
        <v>86</v>
      </c>
      <c r="K983" s="1" t="s">
        <v>54</v>
      </c>
      <c r="L983" s="2">
        <v>4.0999999999999996</v>
      </c>
      <c r="M983" s="1" t="s">
        <v>152</v>
      </c>
      <c r="N983" s="1" t="s">
        <v>37</v>
      </c>
      <c r="O983" s="1" t="s">
        <v>55</v>
      </c>
      <c r="P983" s="1" t="s">
        <v>152</v>
      </c>
      <c r="Q983" s="1" t="s">
        <v>152</v>
      </c>
      <c r="R983" s="1"/>
      <c r="S983" s="1" t="s">
        <v>37</v>
      </c>
      <c r="T983" s="1" t="s">
        <v>46</v>
      </c>
    </row>
    <row r="984" spans="1:20" ht="13" x14ac:dyDescent="0.15">
      <c r="A984" s="1">
        <v>983</v>
      </c>
      <c r="B984" s="37">
        <v>45554</v>
      </c>
      <c r="C984" s="1">
        <v>62</v>
      </c>
      <c r="D984" s="1" t="s">
        <v>153</v>
      </c>
      <c r="E984" s="1" t="s">
        <v>105</v>
      </c>
      <c r="F984" s="1" t="s">
        <v>31</v>
      </c>
      <c r="G984" s="1">
        <v>84</v>
      </c>
      <c r="H984" s="1" t="s">
        <v>88</v>
      </c>
      <c r="I984" s="1" t="s">
        <v>23</v>
      </c>
      <c r="J984" s="1" t="s">
        <v>79</v>
      </c>
      <c r="K984" s="1" t="s">
        <v>25</v>
      </c>
      <c r="L984" s="2">
        <v>2.5</v>
      </c>
      <c r="M984" s="1" t="s">
        <v>152</v>
      </c>
      <c r="N984" s="1" t="s">
        <v>45</v>
      </c>
      <c r="O984" s="1" t="s">
        <v>36</v>
      </c>
      <c r="P984" s="1" t="s">
        <v>152</v>
      </c>
      <c r="Q984" s="1" t="s">
        <v>152</v>
      </c>
      <c r="R984" s="1"/>
      <c r="S984" s="1" t="s">
        <v>27</v>
      </c>
      <c r="T984" s="1" t="s">
        <v>46</v>
      </c>
    </row>
    <row r="985" spans="1:20" ht="13" x14ac:dyDescent="0.15">
      <c r="A985" s="1">
        <v>984</v>
      </c>
      <c r="B985" s="37">
        <v>45489</v>
      </c>
      <c r="C985" s="1">
        <v>35</v>
      </c>
      <c r="D985" s="1" t="s">
        <v>153</v>
      </c>
      <c r="E985" s="1" t="s">
        <v>71</v>
      </c>
      <c r="F985" s="1" t="s">
        <v>40</v>
      </c>
      <c r="G985" s="1">
        <v>84</v>
      </c>
      <c r="H985" s="1" t="s">
        <v>76</v>
      </c>
      <c r="I985" s="1" t="s">
        <v>67</v>
      </c>
      <c r="J985" s="1" t="s">
        <v>96</v>
      </c>
      <c r="K985" s="1" t="s">
        <v>43</v>
      </c>
      <c r="L985" s="2">
        <v>4.2</v>
      </c>
      <c r="M985" s="1" t="s">
        <v>152</v>
      </c>
      <c r="N985" s="1" t="s">
        <v>37</v>
      </c>
      <c r="O985" s="1" t="s">
        <v>28</v>
      </c>
      <c r="P985" s="1" t="s">
        <v>152</v>
      </c>
      <c r="Q985" s="1" t="s">
        <v>152</v>
      </c>
      <c r="R985" s="1"/>
      <c r="S985" s="1" t="s">
        <v>35</v>
      </c>
      <c r="T985" s="1" t="s">
        <v>70</v>
      </c>
    </row>
    <row r="986" spans="1:20" ht="13" x14ac:dyDescent="0.15">
      <c r="A986" s="1">
        <v>985</v>
      </c>
      <c r="B986" s="37">
        <v>45371</v>
      </c>
      <c r="C986" s="1">
        <v>64</v>
      </c>
      <c r="D986" s="1" t="s">
        <v>153</v>
      </c>
      <c r="E986" s="1" t="s">
        <v>90</v>
      </c>
      <c r="F986" s="1" t="s">
        <v>48</v>
      </c>
      <c r="G986" s="1">
        <v>71</v>
      </c>
      <c r="H986" s="1" t="s">
        <v>126</v>
      </c>
      <c r="I986" s="1" t="s">
        <v>67</v>
      </c>
      <c r="J986" s="1" t="s">
        <v>73</v>
      </c>
      <c r="K986" s="1" t="s">
        <v>43</v>
      </c>
      <c r="L986" s="2">
        <v>4</v>
      </c>
      <c r="M986" s="1" t="s">
        <v>152</v>
      </c>
      <c r="N986" s="1" t="s">
        <v>45</v>
      </c>
      <c r="O986" s="1" t="s">
        <v>36</v>
      </c>
      <c r="P986" s="1" t="s">
        <v>152</v>
      </c>
      <c r="Q986" s="1" t="s">
        <v>152</v>
      </c>
      <c r="R986" s="1"/>
      <c r="S986" s="1" t="s">
        <v>45</v>
      </c>
      <c r="T986" s="1" t="s">
        <v>59</v>
      </c>
    </row>
    <row r="987" spans="1:20" ht="13" x14ac:dyDescent="0.15">
      <c r="A987" s="1">
        <v>986</v>
      </c>
      <c r="B987" s="37">
        <v>45524</v>
      </c>
      <c r="C987" s="1">
        <v>30</v>
      </c>
      <c r="D987" s="1" t="s">
        <v>153</v>
      </c>
      <c r="E987" s="1" t="s">
        <v>120</v>
      </c>
      <c r="F987" s="1" t="s">
        <v>31</v>
      </c>
      <c r="G987" s="1">
        <v>87</v>
      </c>
      <c r="H987" s="1" t="s">
        <v>32</v>
      </c>
      <c r="I987" s="1" t="s">
        <v>50</v>
      </c>
      <c r="J987" s="1" t="s">
        <v>83</v>
      </c>
      <c r="K987" s="1" t="s">
        <v>34</v>
      </c>
      <c r="L987" s="2">
        <v>5</v>
      </c>
      <c r="M987" s="1" t="s">
        <v>152</v>
      </c>
      <c r="N987" s="1" t="s">
        <v>58</v>
      </c>
      <c r="O987" s="1" t="s">
        <v>28</v>
      </c>
      <c r="P987" s="1" t="s">
        <v>152</v>
      </c>
      <c r="Q987" s="1" t="s">
        <v>152</v>
      </c>
      <c r="R987" s="1"/>
      <c r="S987" s="1" t="s">
        <v>45</v>
      </c>
      <c r="T987" s="1" t="s">
        <v>38</v>
      </c>
    </row>
    <row r="988" spans="1:20" ht="13" x14ac:dyDescent="0.15">
      <c r="A988" s="1">
        <v>987</v>
      </c>
      <c r="B988" s="37">
        <v>45302</v>
      </c>
      <c r="C988" s="1">
        <v>58</v>
      </c>
      <c r="D988" s="1" t="s">
        <v>153</v>
      </c>
      <c r="E988" s="1" t="s">
        <v>114</v>
      </c>
      <c r="F988" s="1" t="s">
        <v>31</v>
      </c>
      <c r="G988" s="1">
        <v>52</v>
      </c>
      <c r="H988" s="1" t="s">
        <v>92</v>
      </c>
      <c r="I988" s="1" t="s">
        <v>23</v>
      </c>
      <c r="J988" s="1" t="s">
        <v>53</v>
      </c>
      <c r="K988" s="1" t="s">
        <v>43</v>
      </c>
      <c r="L988" s="2">
        <v>4.9000000000000004</v>
      </c>
      <c r="M988" s="1" t="s">
        <v>152</v>
      </c>
      <c r="N988" s="1" t="s">
        <v>45</v>
      </c>
      <c r="O988" s="1" t="s">
        <v>55</v>
      </c>
      <c r="P988" s="1" t="s">
        <v>152</v>
      </c>
      <c r="Q988" s="1" t="s">
        <v>152</v>
      </c>
      <c r="R988" s="1"/>
      <c r="S988" s="1" t="s">
        <v>45</v>
      </c>
      <c r="T988" s="1" t="s">
        <v>75</v>
      </c>
    </row>
    <row r="989" spans="1:20" ht="13" x14ac:dyDescent="0.15">
      <c r="A989" s="1">
        <v>988</v>
      </c>
      <c r="B989" s="37">
        <v>45567</v>
      </c>
      <c r="C989" s="1">
        <v>57</v>
      </c>
      <c r="D989" s="1" t="s">
        <v>153</v>
      </c>
      <c r="E989" s="1" t="s">
        <v>81</v>
      </c>
      <c r="F989" s="1" t="s">
        <v>31</v>
      </c>
      <c r="G989" s="1">
        <v>58</v>
      </c>
      <c r="H989" s="1" t="s">
        <v>122</v>
      </c>
      <c r="I989" s="1" t="s">
        <v>67</v>
      </c>
      <c r="J989" s="1" t="s">
        <v>89</v>
      </c>
      <c r="K989" s="1" t="s">
        <v>54</v>
      </c>
      <c r="L989" s="2">
        <v>4</v>
      </c>
      <c r="M989" s="1" t="s">
        <v>152</v>
      </c>
      <c r="N989" s="1" t="s">
        <v>58</v>
      </c>
      <c r="O989" s="1" t="s">
        <v>44</v>
      </c>
      <c r="P989" s="1" t="s">
        <v>152</v>
      </c>
      <c r="Q989" s="1" t="s">
        <v>152</v>
      </c>
      <c r="R989" s="1"/>
      <c r="S989" s="1" t="s">
        <v>27</v>
      </c>
      <c r="T989" s="1" t="s">
        <v>59</v>
      </c>
    </row>
    <row r="990" spans="1:20" ht="13" x14ac:dyDescent="0.15">
      <c r="A990" s="1">
        <v>989</v>
      </c>
      <c r="B990" s="37">
        <v>45431</v>
      </c>
      <c r="C990" s="1">
        <v>22</v>
      </c>
      <c r="D990" s="1" t="s">
        <v>153</v>
      </c>
      <c r="E990" s="1" t="s">
        <v>129</v>
      </c>
      <c r="F990" s="1" t="s">
        <v>48</v>
      </c>
      <c r="G990" s="1">
        <v>60</v>
      </c>
      <c r="H990" s="1" t="s">
        <v>130</v>
      </c>
      <c r="I990" s="1" t="s">
        <v>23</v>
      </c>
      <c r="J990" s="1" t="s">
        <v>132</v>
      </c>
      <c r="K990" s="1" t="s">
        <v>43</v>
      </c>
      <c r="L990" s="2">
        <v>3</v>
      </c>
      <c r="M990" s="1" t="s">
        <v>152</v>
      </c>
      <c r="N990" s="1" t="s">
        <v>74</v>
      </c>
      <c r="O990" s="1" t="s">
        <v>28</v>
      </c>
      <c r="P990" s="1" t="s">
        <v>152</v>
      </c>
      <c r="Q990" s="1" t="s">
        <v>152</v>
      </c>
      <c r="R990" s="1"/>
      <c r="S990" s="1" t="s">
        <v>37</v>
      </c>
      <c r="T990" s="1" t="s">
        <v>59</v>
      </c>
    </row>
    <row r="991" spans="1:20" ht="13" x14ac:dyDescent="0.15">
      <c r="A991" s="1">
        <v>990</v>
      </c>
      <c r="B991" s="37">
        <v>45554</v>
      </c>
      <c r="C991" s="1">
        <v>61</v>
      </c>
      <c r="D991" s="1" t="s">
        <v>153</v>
      </c>
      <c r="E991" s="1" t="s">
        <v>47</v>
      </c>
      <c r="F991" s="1" t="s">
        <v>48</v>
      </c>
      <c r="G991" s="1">
        <v>76</v>
      </c>
      <c r="H991" s="1" t="s">
        <v>144</v>
      </c>
      <c r="I991" s="1" t="s">
        <v>23</v>
      </c>
      <c r="J991" s="1" t="s">
        <v>96</v>
      </c>
      <c r="K991" s="1" t="s">
        <v>34</v>
      </c>
      <c r="L991" s="2">
        <v>4</v>
      </c>
      <c r="M991" s="1" t="s">
        <v>152</v>
      </c>
      <c r="N991" s="1" t="s">
        <v>74</v>
      </c>
      <c r="O991" s="1" t="s">
        <v>69</v>
      </c>
      <c r="P991" s="1" t="s">
        <v>152</v>
      </c>
      <c r="Q991" s="1" t="s">
        <v>152</v>
      </c>
      <c r="R991" s="1"/>
      <c r="S991" s="1" t="s">
        <v>35</v>
      </c>
      <c r="T991" s="1" t="s">
        <v>51</v>
      </c>
    </row>
    <row r="992" spans="1:20" ht="13" x14ac:dyDescent="0.15">
      <c r="A992" s="1">
        <v>991</v>
      </c>
      <c r="B992" s="37">
        <v>45636</v>
      </c>
      <c r="C992" s="1">
        <v>65</v>
      </c>
      <c r="D992" s="1" t="s">
        <v>153</v>
      </c>
      <c r="E992" s="1" t="s">
        <v>120</v>
      </c>
      <c r="F992" s="1" t="s">
        <v>31</v>
      </c>
      <c r="G992" s="1">
        <v>88</v>
      </c>
      <c r="H992" s="1" t="s">
        <v>98</v>
      </c>
      <c r="I992" s="1" t="s">
        <v>50</v>
      </c>
      <c r="J992" s="1" t="s">
        <v>139</v>
      </c>
      <c r="K992" s="1" t="s">
        <v>34</v>
      </c>
      <c r="L992" s="2">
        <v>3</v>
      </c>
      <c r="M992" s="1" t="s">
        <v>152</v>
      </c>
      <c r="N992" s="1" t="s">
        <v>58</v>
      </c>
      <c r="O992" s="1" t="s">
        <v>80</v>
      </c>
      <c r="P992" s="1" t="s">
        <v>152</v>
      </c>
      <c r="Q992" s="1" t="s">
        <v>152</v>
      </c>
      <c r="R992" s="1"/>
      <c r="S992" s="1" t="s">
        <v>74</v>
      </c>
      <c r="T992" s="1" t="s">
        <v>51</v>
      </c>
    </row>
    <row r="993" spans="1:20" ht="13" x14ac:dyDescent="0.15">
      <c r="A993" s="1">
        <v>992</v>
      </c>
      <c r="B993" s="37">
        <v>45549</v>
      </c>
      <c r="C993" s="1">
        <v>57</v>
      </c>
      <c r="D993" s="1" t="s">
        <v>153</v>
      </c>
      <c r="E993" s="1" t="s">
        <v>47</v>
      </c>
      <c r="F993" s="1" t="s">
        <v>48</v>
      </c>
      <c r="G993" s="1">
        <v>64</v>
      </c>
      <c r="H993" s="1" t="s">
        <v>122</v>
      </c>
      <c r="I993" s="1" t="s">
        <v>23</v>
      </c>
      <c r="J993" s="1" t="s">
        <v>125</v>
      </c>
      <c r="K993" s="1" t="s">
        <v>54</v>
      </c>
      <c r="L993" s="2">
        <v>4.4000000000000004</v>
      </c>
      <c r="M993" s="1" t="s">
        <v>152</v>
      </c>
      <c r="N993" s="1" t="s">
        <v>58</v>
      </c>
      <c r="O993" s="1" t="s">
        <v>28</v>
      </c>
      <c r="P993" s="1" t="s">
        <v>152</v>
      </c>
      <c r="Q993" s="1" t="s">
        <v>152</v>
      </c>
      <c r="R993" s="1"/>
      <c r="S993" s="1" t="s">
        <v>37</v>
      </c>
      <c r="T993" s="1" t="s">
        <v>75</v>
      </c>
    </row>
    <row r="994" spans="1:20" ht="13" x14ac:dyDescent="0.15">
      <c r="A994" s="1">
        <v>993</v>
      </c>
      <c r="B994" s="37">
        <v>45436</v>
      </c>
      <c r="C994" s="1">
        <v>64</v>
      </c>
      <c r="D994" s="1" t="s">
        <v>153</v>
      </c>
      <c r="E994" s="1" t="s">
        <v>71</v>
      </c>
      <c r="F994" s="1" t="s">
        <v>40</v>
      </c>
      <c r="G994" s="1">
        <v>57</v>
      </c>
      <c r="H994" s="1" t="s">
        <v>118</v>
      </c>
      <c r="I994" s="1" t="s">
        <v>23</v>
      </c>
      <c r="J994" s="1" t="s">
        <v>127</v>
      </c>
      <c r="K994" s="1" t="s">
        <v>25</v>
      </c>
      <c r="L994" s="2">
        <v>4.9000000000000004</v>
      </c>
      <c r="M994" s="1" t="s">
        <v>152</v>
      </c>
      <c r="N994" s="1" t="s">
        <v>45</v>
      </c>
      <c r="O994" s="1" t="s">
        <v>55</v>
      </c>
      <c r="P994" s="1" t="s">
        <v>152</v>
      </c>
      <c r="Q994" s="1" t="s">
        <v>152</v>
      </c>
      <c r="R994" s="1"/>
      <c r="S994" s="1" t="s">
        <v>58</v>
      </c>
      <c r="T994" s="1" t="s">
        <v>70</v>
      </c>
    </row>
    <row r="995" spans="1:20" ht="13" x14ac:dyDescent="0.15">
      <c r="A995" s="1">
        <v>994</v>
      </c>
      <c r="B995" s="37">
        <v>45320</v>
      </c>
      <c r="C995" s="1">
        <v>28</v>
      </c>
      <c r="D995" s="1" t="s">
        <v>153</v>
      </c>
      <c r="E995" s="1" t="s">
        <v>110</v>
      </c>
      <c r="F995" s="1" t="s">
        <v>31</v>
      </c>
      <c r="G995" s="1">
        <v>96</v>
      </c>
      <c r="H995" s="1" t="s">
        <v>93</v>
      </c>
      <c r="I995" s="1" t="s">
        <v>23</v>
      </c>
      <c r="J995" s="1" t="s">
        <v>108</v>
      </c>
      <c r="K995" s="1" t="s">
        <v>25</v>
      </c>
      <c r="L995" s="2">
        <v>4.2</v>
      </c>
      <c r="M995" s="1" t="s">
        <v>152</v>
      </c>
      <c r="N995" s="1" t="s">
        <v>45</v>
      </c>
      <c r="O995" s="1" t="s">
        <v>28</v>
      </c>
      <c r="P995" s="1" t="s">
        <v>152</v>
      </c>
      <c r="Q995" s="1" t="s">
        <v>152</v>
      </c>
      <c r="R995" s="1"/>
      <c r="S995" s="1" t="s">
        <v>35</v>
      </c>
      <c r="T995" s="1" t="s">
        <v>70</v>
      </c>
    </row>
    <row r="996" spans="1:20" ht="13" x14ac:dyDescent="0.15">
      <c r="A996" s="1">
        <v>995</v>
      </c>
      <c r="B996" s="37">
        <v>45382</v>
      </c>
      <c r="C996" s="1">
        <v>42</v>
      </c>
      <c r="D996" s="1" t="s">
        <v>153</v>
      </c>
      <c r="E996" s="1" t="s">
        <v>30</v>
      </c>
      <c r="F996" s="1" t="s">
        <v>31</v>
      </c>
      <c r="G996" s="1">
        <v>20</v>
      </c>
      <c r="H996" s="1" t="s">
        <v>82</v>
      </c>
      <c r="I996" s="1" t="s">
        <v>23</v>
      </c>
      <c r="J996" s="1" t="s">
        <v>86</v>
      </c>
      <c r="K996" s="1" t="s">
        <v>43</v>
      </c>
      <c r="L996" s="2">
        <v>3.9</v>
      </c>
      <c r="M996" s="1" t="s">
        <v>152</v>
      </c>
      <c r="N996" s="1" t="s">
        <v>58</v>
      </c>
      <c r="O996" s="1" t="s">
        <v>36</v>
      </c>
      <c r="P996" s="1" t="s">
        <v>152</v>
      </c>
      <c r="Q996" s="1" t="s">
        <v>152</v>
      </c>
      <c r="R996" s="1"/>
      <c r="S996" s="1" t="s">
        <v>27</v>
      </c>
      <c r="T996" s="1" t="s">
        <v>70</v>
      </c>
    </row>
    <row r="997" spans="1:20" ht="13" x14ac:dyDescent="0.15">
      <c r="A997" s="1">
        <v>996</v>
      </c>
      <c r="B997" s="37">
        <v>45586</v>
      </c>
      <c r="C997" s="1">
        <v>49</v>
      </c>
      <c r="D997" s="1" t="s">
        <v>153</v>
      </c>
      <c r="E997" s="1" t="s">
        <v>150</v>
      </c>
      <c r="F997" s="1" t="s">
        <v>31</v>
      </c>
      <c r="G997" s="1">
        <v>64</v>
      </c>
      <c r="H997" s="1" t="s">
        <v>124</v>
      </c>
      <c r="I997" s="1" t="s">
        <v>67</v>
      </c>
      <c r="J997" s="1" t="s">
        <v>101</v>
      </c>
      <c r="K997" s="1" t="s">
        <v>43</v>
      </c>
      <c r="L997" s="2">
        <v>3.2</v>
      </c>
      <c r="M997" s="1" t="s">
        <v>152</v>
      </c>
      <c r="N997" s="1" t="s">
        <v>45</v>
      </c>
      <c r="O997" s="1" t="s">
        <v>36</v>
      </c>
      <c r="P997" s="1" t="s">
        <v>152</v>
      </c>
      <c r="Q997" s="1" t="s">
        <v>152</v>
      </c>
      <c r="R997" s="1"/>
      <c r="S997" s="1" t="s">
        <v>37</v>
      </c>
      <c r="T997" s="1" t="s">
        <v>38</v>
      </c>
    </row>
    <row r="998" spans="1:20" ht="13" x14ac:dyDescent="0.15">
      <c r="A998" s="1">
        <v>997</v>
      </c>
      <c r="B998" s="37">
        <v>45558</v>
      </c>
      <c r="C998" s="1">
        <v>37</v>
      </c>
      <c r="D998" s="1" t="s">
        <v>153</v>
      </c>
      <c r="E998" s="1" t="s">
        <v>129</v>
      </c>
      <c r="F998" s="1" t="s">
        <v>48</v>
      </c>
      <c r="G998" s="1">
        <v>92</v>
      </c>
      <c r="H998" s="1" t="s">
        <v>107</v>
      </c>
      <c r="I998" s="1" t="s">
        <v>50</v>
      </c>
      <c r="J998" s="1" t="s">
        <v>68</v>
      </c>
      <c r="K998" s="1" t="s">
        <v>54</v>
      </c>
      <c r="L998" s="2">
        <v>3.9</v>
      </c>
      <c r="M998" s="1" t="s">
        <v>152</v>
      </c>
      <c r="N998" s="1" t="s">
        <v>74</v>
      </c>
      <c r="O998" s="1" t="s">
        <v>44</v>
      </c>
      <c r="P998" s="1" t="s">
        <v>152</v>
      </c>
      <c r="Q998" s="1" t="s">
        <v>152</v>
      </c>
      <c r="R998" s="1"/>
      <c r="S998" s="1" t="s">
        <v>35</v>
      </c>
      <c r="T998" s="1" t="s">
        <v>38</v>
      </c>
    </row>
    <row r="999" spans="1:20" ht="13" x14ac:dyDescent="0.15">
      <c r="A999" s="1">
        <v>998</v>
      </c>
      <c r="B999" s="37">
        <v>45632</v>
      </c>
      <c r="C999" s="1">
        <v>57</v>
      </c>
      <c r="D999" s="1" t="s">
        <v>153</v>
      </c>
      <c r="E999" s="1" t="s">
        <v>65</v>
      </c>
      <c r="F999" s="1" t="s">
        <v>31</v>
      </c>
      <c r="G999" s="1">
        <v>65</v>
      </c>
      <c r="H999" s="1" t="s">
        <v>88</v>
      </c>
      <c r="I999" s="1" t="s">
        <v>50</v>
      </c>
      <c r="J999" s="1" t="s">
        <v>127</v>
      </c>
      <c r="K999" s="1" t="s">
        <v>25</v>
      </c>
      <c r="L999" s="2">
        <v>3.5</v>
      </c>
      <c r="M999" s="1" t="s">
        <v>152</v>
      </c>
      <c r="N999" s="1" t="s">
        <v>35</v>
      </c>
      <c r="O999" s="1" t="s">
        <v>44</v>
      </c>
      <c r="P999" s="1" t="s">
        <v>152</v>
      </c>
      <c r="Q999" s="1" t="s">
        <v>152</v>
      </c>
      <c r="R999" s="1"/>
      <c r="S999" s="1" t="s">
        <v>74</v>
      </c>
      <c r="T999" s="1" t="s">
        <v>75</v>
      </c>
    </row>
    <row r="1000" spans="1:20" ht="13" x14ac:dyDescent="0.15">
      <c r="A1000" s="1">
        <v>999</v>
      </c>
      <c r="B1000" s="37">
        <v>45329</v>
      </c>
      <c r="C1000" s="1">
        <v>66</v>
      </c>
      <c r="D1000" s="1" t="s">
        <v>153</v>
      </c>
      <c r="E1000" s="1" t="s">
        <v>105</v>
      </c>
      <c r="F1000" s="1" t="s">
        <v>31</v>
      </c>
      <c r="G1000" s="1">
        <v>78</v>
      </c>
      <c r="H1000" s="1" t="s">
        <v>102</v>
      </c>
      <c r="I1000" s="1" t="s">
        <v>67</v>
      </c>
      <c r="J1000" s="1" t="s">
        <v>62</v>
      </c>
      <c r="K1000" s="1" t="s">
        <v>25</v>
      </c>
      <c r="L1000" s="2">
        <v>3.9</v>
      </c>
      <c r="M1000" s="1" t="s">
        <v>152</v>
      </c>
      <c r="N1000" s="1" t="s">
        <v>37</v>
      </c>
      <c r="O1000" s="1" t="s">
        <v>80</v>
      </c>
      <c r="P1000" s="1" t="s">
        <v>152</v>
      </c>
      <c r="Q1000" s="1" t="s">
        <v>152</v>
      </c>
      <c r="R1000" s="1"/>
      <c r="S1000" s="1" t="s">
        <v>58</v>
      </c>
      <c r="T1000" s="1" t="s">
        <v>59</v>
      </c>
    </row>
    <row r="1001" spans="1:20" ht="13" x14ac:dyDescent="0.15">
      <c r="A1001" s="1">
        <v>1000</v>
      </c>
      <c r="B1001" s="37">
        <v>45630</v>
      </c>
      <c r="C1001" s="1">
        <v>52</v>
      </c>
      <c r="D1001" s="1" t="s">
        <v>153</v>
      </c>
      <c r="E1001" s="1" t="s">
        <v>97</v>
      </c>
      <c r="F1001" s="1" t="s">
        <v>48</v>
      </c>
      <c r="G1001" s="1">
        <v>49</v>
      </c>
      <c r="H1001" s="1" t="s">
        <v>107</v>
      </c>
      <c r="I1001" s="1" t="s">
        <v>67</v>
      </c>
      <c r="J1001" s="1" t="s">
        <v>62</v>
      </c>
      <c r="K1001" s="1" t="s">
        <v>25</v>
      </c>
      <c r="L1001" s="2">
        <v>4.5</v>
      </c>
      <c r="M1001" s="1" t="s">
        <v>152</v>
      </c>
      <c r="N1001" s="1" t="s">
        <v>27</v>
      </c>
      <c r="O1001" s="1" t="s">
        <v>69</v>
      </c>
      <c r="P1001" s="1" t="s">
        <v>152</v>
      </c>
      <c r="Q1001" s="1" t="s">
        <v>152</v>
      </c>
      <c r="R1001" s="1"/>
      <c r="S1001" s="1" t="s">
        <v>74</v>
      </c>
      <c r="T1001" s="1" t="s">
        <v>51</v>
      </c>
    </row>
    <row r="1002" spans="1:20" ht="13" x14ac:dyDescent="0.15">
      <c r="L1002" s="2"/>
      <c r="R1002" s="1"/>
    </row>
    <row r="1003" spans="1:20" ht="13" x14ac:dyDescent="0.15">
      <c r="L1003" s="2"/>
      <c r="R1003" s="1"/>
    </row>
  </sheetData>
  <autoFilter ref="A1:T1003" xr:uid="{00000000-0009-0000-0000-000000000000}">
    <sortState xmlns:xlrd2="http://schemas.microsoft.com/office/spreadsheetml/2017/richdata2" ref="A2:T1003">
      <sortCondition ref="A1:A10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2370-86D8-484B-9AD2-837A82EB5AB3}">
  <sheetPr>
    <tabColor theme="9" tint="0.79998168889431442"/>
  </sheetPr>
  <dimension ref="A1:B1003"/>
  <sheetViews>
    <sheetView workbookViewId="0"/>
  </sheetViews>
  <sheetFormatPr baseColWidth="10" defaultRowHeight="13" x14ac:dyDescent="0.15"/>
  <cols>
    <col min="2" max="2" width="19.1640625" bestFit="1" customWidth="1"/>
  </cols>
  <sheetData>
    <row r="1" spans="1:2" x14ac:dyDescent="0.15">
      <c r="A1" s="1" t="s">
        <v>0</v>
      </c>
      <c r="B1" s="1" t="s">
        <v>183</v>
      </c>
    </row>
    <row r="2" spans="1:2" x14ac:dyDescent="0.15">
      <c r="A2" s="1">
        <v>1</v>
      </c>
      <c r="B2" s="1" t="s">
        <v>190</v>
      </c>
    </row>
    <row r="3" spans="1:2" x14ac:dyDescent="0.15">
      <c r="A3" s="1">
        <v>2</v>
      </c>
      <c r="B3" s="1" t="s">
        <v>186</v>
      </c>
    </row>
    <row r="4" spans="1:2" x14ac:dyDescent="0.15">
      <c r="A4" s="1">
        <v>3</v>
      </c>
      <c r="B4" s="1" t="s">
        <v>187</v>
      </c>
    </row>
    <row r="5" spans="1:2" x14ac:dyDescent="0.15">
      <c r="A5" s="1">
        <v>4</v>
      </c>
      <c r="B5" s="1" t="s">
        <v>190</v>
      </c>
    </row>
    <row r="6" spans="1:2" x14ac:dyDescent="0.15">
      <c r="A6" s="1">
        <v>5</v>
      </c>
      <c r="B6" s="1" t="s">
        <v>190</v>
      </c>
    </row>
    <row r="7" spans="1:2" x14ac:dyDescent="0.15">
      <c r="A7" s="1">
        <v>6</v>
      </c>
      <c r="B7" s="1" t="s">
        <v>186</v>
      </c>
    </row>
    <row r="8" spans="1:2" x14ac:dyDescent="0.15">
      <c r="A8" s="1">
        <v>7</v>
      </c>
      <c r="B8" s="1" t="s">
        <v>187</v>
      </c>
    </row>
    <row r="9" spans="1:2" x14ac:dyDescent="0.15">
      <c r="A9" s="1">
        <v>8</v>
      </c>
      <c r="B9" s="1" t="s">
        <v>190</v>
      </c>
    </row>
    <row r="10" spans="1:2" x14ac:dyDescent="0.15">
      <c r="A10" s="1">
        <v>9</v>
      </c>
      <c r="B10" s="1" t="s">
        <v>185</v>
      </c>
    </row>
    <row r="11" spans="1:2" x14ac:dyDescent="0.15">
      <c r="A11" s="1">
        <v>10</v>
      </c>
      <c r="B11" s="1" t="s">
        <v>187</v>
      </c>
    </row>
    <row r="12" spans="1:2" x14ac:dyDescent="0.15">
      <c r="A12" s="1">
        <v>11</v>
      </c>
      <c r="B12" s="1" t="s">
        <v>186</v>
      </c>
    </row>
    <row r="13" spans="1:2" x14ac:dyDescent="0.15">
      <c r="A13" s="1">
        <v>12</v>
      </c>
      <c r="B13" s="1" t="s">
        <v>187</v>
      </c>
    </row>
    <row r="14" spans="1:2" x14ac:dyDescent="0.15">
      <c r="A14" s="1">
        <v>13</v>
      </c>
      <c r="B14" s="1" t="s">
        <v>186</v>
      </c>
    </row>
    <row r="15" spans="1:2" x14ac:dyDescent="0.15">
      <c r="A15" s="1">
        <v>14</v>
      </c>
      <c r="B15" s="1" t="s">
        <v>185</v>
      </c>
    </row>
    <row r="16" spans="1:2" x14ac:dyDescent="0.15">
      <c r="A16" s="1">
        <v>15</v>
      </c>
      <c r="B16" s="1" t="s">
        <v>186</v>
      </c>
    </row>
    <row r="17" spans="1:2" x14ac:dyDescent="0.15">
      <c r="A17" s="1">
        <v>16</v>
      </c>
      <c r="B17" s="1" t="s">
        <v>186</v>
      </c>
    </row>
    <row r="18" spans="1:2" x14ac:dyDescent="0.15">
      <c r="A18" s="1">
        <v>17</v>
      </c>
      <c r="B18" s="1" t="s">
        <v>187</v>
      </c>
    </row>
    <row r="19" spans="1:2" x14ac:dyDescent="0.15">
      <c r="A19" s="1">
        <v>18</v>
      </c>
      <c r="B19" s="1" t="s">
        <v>190</v>
      </c>
    </row>
    <row r="20" spans="1:2" x14ac:dyDescent="0.15">
      <c r="A20" s="1">
        <v>19</v>
      </c>
      <c r="B20" s="1" t="s">
        <v>190</v>
      </c>
    </row>
    <row r="21" spans="1:2" x14ac:dyDescent="0.15">
      <c r="A21" s="1">
        <v>20</v>
      </c>
      <c r="B21" s="1" t="s">
        <v>186</v>
      </c>
    </row>
    <row r="22" spans="1:2" x14ac:dyDescent="0.15">
      <c r="A22" s="1">
        <v>21</v>
      </c>
      <c r="B22" s="1" t="s">
        <v>185</v>
      </c>
    </row>
    <row r="23" spans="1:2" x14ac:dyDescent="0.15">
      <c r="A23" s="1">
        <v>22</v>
      </c>
      <c r="B23" s="1" t="s">
        <v>186</v>
      </c>
    </row>
    <row r="24" spans="1:2" x14ac:dyDescent="0.15">
      <c r="A24" s="1">
        <v>23</v>
      </c>
      <c r="B24" s="1" t="s">
        <v>187</v>
      </c>
    </row>
    <row r="25" spans="1:2" x14ac:dyDescent="0.15">
      <c r="A25" s="1">
        <v>24</v>
      </c>
      <c r="B25" s="1" t="s">
        <v>190</v>
      </c>
    </row>
    <row r="26" spans="1:2" x14ac:dyDescent="0.15">
      <c r="A26" s="1">
        <v>25</v>
      </c>
      <c r="B26" s="1" t="s">
        <v>185</v>
      </c>
    </row>
    <row r="27" spans="1:2" x14ac:dyDescent="0.15">
      <c r="A27" s="1">
        <v>26</v>
      </c>
      <c r="B27" s="1" t="s">
        <v>186</v>
      </c>
    </row>
    <row r="28" spans="1:2" x14ac:dyDescent="0.15">
      <c r="A28" s="1">
        <v>27</v>
      </c>
      <c r="B28" s="1" t="s">
        <v>186</v>
      </c>
    </row>
    <row r="29" spans="1:2" x14ac:dyDescent="0.15">
      <c r="A29" s="1">
        <v>28</v>
      </c>
      <c r="B29" s="1" t="s">
        <v>187</v>
      </c>
    </row>
    <row r="30" spans="1:2" x14ac:dyDescent="0.15">
      <c r="A30" s="1">
        <v>29</v>
      </c>
      <c r="B30" s="1" t="s">
        <v>190</v>
      </c>
    </row>
    <row r="31" spans="1:2" x14ac:dyDescent="0.15">
      <c r="A31" s="1">
        <v>30</v>
      </c>
      <c r="B31" s="1" t="s">
        <v>190</v>
      </c>
    </row>
    <row r="32" spans="1:2" x14ac:dyDescent="0.15">
      <c r="A32" s="1">
        <v>31</v>
      </c>
      <c r="B32" s="1" t="s">
        <v>186</v>
      </c>
    </row>
    <row r="33" spans="1:2" x14ac:dyDescent="0.15">
      <c r="A33" s="1">
        <v>32</v>
      </c>
      <c r="B33" s="1" t="s">
        <v>186</v>
      </c>
    </row>
    <row r="34" spans="1:2" x14ac:dyDescent="0.15">
      <c r="A34" s="1">
        <v>33</v>
      </c>
      <c r="B34" s="1" t="s">
        <v>187</v>
      </c>
    </row>
    <row r="35" spans="1:2" x14ac:dyDescent="0.15">
      <c r="A35" s="1">
        <v>34</v>
      </c>
      <c r="B35" s="1" t="s">
        <v>190</v>
      </c>
    </row>
    <row r="36" spans="1:2" x14ac:dyDescent="0.15">
      <c r="A36" s="1">
        <v>35</v>
      </c>
      <c r="B36" s="1" t="s">
        <v>185</v>
      </c>
    </row>
    <row r="37" spans="1:2" x14ac:dyDescent="0.15">
      <c r="A37" s="1">
        <v>36</v>
      </c>
      <c r="B37" s="1" t="s">
        <v>187</v>
      </c>
    </row>
    <row r="38" spans="1:2" x14ac:dyDescent="0.15">
      <c r="A38" s="1">
        <v>37</v>
      </c>
      <c r="B38" s="1" t="s">
        <v>186</v>
      </c>
    </row>
    <row r="39" spans="1:2" x14ac:dyDescent="0.15">
      <c r="A39" s="1">
        <v>38</v>
      </c>
      <c r="B39" s="1" t="s">
        <v>187</v>
      </c>
    </row>
    <row r="40" spans="1:2" x14ac:dyDescent="0.15">
      <c r="A40" s="1">
        <v>39</v>
      </c>
      <c r="B40" s="1" t="s">
        <v>186</v>
      </c>
    </row>
    <row r="41" spans="1:2" x14ac:dyDescent="0.15">
      <c r="A41" s="1">
        <v>40</v>
      </c>
      <c r="B41" s="1" t="s">
        <v>185</v>
      </c>
    </row>
    <row r="42" spans="1:2" x14ac:dyDescent="0.15">
      <c r="A42" s="1">
        <v>41</v>
      </c>
      <c r="B42" s="1" t="s">
        <v>186</v>
      </c>
    </row>
    <row r="43" spans="1:2" x14ac:dyDescent="0.15">
      <c r="A43" s="1">
        <v>42</v>
      </c>
      <c r="B43" s="1" t="s">
        <v>186</v>
      </c>
    </row>
    <row r="44" spans="1:2" x14ac:dyDescent="0.15">
      <c r="A44" s="1">
        <v>43</v>
      </c>
      <c r="B44" s="1" t="s">
        <v>187</v>
      </c>
    </row>
    <row r="45" spans="1:2" x14ac:dyDescent="0.15">
      <c r="A45" s="1">
        <v>44</v>
      </c>
      <c r="B45" s="1" t="s">
        <v>190</v>
      </c>
    </row>
    <row r="46" spans="1:2" x14ac:dyDescent="0.15">
      <c r="A46" s="1">
        <v>45</v>
      </c>
      <c r="B46" s="1" t="s">
        <v>190</v>
      </c>
    </row>
    <row r="47" spans="1:2" x14ac:dyDescent="0.15">
      <c r="A47" s="1">
        <v>46</v>
      </c>
      <c r="B47" s="1" t="s">
        <v>186</v>
      </c>
    </row>
    <row r="48" spans="1:2" x14ac:dyDescent="0.15">
      <c r="A48" s="1">
        <v>47</v>
      </c>
      <c r="B48" s="1" t="s">
        <v>185</v>
      </c>
    </row>
    <row r="49" spans="1:2" x14ac:dyDescent="0.15">
      <c r="A49" s="1">
        <v>48</v>
      </c>
      <c r="B49" s="1" t="s">
        <v>186</v>
      </c>
    </row>
    <row r="50" spans="1:2" x14ac:dyDescent="0.15">
      <c r="A50" s="1">
        <v>49</v>
      </c>
      <c r="B50" s="1" t="s">
        <v>187</v>
      </c>
    </row>
    <row r="51" spans="1:2" x14ac:dyDescent="0.15">
      <c r="A51" s="1">
        <v>50</v>
      </c>
      <c r="B51" s="1" t="s">
        <v>190</v>
      </c>
    </row>
    <row r="52" spans="1:2" x14ac:dyDescent="0.15">
      <c r="A52" s="1">
        <v>51</v>
      </c>
      <c r="B52" s="1" t="s">
        <v>185</v>
      </c>
    </row>
    <row r="53" spans="1:2" x14ac:dyDescent="0.15">
      <c r="A53" s="1">
        <v>52</v>
      </c>
      <c r="B53" s="1" t="s">
        <v>187</v>
      </c>
    </row>
    <row r="54" spans="1:2" x14ac:dyDescent="0.15">
      <c r="A54" s="1">
        <v>53</v>
      </c>
      <c r="B54" s="1" t="s">
        <v>186</v>
      </c>
    </row>
    <row r="55" spans="1:2" x14ac:dyDescent="0.15">
      <c r="A55" s="1">
        <v>54</v>
      </c>
      <c r="B55" s="1" t="s">
        <v>187</v>
      </c>
    </row>
    <row r="56" spans="1:2" x14ac:dyDescent="0.15">
      <c r="A56" s="1">
        <v>55</v>
      </c>
      <c r="B56" s="1" t="s">
        <v>186</v>
      </c>
    </row>
    <row r="57" spans="1:2" x14ac:dyDescent="0.15">
      <c r="A57" s="1">
        <v>56</v>
      </c>
      <c r="B57" s="1" t="s">
        <v>185</v>
      </c>
    </row>
    <row r="58" spans="1:2" x14ac:dyDescent="0.15">
      <c r="A58" s="1">
        <v>57</v>
      </c>
      <c r="B58" s="1" t="s">
        <v>186</v>
      </c>
    </row>
    <row r="59" spans="1:2" x14ac:dyDescent="0.15">
      <c r="A59" s="1">
        <v>58</v>
      </c>
      <c r="B59" s="1" t="s">
        <v>186</v>
      </c>
    </row>
    <row r="60" spans="1:2" x14ac:dyDescent="0.15">
      <c r="A60" s="1">
        <v>59</v>
      </c>
      <c r="B60" s="1" t="s">
        <v>187</v>
      </c>
    </row>
    <row r="61" spans="1:2" x14ac:dyDescent="0.15">
      <c r="A61" s="1">
        <v>60</v>
      </c>
      <c r="B61" s="1" t="s">
        <v>190</v>
      </c>
    </row>
    <row r="62" spans="1:2" x14ac:dyDescent="0.15">
      <c r="A62" s="1">
        <v>61</v>
      </c>
      <c r="B62" s="1" t="s">
        <v>190</v>
      </c>
    </row>
    <row r="63" spans="1:2" x14ac:dyDescent="0.15">
      <c r="A63" s="1">
        <v>62</v>
      </c>
      <c r="B63" s="1" t="s">
        <v>186</v>
      </c>
    </row>
    <row r="64" spans="1:2" x14ac:dyDescent="0.15">
      <c r="A64" s="1">
        <v>63</v>
      </c>
      <c r="B64" s="1" t="s">
        <v>185</v>
      </c>
    </row>
    <row r="65" spans="1:2" x14ac:dyDescent="0.15">
      <c r="A65" s="1">
        <v>64</v>
      </c>
      <c r="B65" s="1" t="s">
        <v>186</v>
      </c>
    </row>
    <row r="66" spans="1:2" x14ac:dyDescent="0.15">
      <c r="A66" s="1">
        <v>65</v>
      </c>
      <c r="B66" s="1" t="s">
        <v>187</v>
      </c>
    </row>
    <row r="67" spans="1:2" x14ac:dyDescent="0.15">
      <c r="A67" s="1">
        <v>66</v>
      </c>
      <c r="B67" s="1" t="s">
        <v>190</v>
      </c>
    </row>
    <row r="68" spans="1:2" x14ac:dyDescent="0.15">
      <c r="A68" s="1">
        <v>67</v>
      </c>
      <c r="B68" s="1" t="s">
        <v>186</v>
      </c>
    </row>
    <row r="69" spans="1:2" x14ac:dyDescent="0.15">
      <c r="A69" s="1">
        <v>68</v>
      </c>
      <c r="B69" s="1" t="s">
        <v>187</v>
      </c>
    </row>
    <row r="70" spans="1:2" x14ac:dyDescent="0.15">
      <c r="A70" s="1">
        <v>69</v>
      </c>
      <c r="B70" s="1" t="s">
        <v>190</v>
      </c>
    </row>
    <row r="71" spans="1:2" x14ac:dyDescent="0.15">
      <c r="A71" s="1">
        <v>70</v>
      </c>
      <c r="B71" s="1" t="s">
        <v>190</v>
      </c>
    </row>
    <row r="72" spans="1:2" x14ac:dyDescent="0.15">
      <c r="A72" s="1">
        <v>71</v>
      </c>
      <c r="B72" s="1" t="s">
        <v>186</v>
      </c>
    </row>
    <row r="73" spans="1:2" x14ac:dyDescent="0.15">
      <c r="A73" s="1">
        <v>72</v>
      </c>
      <c r="B73" s="1" t="s">
        <v>187</v>
      </c>
    </row>
    <row r="74" spans="1:2" x14ac:dyDescent="0.15">
      <c r="A74" s="1">
        <v>73</v>
      </c>
      <c r="B74" s="1" t="s">
        <v>190</v>
      </c>
    </row>
    <row r="75" spans="1:2" x14ac:dyDescent="0.15">
      <c r="A75" s="1">
        <v>74</v>
      </c>
      <c r="B75" s="1" t="s">
        <v>185</v>
      </c>
    </row>
    <row r="76" spans="1:2" x14ac:dyDescent="0.15">
      <c r="A76" s="1">
        <v>75</v>
      </c>
      <c r="B76" s="1" t="s">
        <v>187</v>
      </c>
    </row>
    <row r="77" spans="1:2" x14ac:dyDescent="0.15">
      <c r="A77" s="1">
        <v>76</v>
      </c>
      <c r="B77" s="1" t="s">
        <v>186</v>
      </c>
    </row>
    <row r="78" spans="1:2" x14ac:dyDescent="0.15">
      <c r="A78" s="1">
        <v>77</v>
      </c>
      <c r="B78" s="1" t="s">
        <v>187</v>
      </c>
    </row>
    <row r="79" spans="1:2" x14ac:dyDescent="0.15">
      <c r="A79" s="1">
        <v>78</v>
      </c>
      <c r="B79" s="1" t="s">
        <v>186</v>
      </c>
    </row>
    <row r="80" spans="1:2" x14ac:dyDescent="0.15">
      <c r="A80" s="1">
        <v>79</v>
      </c>
      <c r="B80" s="1" t="s">
        <v>185</v>
      </c>
    </row>
    <row r="81" spans="1:2" x14ac:dyDescent="0.15">
      <c r="A81" s="1">
        <v>80</v>
      </c>
      <c r="B81" s="1" t="s">
        <v>186</v>
      </c>
    </row>
    <row r="82" spans="1:2" x14ac:dyDescent="0.15">
      <c r="A82" s="1">
        <v>81</v>
      </c>
      <c r="B82" s="1" t="s">
        <v>186</v>
      </c>
    </row>
    <row r="83" spans="1:2" x14ac:dyDescent="0.15">
      <c r="A83" s="1">
        <v>82</v>
      </c>
      <c r="B83" s="1" t="s">
        <v>187</v>
      </c>
    </row>
    <row r="84" spans="1:2" x14ac:dyDescent="0.15">
      <c r="A84" s="1">
        <v>83</v>
      </c>
      <c r="B84" s="1" t="s">
        <v>190</v>
      </c>
    </row>
    <row r="85" spans="1:2" x14ac:dyDescent="0.15">
      <c r="A85" s="1">
        <v>84</v>
      </c>
      <c r="B85" s="1" t="s">
        <v>190</v>
      </c>
    </row>
    <row r="86" spans="1:2" x14ac:dyDescent="0.15">
      <c r="A86" s="1">
        <v>85</v>
      </c>
      <c r="B86" s="1" t="s">
        <v>186</v>
      </c>
    </row>
    <row r="87" spans="1:2" x14ac:dyDescent="0.15">
      <c r="A87" s="1">
        <v>86</v>
      </c>
      <c r="B87" s="1" t="s">
        <v>185</v>
      </c>
    </row>
    <row r="88" spans="1:2" x14ac:dyDescent="0.15">
      <c r="A88" s="1">
        <v>87</v>
      </c>
      <c r="B88" s="1" t="s">
        <v>186</v>
      </c>
    </row>
    <row r="89" spans="1:2" x14ac:dyDescent="0.15">
      <c r="A89" s="1">
        <v>88</v>
      </c>
      <c r="B89" s="1" t="s">
        <v>187</v>
      </c>
    </row>
    <row r="90" spans="1:2" x14ac:dyDescent="0.15">
      <c r="A90" s="1">
        <v>89</v>
      </c>
      <c r="B90" s="1" t="s">
        <v>190</v>
      </c>
    </row>
    <row r="91" spans="1:2" x14ac:dyDescent="0.15">
      <c r="A91" s="1">
        <v>90</v>
      </c>
      <c r="B91" s="1" t="s">
        <v>185</v>
      </c>
    </row>
    <row r="92" spans="1:2" x14ac:dyDescent="0.15">
      <c r="A92" s="1">
        <v>91</v>
      </c>
      <c r="B92" s="1" t="s">
        <v>186</v>
      </c>
    </row>
    <row r="93" spans="1:2" x14ac:dyDescent="0.15">
      <c r="A93" s="1">
        <v>92</v>
      </c>
      <c r="B93" s="1" t="s">
        <v>186</v>
      </c>
    </row>
    <row r="94" spans="1:2" x14ac:dyDescent="0.15">
      <c r="A94" s="1">
        <v>93</v>
      </c>
      <c r="B94" s="1" t="s">
        <v>187</v>
      </c>
    </row>
    <row r="95" spans="1:2" x14ac:dyDescent="0.15">
      <c r="A95" s="1">
        <v>94</v>
      </c>
      <c r="B95" s="1" t="s">
        <v>190</v>
      </c>
    </row>
    <row r="96" spans="1:2" x14ac:dyDescent="0.15">
      <c r="A96" s="1">
        <v>95</v>
      </c>
      <c r="B96" s="1" t="s">
        <v>190</v>
      </c>
    </row>
    <row r="97" spans="1:2" x14ac:dyDescent="0.15">
      <c r="A97" s="1">
        <v>96</v>
      </c>
      <c r="B97" s="1" t="s">
        <v>186</v>
      </c>
    </row>
    <row r="98" spans="1:2" x14ac:dyDescent="0.15">
      <c r="A98" s="1">
        <v>97</v>
      </c>
      <c r="B98" s="1" t="s">
        <v>186</v>
      </c>
    </row>
    <row r="99" spans="1:2" x14ac:dyDescent="0.15">
      <c r="A99" s="1">
        <v>98</v>
      </c>
      <c r="B99" s="1" t="s">
        <v>187</v>
      </c>
    </row>
    <row r="100" spans="1:2" x14ac:dyDescent="0.15">
      <c r="A100" s="1">
        <v>99</v>
      </c>
      <c r="B100" s="1" t="s">
        <v>190</v>
      </c>
    </row>
    <row r="101" spans="1:2" x14ac:dyDescent="0.15">
      <c r="A101" s="1">
        <v>100</v>
      </c>
      <c r="B101" s="1" t="s">
        <v>185</v>
      </c>
    </row>
    <row r="102" spans="1:2" x14ac:dyDescent="0.15">
      <c r="A102" s="1">
        <v>101</v>
      </c>
      <c r="B102" s="1" t="s">
        <v>187</v>
      </c>
    </row>
    <row r="103" spans="1:2" x14ac:dyDescent="0.15">
      <c r="A103" s="1">
        <v>102</v>
      </c>
      <c r="B103" s="1" t="s">
        <v>186</v>
      </c>
    </row>
    <row r="104" spans="1:2" x14ac:dyDescent="0.15">
      <c r="A104" s="1">
        <v>103</v>
      </c>
      <c r="B104" s="1" t="s">
        <v>187</v>
      </c>
    </row>
    <row r="105" spans="1:2" x14ac:dyDescent="0.15">
      <c r="A105" s="1">
        <v>104</v>
      </c>
      <c r="B105" s="1" t="s">
        <v>186</v>
      </c>
    </row>
    <row r="106" spans="1:2" x14ac:dyDescent="0.15">
      <c r="A106" s="1">
        <v>105</v>
      </c>
      <c r="B106" s="1" t="s">
        <v>185</v>
      </c>
    </row>
    <row r="107" spans="1:2" x14ac:dyDescent="0.15">
      <c r="A107" s="1">
        <v>106</v>
      </c>
      <c r="B107" s="1" t="s">
        <v>186</v>
      </c>
    </row>
    <row r="108" spans="1:2" x14ac:dyDescent="0.15">
      <c r="A108" s="1">
        <v>107</v>
      </c>
      <c r="B108" s="1" t="s">
        <v>186</v>
      </c>
    </row>
    <row r="109" spans="1:2" x14ac:dyDescent="0.15">
      <c r="A109" s="1">
        <v>108</v>
      </c>
      <c r="B109" s="1" t="s">
        <v>187</v>
      </c>
    </row>
    <row r="110" spans="1:2" x14ac:dyDescent="0.15">
      <c r="A110" s="1">
        <v>109</v>
      </c>
      <c r="B110" s="1" t="s">
        <v>190</v>
      </c>
    </row>
    <row r="111" spans="1:2" x14ac:dyDescent="0.15">
      <c r="A111" s="1">
        <v>110</v>
      </c>
      <c r="B111" s="1" t="s">
        <v>190</v>
      </c>
    </row>
    <row r="112" spans="1:2" x14ac:dyDescent="0.15">
      <c r="A112" s="1">
        <v>111</v>
      </c>
      <c r="B112" s="1" t="s">
        <v>186</v>
      </c>
    </row>
    <row r="113" spans="1:2" x14ac:dyDescent="0.15">
      <c r="A113" s="1">
        <v>112</v>
      </c>
      <c r="B113" s="1" t="s">
        <v>185</v>
      </c>
    </row>
    <row r="114" spans="1:2" x14ac:dyDescent="0.15">
      <c r="A114" s="1">
        <v>113</v>
      </c>
      <c r="B114" s="1" t="s">
        <v>186</v>
      </c>
    </row>
    <row r="115" spans="1:2" x14ac:dyDescent="0.15">
      <c r="A115" s="1">
        <v>114</v>
      </c>
      <c r="B115" s="1" t="s">
        <v>187</v>
      </c>
    </row>
    <row r="116" spans="1:2" x14ac:dyDescent="0.15">
      <c r="A116" s="1">
        <v>115</v>
      </c>
      <c r="B116" s="1" t="s">
        <v>190</v>
      </c>
    </row>
    <row r="117" spans="1:2" x14ac:dyDescent="0.15">
      <c r="A117" s="1">
        <v>116</v>
      </c>
      <c r="B117" s="1" t="s">
        <v>185</v>
      </c>
    </row>
    <row r="118" spans="1:2" x14ac:dyDescent="0.15">
      <c r="A118" s="1">
        <v>117</v>
      </c>
      <c r="B118" s="1" t="s">
        <v>187</v>
      </c>
    </row>
    <row r="119" spans="1:2" x14ac:dyDescent="0.15">
      <c r="A119" s="1">
        <v>118</v>
      </c>
      <c r="B119" s="1" t="s">
        <v>186</v>
      </c>
    </row>
    <row r="120" spans="1:2" x14ac:dyDescent="0.15">
      <c r="A120" s="1">
        <v>119</v>
      </c>
      <c r="B120" s="1" t="s">
        <v>187</v>
      </c>
    </row>
    <row r="121" spans="1:2" x14ac:dyDescent="0.15">
      <c r="A121" s="1">
        <v>120</v>
      </c>
      <c r="B121" s="1" t="s">
        <v>186</v>
      </c>
    </row>
    <row r="122" spans="1:2" x14ac:dyDescent="0.15">
      <c r="A122" s="1">
        <v>121</v>
      </c>
      <c r="B122" s="1" t="s">
        <v>185</v>
      </c>
    </row>
    <row r="123" spans="1:2" x14ac:dyDescent="0.15">
      <c r="A123" s="1">
        <v>122</v>
      </c>
      <c r="B123" s="1" t="s">
        <v>186</v>
      </c>
    </row>
    <row r="124" spans="1:2" x14ac:dyDescent="0.15">
      <c r="A124" s="1">
        <v>123</v>
      </c>
      <c r="B124" s="1" t="s">
        <v>186</v>
      </c>
    </row>
    <row r="125" spans="1:2" x14ac:dyDescent="0.15">
      <c r="A125" s="1">
        <v>124</v>
      </c>
      <c r="B125" s="1" t="s">
        <v>187</v>
      </c>
    </row>
    <row r="126" spans="1:2" x14ac:dyDescent="0.15">
      <c r="A126" s="1">
        <v>125</v>
      </c>
      <c r="B126" s="1" t="s">
        <v>190</v>
      </c>
    </row>
    <row r="127" spans="1:2" x14ac:dyDescent="0.15">
      <c r="A127" s="1">
        <v>126</v>
      </c>
      <c r="B127" s="1" t="s">
        <v>190</v>
      </c>
    </row>
    <row r="128" spans="1:2" x14ac:dyDescent="0.15">
      <c r="A128" s="1">
        <v>127</v>
      </c>
      <c r="B128" s="1" t="s">
        <v>186</v>
      </c>
    </row>
    <row r="129" spans="1:2" x14ac:dyDescent="0.15">
      <c r="A129" s="1">
        <v>128</v>
      </c>
      <c r="B129" s="1" t="s">
        <v>185</v>
      </c>
    </row>
    <row r="130" spans="1:2" x14ac:dyDescent="0.15">
      <c r="A130" s="1">
        <v>129</v>
      </c>
      <c r="B130" s="1" t="s">
        <v>186</v>
      </c>
    </row>
    <row r="131" spans="1:2" x14ac:dyDescent="0.15">
      <c r="A131" s="1">
        <v>130</v>
      </c>
      <c r="B131" s="1" t="s">
        <v>187</v>
      </c>
    </row>
    <row r="132" spans="1:2" x14ac:dyDescent="0.15">
      <c r="A132" s="1">
        <v>131</v>
      </c>
      <c r="B132" s="1" t="s">
        <v>190</v>
      </c>
    </row>
    <row r="133" spans="1:2" x14ac:dyDescent="0.15">
      <c r="A133" s="1">
        <v>132</v>
      </c>
      <c r="B133" s="1" t="s">
        <v>186</v>
      </c>
    </row>
    <row r="134" spans="1:2" x14ac:dyDescent="0.15">
      <c r="A134" s="1">
        <v>133</v>
      </c>
      <c r="B134" s="1" t="s">
        <v>187</v>
      </c>
    </row>
    <row r="135" spans="1:2" x14ac:dyDescent="0.15">
      <c r="A135" s="1">
        <v>134</v>
      </c>
      <c r="B135" s="1" t="s">
        <v>190</v>
      </c>
    </row>
    <row r="136" spans="1:2" x14ac:dyDescent="0.15">
      <c r="A136" s="1">
        <v>135</v>
      </c>
      <c r="B136" s="1" t="s">
        <v>190</v>
      </c>
    </row>
    <row r="137" spans="1:2" x14ac:dyDescent="0.15">
      <c r="A137" s="1">
        <v>136</v>
      </c>
      <c r="B137" s="1" t="s">
        <v>186</v>
      </c>
    </row>
    <row r="138" spans="1:2" x14ac:dyDescent="0.15">
      <c r="A138" s="1">
        <v>137</v>
      </c>
      <c r="B138" s="1" t="s">
        <v>187</v>
      </c>
    </row>
    <row r="139" spans="1:2" x14ac:dyDescent="0.15">
      <c r="A139" s="1">
        <v>138</v>
      </c>
      <c r="B139" s="1" t="s">
        <v>190</v>
      </c>
    </row>
    <row r="140" spans="1:2" x14ac:dyDescent="0.15">
      <c r="A140" s="1">
        <v>139</v>
      </c>
      <c r="B140" s="1" t="s">
        <v>185</v>
      </c>
    </row>
    <row r="141" spans="1:2" x14ac:dyDescent="0.15">
      <c r="A141" s="1">
        <v>140</v>
      </c>
      <c r="B141" s="1" t="s">
        <v>187</v>
      </c>
    </row>
    <row r="142" spans="1:2" x14ac:dyDescent="0.15">
      <c r="A142" s="1">
        <v>141</v>
      </c>
      <c r="B142" s="1" t="s">
        <v>186</v>
      </c>
    </row>
    <row r="143" spans="1:2" x14ac:dyDescent="0.15">
      <c r="A143" s="1">
        <v>142</v>
      </c>
      <c r="B143" s="1" t="s">
        <v>187</v>
      </c>
    </row>
    <row r="144" spans="1:2" x14ac:dyDescent="0.15">
      <c r="A144" s="1">
        <v>143</v>
      </c>
      <c r="B144" s="1" t="s">
        <v>186</v>
      </c>
    </row>
    <row r="145" spans="1:2" x14ac:dyDescent="0.15">
      <c r="A145" s="1">
        <v>144</v>
      </c>
      <c r="B145" s="1" t="s">
        <v>185</v>
      </c>
    </row>
    <row r="146" spans="1:2" x14ac:dyDescent="0.15">
      <c r="A146" s="1">
        <v>145</v>
      </c>
      <c r="B146" s="1" t="s">
        <v>186</v>
      </c>
    </row>
    <row r="147" spans="1:2" x14ac:dyDescent="0.15">
      <c r="A147" s="1">
        <v>146</v>
      </c>
      <c r="B147" s="1" t="s">
        <v>186</v>
      </c>
    </row>
    <row r="148" spans="1:2" x14ac:dyDescent="0.15">
      <c r="A148" s="1">
        <v>147</v>
      </c>
      <c r="B148" s="1" t="s">
        <v>187</v>
      </c>
    </row>
    <row r="149" spans="1:2" x14ac:dyDescent="0.15">
      <c r="A149" s="1">
        <v>148</v>
      </c>
      <c r="B149" s="1" t="s">
        <v>190</v>
      </c>
    </row>
    <row r="150" spans="1:2" x14ac:dyDescent="0.15">
      <c r="A150" s="1">
        <v>149</v>
      </c>
      <c r="B150" s="1" t="s">
        <v>190</v>
      </c>
    </row>
    <row r="151" spans="1:2" x14ac:dyDescent="0.15">
      <c r="A151" s="1">
        <v>150</v>
      </c>
      <c r="B151" s="1" t="s">
        <v>186</v>
      </c>
    </row>
    <row r="152" spans="1:2" x14ac:dyDescent="0.15">
      <c r="A152" s="1">
        <v>151</v>
      </c>
      <c r="B152" s="1" t="s">
        <v>185</v>
      </c>
    </row>
    <row r="153" spans="1:2" x14ac:dyDescent="0.15">
      <c r="A153" s="1">
        <v>152</v>
      </c>
      <c r="B153" s="1" t="s">
        <v>186</v>
      </c>
    </row>
    <row r="154" spans="1:2" x14ac:dyDescent="0.15">
      <c r="A154" s="1">
        <v>153</v>
      </c>
      <c r="B154" s="1" t="s">
        <v>187</v>
      </c>
    </row>
    <row r="155" spans="1:2" x14ac:dyDescent="0.15">
      <c r="A155" s="1">
        <v>154</v>
      </c>
      <c r="B155" s="1" t="s">
        <v>190</v>
      </c>
    </row>
    <row r="156" spans="1:2" x14ac:dyDescent="0.15">
      <c r="A156" s="1">
        <v>155</v>
      </c>
      <c r="B156" s="1" t="s">
        <v>185</v>
      </c>
    </row>
    <row r="157" spans="1:2" x14ac:dyDescent="0.15">
      <c r="A157" s="1">
        <v>156</v>
      </c>
      <c r="B157" s="1" t="s">
        <v>186</v>
      </c>
    </row>
    <row r="158" spans="1:2" x14ac:dyDescent="0.15">
      <c r="A158" s="1">
        <v>157</v>
      </c>
      <c r="B158" s="1" t="s">
        <v>186</v>
      </c>
    </row>
    <row r="159" spans="1:2" x14ac:dyDescent="0.15">
      <c r="A159" s="1">
        <v>158</v>
      </c>
      <c r="B159" s="1" t="s">
        <v>187</v>
      </c>
    </row>
    <row r="160" spans="1:2" x14ac:dyDescent="0.15">
      <c r="A160" s="1">
        <v>159</v>
      </c>
      <c r="B160" s="1" t="s">
        <v>190</v>
      </c>
    </row>
    <row r="161" spans="1:2" x14ac:dyDescent="0.15">
      <c r="A161" s="1">
        <v>160</v>
      </c>
      <c r="B161" s="1" t="s">
        <v>190</v>
      </c>
    </row>
    <row r="162" spans="1:2" x14ac:dyDescent="0.15">
      <c r="A162" s="1">
        <v>161</v>
      </c>
      <c r="B162" s="1" t="s">
        <v>186</v>
      </c>
    </row>
    <row r="163" spans="1:2" x14ac:dyDescent="0.15">
      <c r="A163" s="1">
        <v>162</v>
      </c>
      <c r="B163" s="1" t="s">
        <v>186</v>
      </c>
    </row>
    <row r="164" spans="1:2" x14ac:dyDescent="0.15">
      <c r="A164" s="1">
        <v>163</v>
      </c>
      <c r="B164" s="1" t="s">
        <v>187</v>
      </c>
    </row>
    <row r="165" spans="1:2" x14ac:dyDescent="0.15">
      <c r="A165" s="1">
        <v>164</v>
      </c>
      <c r="B165" s="1" t="s">
        <v>190</v>
      </c>
    </row>
    <row r="166" spans="1:2" x14ac:dyDescent="0.15">
      <c r="A166" s="1">
        <v>165</v>
      </c>
      <c r="B166" s="1" t="s">
        <v>185</v>
      </c>
    </row>
    <row r="167" spans="1:2" x14ac:dyDescent="0.15">
      <c r="A167" s="1">
        <v>166</v>
      </c>
      <c r="B167" s="1" t="s">
        <v>187</v>
      </c>
    </row>
    <row r="168" spans="1:2" x14ac:dyDescent="0.15">
      <c r="A168" s="1">
        <v>167</v>
      </c>
      <c r="B168" s="1" t="s">
        <v>186</v>
      </c>
    </row>
    <row r="169" spans="1:2" x14ac:dyDescent="0.15">
      <c r="A169" s="1">
        <v>168</v>
      </c>
      <c r="B169" s="1" t="s">
        <v>187</v>
      </c>
    </row>
    <row r="170" spans="1:2" x14ac:dyDescent="0.15">
      <c r="A170" s="1">
        <v>169</v>
      </c>
      <c r="B170" s="1" t="s">
        <v>186</v>
      </c>
    </row>
    <row r="171" spans="1:2" x14ac:dyDescent="0.15">
      <c r="A171" s="1">
        <v>170</v>
      </c>
      <c r="B171" s="1" t="s">
        <v>185</v>
      </c>
    </row>
    <row r="172" spans="1:2" x14ac:dyDescent="0.15">
      <c r="A172" s="1">
        <v>171</v>
      </c>
      <c r="B172" s="1" t="s">
        <v>186</v>
      </c>
    </row>
    <row r="173" spans="1:2" x14ac:dyDescent="0.15">
      <c r="A173" s="1">
        <v>172</v>
      </c>
      <c r="B173" s="1" t="s">
        <v>186</v>
      </c>
    </row>
    <row r="174" spans="1:2" x14ac:dyDescent="0.15">
      <c r="A174" s="1">
        <v>173</v>
      </c>
      <c r="B174" s="1" t="s">
        <v>187</v>
      </c>
    </row>
    <row r="175" spans="1:2" x14ac:dyDescent="0.15">
      <c r="A175" s="1">
        <v>174</v>
      </c>
      <c r="B175" s="1" t="s">
        <v>190</v>
      </c>
    </row>
    <row r="176" spans="1:2" x14ac:dyDescent="0.15">
      <c r="A176" s="1">
        <v>175</v>
      </c>
      <c r="B176" s="1" t="s">
        <v>190</v>
      </c>
    </row>
    <row r="177" spans="1:2" x14ac:dyDescent="0.15">
      <c r="A177" s="1">
        <v>176</v>
      </c>
      <c r="B177" s="1" t="s">
        <v>186</v>
      </c>
    </row>
    <row r="178" spans="1:2" x14ac:dyDescent="0.15">
      <c r="A178" s="1">
        <v>177</v>
      </c>
      <c r="B178" s="1" t="s">
        <v>185</v>
      </c>
    </row>
    <row r="179" spans="1:2" x14ac:dyDescent="0.15">
      <c r="A179" s="1">
        <v>178</v>
      </c>
      <c r="B179" s="1" t="s">
        <v>186</v>
      </c>
    </row>
    <row r="180" spans="1:2" x14ac:dyDescent="0.15">
      <c r="A180" s="1">
        <v>179</v>
      </c>
      <c r="B180" s="1" t="s">
        <v>187</v>
      </c>
    </row>
    <row r="181" spans="1:2" x14ac:dyDescent="0.15">
      <c r="A181" s="1">
        <v>180</v>
      </c>
      <c r="B181" s="1" t="s">
        <v>190</v>
      </c>
    </row>
    <row r="182" spans="1:2" x14ac:dyDescent="0.15">
      <c r="A182" s="1">
        <v>181</v>
      </c>
      <c r="B182" s="1" t="s">
        <v>185</v>
      </c>
    </row>
    <row r="183" spans="1:2" x14ac:dyDescent="0.15">
      <c r="A183" s="1">
        <v>182</v>
      </c>
      <c r="B183" s="1" t="s">
        <v>187</v>
      </c>
    </row>
    <row r="184" spans="1:2" x14ac:dyDescent="0.15">
      <c r="A184" s="1">
        <v>183</v>
      </c>
      <c r="B184" s="1" t="s">
        <v>186</v>
      </c>
    </row>
    <row r="185" spans="1:2" x14ac:dyDescent="0.15">
      <c r="A185" s="1">
        <v>184</v>
      </c>
      <c r="B185" s="1" t="s">
        <v>187</v>
      </c>
    </row>
    <row r="186" spans="1:2" x14ac:dyDescent="0.15">
      <c r="A186" s="1">
        <v>185</v>
      </c>
      <c r="B186" s="1" t="s">
        <v>186</v>
      </c>
    </row>
    <row r="187" spans="1:2" x14ac:dyDescent="0.15">
      <c r="A187" s="1">
        <v>186</v>
      </c>
      <c r="B187" s="1" t="s">
        <v>185</v>
      </c>
    </row>
    <row r="188" spans="1:2" x14ac:dyDescent="0.15">
      <c r="A188" s="1">
        <v>187</v>
      </c>
      <c r="B188" s="1" t="s">
        <v>186</v>
      </c>
    </row>
    <row r="189" spans="1:2" x14ac:dyDescent="0.15">
      <c r="A189" s="1">
        <v>188</v>
      </c>
      <c r="B189" s="1" t="s">
        <v>186</v>
      </c>
    </row>
    <row r="190" spans="1:2" x14ac:dyDescent="0.15">
      <c r="A190" s="1">
        <v>189</v>
      </c>
      <c r="B190" s="1" t="s">
        <v>187</v>
      </c>
    </row>
    <row r="191" spans="1:2" x14ac:dyDescent="0.15">
      <c r="A191" s="1">
        <v>190</v>
      </c>
      <c r="B191" s="1" t="s">
        <v>190</v>
      </c>
    </row>
    <row r="192" spans="1:2" x14ac:dyDescent="0.15">
      <c r="A192" s="1">
        <v>191</v>
      </c>
      <c r="B192" s="1" t="s">
        <v>190</v>
      </c>
    </row>
    <row r="193" spans="1:2" x14ac:dyDescent="0.15">
      <c r="A193" s="1">
        <v>192</v>
      </c>
      <c r="B193" s="1" t="s">
        <v>186</v>
      </c>
    </row>
    <row r="194" spans="1:2" x14ac:dyDescent="0.15">
      <c r="A194" s="1">
        <v>193</v>
      </c>
      <c r="B194" s="1" t="s">
        <v>185</v>
      </c>
    </row>
    <row r="195" spans="1:2" x14ac:dyDescent="0.15">
      <c r="A195" s="1">
        <v>194</v>
      </c>
      <c r="B195" s="1" t="s">
        <v>186</v>
      </c>
    </row>
    <row r="196" spans="1:2" x14ac:dyDescent="0.15">
      <c r="A196" s="1">
        <v>195</v>
      </c>
      <c r="B196" s="1" t="s">
        <v>187</v>
      </c>
    </row>
    <row r="197" spans="1:2" x14ac:dyDescent="0.15">
      <c r="A197" s="1">
        <v>196</v>
      </c>
      <c r="B197" s="1" t="s">
        <v>190</v>
      </c>
    </row>
    <row r="198" spans="1:2" x14ac:dyDescent="0.15">
      <c r="A198" s="1">
        <v>197</v>
      </c>
      <c r="B198" s="1" t="s">
        <v>186</v>
      </c>
    </row>
    <row r="199" spans="1:2" x14ac:dyDescent="0.15">
      <c r="A199" s="1">
        <v>198</v>
      </c>
      <c r="B199" s="1" t="s">
        <v>187</v>
      </c>
    </row>
    <row r="200" spans="1:2" x14ac:dyDescent="0.15">
      <c r="A200" s="1">
        <v>199</v>
      </c>
      <c r="B200" s="1" t="s">
        <v>190</v>
      </c>
    </row>
    <row r="201" spans="1:2" x14ac:dyDescent="0.15">
      <c r="A201" s="1">
        <v>200</v>
      </c>
      <c r="B201" s="1" t="s">
        <v>190</v>
      </c>
    </row>
    <row r="202" spans="1:2" x14ac:dyDescent="0.15">
      <c r="A202" s="1">
        <v>201</v>
      </c>
      <c r="B202" s="1" t="s">
        <v>186</v>
      </c>
    </row>
    <row r="203" spans="1:2" x14ac:dyDescent="0.15">
      <c r="A203" s="1">
        <v>202</v>
      </c>
      <c r="B203" s="1" t="s">
        <v>187</v>
      </c>
    </row>
    <row r="204" spans="1:2" x14ac:dyDescent="0.15">
      <c r="A204" s="1">
        <v>203</v>
      </c>
      <c r="B204" s="1" t="s">
        <v>190</v>
      </c>
    </row>
    <row r="205" spans="1:2" x14ac:dyDescent="0.15">
      <c r="A205" s="1">
        <v>204</v>
      </c>
      <c r="B205" s="1" t="s">
        <v>185</v>
      </c>
    </row>
    <row r="206" spans="1:2" x14ac:dyDescent="0.15">
      <c r="A206" s="1">
        <v>205</v>
      </c>
      <c r="B206" s="1" t="s">
        <v>187</v>
      </c>
    </row>
    <row r="207" spans="1:2" x14ac:dyDescent="0.15">
      <c r="A207" s="1">
        <v>206</v>
      </c>
      <c r="B207" s="1" t="s">
        <v>186</v>
      </c>
    </row>
    <row r="208" spans="1:2" x14ac:dyDescent="0.15">
      <c r="A208" s="1">
        <v>207</v>
      </c>
      <c r="B208" s="1" t="s">
        <v>187</v>
      </c>
    </row>
    <row r="209" spans="1:2" x14ac:dyDescent="0.15">
      <c r="A209" s="1">
        <v>208</v>
      </c>
      <c r="B209" s="1" t="s">
        <v>186</v>
      </c>
    </row>
    <row r="210" spans="1:2" x14ac:dyDescent="0.15">
      <c r="A210" s="1">
        <v>209</v>
      </c>
      <c r="B210" s="1" t="s">
        <v>185</v>
      </c>
    </row>
    <row r="211" spans="1:2" x14ac:dyDescent="0.15">
      <c r="A211" s="1">
        <v>210</v>
      </c>
      <c r="B211" s="1" t="s">
        <v>186</v>
      </c>
    </row>
    <row r="212" spans="1:2" x14ac:dyDescent="0.15">
      <c r="A212" s="1">
        <v>211</v>
      </c>
      <c r="B212" s="1" t="s">
        <v>186</v>
      </c>
    </row>
    <row r="213" spans="1:2" x14ac:dyDescent="0.15">
      <c r="A213" s="1">
        <v>212</v>
      </c>
      <c r="B213" s="1" t="s">
        <v>187</v>
      </c>
    </row>
    <row r="214" spans="1:2" x14ac:dyDescent="0.15">
      <c r="A214" s="1">
        <v>213</v>
      </c>
      <c r="B214" s="1" t="s">
        <v>190</v>
      </c>
    </row>
    <row r="215" spans="1:2" x14ac:dyDescent="0.15">
      <c r="A215" s="1">
        <v>214</v>
      </c>
      <c r="B215" s="1" t="s">
        <v>190</v>
      </c>
    </row>
    <row r="216" spans="1:2" x14ac:dyDescent="0.15">
      <c r="A216" s="1">
        <v>215</v>
      </c>
      <c r="B216" s="1" t="s">
        <v>186</v>
      </c>
    </row>
    <row r="217" spans="1:2" x14ac:dyDescent="0.15">
      <c r="A217" s="1">
        <v>216</v>
      </c>
      <c r="B217" s="1" t="s">
        <v>185</v>
      </c>
    </row>
    <row r="218" spans="1:2" x14ac:dyDescent="0.15">
      <c r="A218" s="1">
        <v>217</v>
      </c>
      <c r="B218" s="1" t="s">
        <v>186</v>
      </c>
    </row>
    <row r="219" spans="1:2" x14ac:dyDescent="0.15">
      <c r="A219" s="1">
        <v>218</v>
      </c>
      <c r="B219" s="1" t="s">
        <v>187</v>
      </c>
    </row>
    <row r="220" spans="1:2" x14ac:dyDescent="0.15">
      <c r="A220" s="1">
        <v>219</v>
      </c>
      <c r="B220" s="1" t="s">
        <v>190</v>
      </c>
    </row>
    <row r="221" spans="1:2" x14ac:dyDescent="0.15">
      <c r="A221" s="1">
        <v>220</v>
      </c>
      <c r="B221" s="1" t="s">
        <v>185</v>
      </c>
    </row>
    <row r="222" spans="1:2" x14ac:dyDescent="0.15">
      <c r="A222" s="1">
        <v>221</v>
      </c>
      <c r="B222" s="1" t="s">
        <v>186</v>
      </c>
    </row>
    <row r="223" spans="1:2" x14ac:dyDescent="0.15">
      <c r="A223" s="1">
        <v>222</v>
      </c>
      <c r="B223" s="1" t="s">
        <v>186</v>
      </c>
    </row>
    <row r="224" spans="1:2" x14ac:dyDescent="0.15">
      <c r="A224" s="1">
        <v>223</v>
      </c>
      <c r="B224" s="1" t="s">
        <v>187</v>
      </c>
    </row>
    <row r="225" spans="1:2" x14ac:dyDescent="0.15">
      <c r="A225" s="1">
        <v>224</v>
      </c>
      <c r="B225" s="1" t="s">
        <v>190</v>
      </c>
    </row>
    <row r="226" spans="1:2" x14ac:dyDescent="0.15">
      <c r="A226" s="1">
        <v>225</v>
      </c>
      <c r="B226" s="1" t="s">
        <v>190</v>
      </c>
    </row>
    <row r="227" spans="1:2" x14ac:dyDescent="0.15">
      <c r="A227" s="1">
        <v>226</v>
      </c>
      <c r="B227" s="1" t="s">
        <v>186</v>
      </c>
    </row>
    <row r="228" spans="1:2" x14ac:dyDescent="0.15">
      <c r="A228" s="1">
        <v>227</v>
      </c>
      <c r="B228" s="1" t="s">
        <v>186</v>
      </c>
    </row>
    <row r="229" spans="1:2" x14ac:dyDescent="0.15">
      <c r="A229" s="1">
        <v>228</v>
      </c>
      <c r="B229" s="1" t="s">
        <v>187</v>
      </c>
    </row>
    <row r="230" spans="1:2" x14ac:dyDescent="0.15">
      <c r="A230" s="1">
        <v>229</v>
      </c>
      <c r="B230" s="1" t="s">
        <v>190</v>
      </c>
    </row>
    <row r="231" spans="1:2" x14ac:dyDescent="0.15">
      <c r="A231" s="1">
        <v>230</v>
      </c>
      <c r="B231" s="1" t="s">
        <v>185</v>
      </c>
    </row>
    <row r="232" spans="1:2" x14ac:dyDescent="0.15">
      <c r="A232" s="1">
        <v>231</v>
      </c>
      <c r="B232" s="1" t="s">
        <v>187</v>
      </c>
    </row>
    <row r="233" spans="1:2" x14ac:dyDescent="0.15">
      <c r="A233" s="1">
        <v>232</v>
      </c>
      <c r="B233" s="1" t="s">
        <v>186</v>
      </c>
    </row>
    <row r="234" spans="1:2" x14ac:dyDescent="0.15">
      <c r="A234" s="1">
        <v>233</v>
      </c>
      <c r="B234" s="1" t="s">
        <v>187</v>
      </c>
    </row>
    <row r="235" spans="1:2" x14ac:dyDescent="0.15">
      <c r="A235" s="1">
        <v>234</v>
      </c>
      <c r="B235" s="1" t="s">
        <v>186</v>
      </c>
    </row>
    <row r="236" spans="1:2" x14ac:dyDescent="0.15">
      <c r="A236" s="1">
        <v>235</v>
      </c>
      <c r="B236" s="1" t="s">
        <v>185</v>
      </c>
    </row>
    <row r="237" spans="1:2" x14ac:dyDescent="0.15">
      <c r="A237" s="1">
        <v>236</v>
      </c>
      <c r="B237" s="1" t="s">
        <v>186</v>
      </c>
    </row>
    <row r="238" spans="1:2" x14ac:dyDescent="0.15">
      <c r="A238" s="1">
        <v>237</v>
      </c>
      <c r="B238" s="1" t="s">
        <v>186</v>
      </c>
    </row>
    <row r="239" spans="1:2" x14ac:dyDescent="0.15">
      <c r="A239" s="1">
        <v>238</v>
      </c>
      <c r="B239" s="1" t="s">
        <v>187</v>
      </c>
    </row>
    <row r="240" spans="1:2" x14ac:dyDescent="0.15">
      <c r="A240" s="1">
        <v>239</v>
      </c>
      <c r="B240" s="1" t="s">
        <v>190</v>
      </c>
    </row>
    <row r="241" spans="1:2" x14ac:dyDescent="0.15">
      <c r="A241" s="1">
        <v>240</v>
      </c>
      <c r="B241" s="1" t="s">
        <v>190</v>
      </c>
    </row>
    <row r="242" spans="1:2" x14ac:dyDescent="0.15">
      <c r="A242" s="1">
        <v>241</v>
      </c>
      <c r="B242" s="1" t="s">
        <v>186</v>
      </c>
    </row>
    <row r="243" spans="1:2" x14ac:dyDescent="0.15">
      <c r="A243" s="1">
        <v>242</v>
      </c>
      <c r="B243" s="1" t="s">
        <v>185</v>
      </c>
    </row>
    <row r="244" spans="1:2" x14ac:dyDescent="0.15">
      <c r="A244" s="1">
        <v>243</v>
      </c>
      <c r="B244" s="1" t="s">
        <v>186</v>
      </c>
    </row>
    <row r="245" spans="1:2" x14ac:dyDescent="0.15">
      <c r="A245" s="1">
        <v>244</v>
      </c>
      <c r="B245" s="1" t="s">
        <v>187</v>
      </c>
    </row>
    <row r="246" spans="1:2" x14ac:dyDescent="0.15">
      <c r="A246" s="1">
        <v>245</v>
      </c>
      <c r="B246" s="1" t="s">
        <v>190</v>
      </c>
    </row>
    <row r="247" spans="1:2" x14ac:dyDescent="0.15">
      <c r="A247" s="1">
        <v>246</v>
      </c>
      <c r="B247" s="1" t="s">
        <v>185</v>
      </c>
    </row>
    <row r="248" spans="1:2" x14ac:dyDescent="0.15">
      <c r="A248" s="1">
        <v>247</v>
      </c>
      <c r="B248" s="1" t="s">
        <v>187</v>
      </c>
    </row>
    <row r="249" spans="1:2" x14ac:dyDescent="0.15">
      <c r="A249" s="1">
        <v>248</v>
      </c>
      <c r="B249" s="1" t="s">
        <v>186</v>
      </c>
    </row>
    <row r="250" spans="1:2" x14ac:dyDescent="0.15">
      <c r="A250" s="1">
        <v>249</v>
      </c>
      <c r="B250" s="1" t="s">
        <v>187</v>
      </c>
    </row>
    <row r="251" spans="1:2" x14ac:dyDescent="0.15">
      <c r="A251" s="1">
        <v>250</v>
      </c>
      <c r="B251" s="1" t="s">
        <v>186</v>
      </c>
    </row>
    <row r="252" spans="1:2" x14ac:dyDescent="0.15">
      <c r="A252" s="1">
        <v>251</v>
      </c>
      <c r="B252" s="1" t="s">
        <v>185</v>
      </c>
    </row>
    <row r="253" spans="1:2" x14ac:dyDescent="0.15">
      <c r="A253" s="1">
        <v>252</v>
      </c>
      <c r="B253" s="1" t="s">
        <v>186</v>
      </c>
    </row>
    <row r="254" spans="1:2" x14ac:dyDescent="0.15">
      <c r="A254" s="1">
        <v>253</v>
      </c>
      <c r="B254" s="1" t="s">
        <v>186</v>
      </c>
    </row>
    <row r="255" spans="1:2" x14ac:dyDescent="0.15">
      <c r="A255" s="1">
        <v>254</v>
      </c>
      <c r="B255" s="1" t="s">
        <v>187</v>
      </c>
    </row>
    <row r="256" spans="1:2" x14ac:dyDescent="0.15">
      <c r="A256" s="1">
        <v>255</v>
      </c>
      <c r="B256" s="1" t="s">
        <v>190</v>
      </c>
    </row>
    <row r="257" spans="1:2" x14ac:dyDescent="0.15">
      <c r="A257" s="1">
        <v>256</v>
      </c>
      <c r="B257" s="1" t="s">
        <v>190</v>
      </c>
    </row>
    <row r="258" spans="1:2" x14ac:dyDescent="0.15">
      <c r="A258" s="1">
        <v>257</v>
      </c>
      <c r="B258" s="1" t="s">
        <v>186</v>
      </c>
    </row>
    <row r="259" spans="1:2" x14ac:dyDescent="0.15">
      <c r="A259" s="1">
        <v>258</v>
      </c>
      <c r="B259" s="1" t="s">
        <v>185</v>
      </c>
    </row>
    <row r="260" spans="1:2" x14ac:dyDescent="0.15">
      <c r="A260" s="1">
        <v>259</v>
      </c>
      <c r="B260" s="1" t="s">
        <v>186</v>
      </c>
    </row>
    <row r="261" spans="1:2" x14ac:dyDescent="0.15">
      <c r="A261" s="1">
        <v>260</v>
      </c>
      <c r="B261" s="1" t="s">
        <v>187</v>
      </c>
    </row>
    <row r="262" spans="1:2" x14ac:dyDescent="0.15">
      <c r="A262" s="1">
        <v>261</v>
      </c>
      <c r="B262" s="1" t="s">
        <v>190</v>
      </c>
    </row>
    <row r="263" spans="1:2" x14ac:dyDescent="0.15">
      <c r="A263" s="1">
        <v>262</v>
      </c>
      <c r="B263" s="1" t="s">
        <v>186</v>
      </c>
    </row>
    <row r="264" spans="1:2" x14ac:dyDescent="0.15">
      <c r="A264" s="1">
        <v>263</v>
      </c>
      <c r="B264" s="1" t="s">
        <v>187</v>
      </c>
    </row>
    <row r="265" spans="1:2" x14ac:dyDescent="0.15">
      <c r="A265" s="1">
        <v>264</v>
      </c>
      <c r="B265" s="1" t="s">
        <v>190</v>
      </c>
    </row>
    <row r="266" spans="1:2" x14ac:dyDescent="0.15">
      <c r="A266" s="1">
        <v>265</v>
      </c>
      <c r="B266" s="1" t="s">
        <v>190</v>
      </c>
    </row>
    <row r="267" spans="1:2" x14ac:dyDescent="0.15">
      <c r="A267" s="1">
        <v>266</v>
      </c>
      <c r="B267" s="1" t="s">
        <v>186</v>
      </c>
    </row>
    <row r="268" spans="1:2" x14ac:dyDescent="0.15">
      <c r="A268" s="1">
        <v>267</v>
      </c>
      <c r="B268" s="1" t="s">
        <v>187</v>
      </c>
    </row>
    <row r="269" spans="1:2" x14ac:dyDescent="0.15">
      <c r="A269" s="1">
        <v>268</v>
      </c>
      <c r="B269" s="1" t="s">
        <v>190</v>
      </c>
    </row>
    <row r="270" spans="1:2" x14ac:dyDescent="0.15">
      <c r="A270" s="1">
        <v>269</v>
      </c>
      <c r="B270" s="1" t="s">
        <v>185</v>
      </c>
    </row>
    <row r="271" spans="1:2" x14ac:dyDescent="0.15">
      <c r="A271" s="1">
        <v>270</v>
      </c>
      <c r="B271" s="1" t="s">
        <v>187</v>
      </c>
    </row>
    <row r="272" spans="1:2" x14ac:dyDescent="0.15">
      <c r="A272" s="1">
        <v>271</v>
      </c>
      <c r="B272" s="1" t="s">
        <v>186</v>
      </c>
    </row>
    <row r="273" spans="1:2" x14ac:dyDescent="0.15">
      <c r="A273" s="1">
        <v>272</v>
      </c>
      <c r="B273" s="1" t="s">
        <v>187</v>
      </c>
    </row>
    <row r="274" spans="1:2" x14ac:dyDescent="0.15">
      <c r="A274" s="1">
        <v>273</v>
      </c>
      <c r="B274" s="1" t="s">
        <v>186</v>
      </c>
    </row>
    <row r="275" spans="1:2" x14ac:dyDescent="0.15">
      <c r="A275" s="1">
        <v>274</v>
      </c>
      <c r="B275" s="1" t="s">
        <v>185</v>
      </c>
    </row>
    <row r="276" spans="1:2" x14ac:dyDescent="0.15">
      <c r="A276" s="1">
        <v>275</v>
      </c>
      <c r="B276" s="1" t="s">
        <v>186</v>
      </c>
    </row>
    <row r="277" spans="1:2" x14ac:dyDescent="0.15">
      <c r="A277" s="1">
        <v>276</v>
      </c>
      <c r="B277" s="1" t="s">
        <v>186</v>
      </c>
    </row>
    <row r="278" spans="1:2" x14ac:dyDescent="0.15">
      <c r="A278" s="1">
        <v>277</v>
      </c>
      <c r="B278" s="1" t="s">
        <v>187</v>
      </c>
    </row>
    <row r="279" spans="1:2" x14ac:dyDescent="0.15">
      <c r="A279" s="1">
        <v>278</v>
      </c>
      <c r="B279" s="1" t="s">
        <v>190</v>
      </c>
    </row>
    <row r="280" spans="1:2" x14ac:dyDescent="0.15">
      <c r="A280" s="1">
        <v>279</v>
      </c>
      <c r="B280" s="1" t="s">
        <v>190</v>
      </c>
    </row>
    <row r="281" spans="1:2" x14ac:dyDescent="0.15">
      <c r="A281" s="1">
        <v>280</v>
      </c>
      <c r="B281" s="1" t="s">
        <v>186</v>
      </c>
    </row>
    <row r="282" spans="1:2" x14ac:dyDescent="0.15">
      <c r="A282" s="1">
        <v>281</v>
      </c>
      <c r="B282" s="1" t="s">
        <v>185</v>
      </c>
    </row>
    <row r="283" spans="1:2" x14ac:dyDescent="0.15">
      <c r="A283" s="1">
        <v>282</v>
      </c>
      <c r="B283" s="1" t="s">
        <v>186</v>
      </c>
    </row>
    <row r="284" spans="1:2" x14ac:dyDescent="0.15">
      <c r="A284" s="1">
        <v>283</v>
      </c>
      <c r="B284" s="1" t="s">
        <v>187</v>
      </c>
    </row>
    <row r="285" spans="1:2" x14ac:dyDescent="0.15">
      <c r="A285" s="1">
        <v>284</v>
      </c>
      <c r="B285" s="1" t="s">
        <v>190</v>
      </c>
    </row>
    <row r="286" spans="1:2" x14ac:dyDescent="0.15">
      <c r="A286" s="1">
        <v>285</v>
      </c>
      <c r="B286" s="1" t="s">
        <v>185</v>
      </c>
    </row>
    <row r="287" spans="1:2" x14ac:dyDescent="0.15">
      <c r="A287" s="1">
        <v>286</v>
      </c>
      <c r="B287" s="1" t="s">
        <v>186</v>
      </c>
    </row>
    <row r="288" spans="1:2" x14ac:dyDescent="0.15">
      <c r="A288" s="1">
        <v>287</v>
      </c>
      <c r="B288" s="1" t="s">
        <v>186</v>
      </c>
    </row>
    <row r="289" spans="1:2" x14ac:dyDescent="0.15">
      <c r="A289" s="1">
        <v>288</v>
      </c>
      <c r="B289" s="1" t="s">
        <v>187</v>
      </c>
    </row>
    <row r="290" spans="1:2" x14ac:dyDescent="0.15">
      <c r="A290" s="1">
        <v>289</v>
      </c>
      <c r="B290" s="1" t="s">
        <v>190</v>
      </c>
    </row>
    <row r="291" spans="1:2" x14ac:dyDescent="0.15">
      <c r="A291" s="1">
        <v>290</v>
      </c>
      <c r="B291" s="1" t="s">
        <v>190</v>
      </c>
    </row>
    <row r="292" spans="1:2" x14ac:dyDescent="0.15">
      <c r="A292" s="1">
        <v>291</v>
      </c>
      <c r="B292" s="1" t="s">
        <v>186</v>
      </c>
    </row>
    <row r="293" spans="1:2" x14ac:dyDescent="0.15">
      <c r="A293" s="1">
        <v>292</v>
      </c>
      <c r="B293" s="1" t="s">
        <v>186</v>
      </c>
    </row>
    <row r="294" spans="1:2" x14ac:dyDescent="0.15">
      <c r="A294" s="1">
        <v>293</v>
      </c>
      <c r="B294" s="1" t="s">
        <v>187</v>
      </c>
    </row>
    <row r="295" spans="1:2" x14ac:dyDescent="0.15">
      <c r="A295" s="1">
        <v>294</v>
      </c>
      <c r="B295" s="1" t="s">
        <v>190</v>
      </c>
    </row>
    <row r="296" spans="1:2" x14ac:dyDescent="0.15">
      <c r="A296" s="1">
        <v>295</v>
      </c>
      <c r="B296" s="1" t="s">
        <v>185</v>
      </c>
    </row>
    <row r="297" spans="1:2" x14ac:dyDescent="0.15">
      <c r="A297" s="1">
        <v>296</v>
      </c>
      <c r="B297" s="1" t="s">
        <v>187</v>
      </c>
    </row>
    <row r="298" spans="1:2" x14ac:dyDescent="0.15">
      <c r="A298" s="1">
        <v>297</v>
      </c>
      <c r="B298" s="1" t="s">
        <v>186</v>
      </c>
    </row>
    <row r="299" spans="1:2" x14ac:dyDescent="0.15">
      <c r="A299" s="1">
        <v>298</v>
      </c>
      <c r="B299" s="1" t="s">
        <v>187</v>
      </c>
    </row>
    <row r="300" spans="1:2" x14ac:dyDescent="0.15">
      <c r="A300" s="1">
        <v>299</v>
      </c>
      <c r="B300" s="1" t="s">
        <v>186</v>
      </c>
    </row>
    <row r="301" spans="1:2" x14ac:dyDescent="0.15">
      <c r="A301" s="1">
        <v>300</v>
      </c>
      <c r="B301" s="1" t="s">
        <v>185</v>
      </c>
    </row>
    <row r="302" spans="1:2" x14ac:dyDescent="0.15">
      <c r="A302" s="1">
        <v>301</v>
      </c>
      <c r="B302" s="1" t="s">
        <v>186</v>
      </c>
    </row>
    <row r="303" spans="1:2" x14ac:dyDescent="0.15">
      <c r="A303" s="1">
        <v>302</v>
      </c>
      <c r="B303" s="1" t="s">
        <v>186</v>
      </c>
    </row>
    <row r="304" spans="1:2" x14ac:dyDescent="0.15">
      <c r="A304" s="1">
        <v>303</v>
      </c>
      <c r="B304" s="1" t="s">
        <v>187</v>
      </c>
    </row>
    <row r="305" spans="1:2" x14ac:dyDescent="0.15">
      <c r="A305" s="1">
        <v>304</v>
      </c>
      <c r="B305" s="1" t="s">
        <v>190</v>
      </c>
    </row>
    <row r="306" spans="1:2" x14ac:dyDescent="0.15">
      <c r="A306" s="1">
        <v>305</v>
      </c>
      <c r="B306" s="1" t="s">
        <v>190</v>
      </c>
    </row>
    <row r="307" spans="1:2" x14ac:dyDescent="0.15">
      <c r="A307" s="1">
        <v>306</v>
      </c>
      <c r="B307" s="1" t="s">
        <v>186</v>
      </c>
    </row>
    <row r="308" spans="1:2" x14ac:dyDescent="0.15">
      <c r="A308" s="1">
        <v>307</v>
      </c>
      <c r="B308" s="1" t="s">
        <v>185</v>
      </c>
    </row>
    <row r="309" spans="1:2" x14ac:dyDescent="0.15">
      <c r="A309" s="1">
        <v>308</v>
      </c>
      <c r="B309" s="1" t="s">
        <v>186</v>
      </c>
    </row>
    <row r="310" spans="1:2" x14ac:dyDescent="0.15">
      <c r="A310" s="1">
        <v>309</v>
      </c>
      <c r="B310" s="1" t="s">
        <v>187</v>
      </c>
    </row>
    <row r="311" spans="1:2" x14ac:dyDescent="0.15">
      <c r="A311" s="1">
        <v>310</v>
      </c>
      <c r="B311" s="1" t="s">
        <v>190</v>
      </c>
    </row>
    <row r="312" spans="1:2" x14ac:dyDescent="0.15">
      <c r="A312" s="1">
        <v>311</v>
      </c>
      <c r="B312" s="1" t="s">
        <v>185</v>
      </c>
    </row>
    <row r="313" spans="1:2" x14ac:dyDescent="0.15">
      <c r="A313" s="1">
        <v>312</v>
      </c>
      <c r="B313" s="1" t="s">
        <v>187</v>
      </c>
    </row>
    <row r="314" spans="1:2" x14ac:dyDescent="0.15">
      <c r="A314" s="1">
        <v>313</v>
      </c>
      <c r="B314" s="1" t="s">
        <v>186</v>
      </c>
    </row>
    <row r="315" spans="1:2" x14ac:dyDescent="0.15">
      <c r="A315" s="1">
        <v>314</v>
      </c>
      <c r="B315" s="1" t="s">
        <v>187</v>
      </c>
    </row>
    <row r="316" spans="1:2" x14ac:dyDescent="0.15">
      <c r="A316" s="1">
        <v>315</v>
      </c>
      <c r="B316" s="1" t="s">
        <v>186</v>
      </c>
    </row>
    <row r="317" spans="1:2" x14ac:dyDescent="0.15">
      <c r="A317" s="1">
        <v>316</v>
      </c>
      <c r="B317" s="1" t="s">
        <v>185</v>
      </c>
    </row>
    <row r="318" spans="1:2" x14ac:dyDescent="0.15">
      <c r="A318" s="1">
        <v>317</v>
      </c>
      <c r="B318" s="1" t="s">
        <v>186</v>
      </c>
    </row>
    <row r="319" spans="1:2" x14ac:dyDescent="0.15">
      <c r="A319" s="1">
        <v>318</v>
      </c>
      <c r="B319" s="1" t="s">
        <v>186</v>
      </c>
    </row>
    <row r="320" spans="1:2" x14ac:dyDescent="0.15">
      <c r="A320" s="1">
        <v>319</v>
      </c>
      <c r="B320" s="1" t="s">
        <v>187</v>
      </c>
    </row>
    <row r="321" spans="1:2" x14ac:dyDescent="0.15">
      <c r="A321" s="1">
        <v>320</v>
      </c>
      <c r="B321" s="1" t="s">
        <v>190</v>
      </c>
    </row>
    <row r="322" spans="1:2" x14ac:dyDescent="0.15">
      <c r="A322" s="1">
        <v>321</v>
      </c>
      <c r="B322" s="1" t="s">
        <v>190</v>
      </c>
    </row>
    <row r="323" spans="1:2" x14ac:dyDescent="0.15">
      <c r="A323" s="1">
        <v>322</v>
      </c>
      <c r="B323" s="1" t="s">
        <v>186</v>
      </c>
    </row>
    <row r="324" spans="1:2" x14ac:dyDescent="0.15">
      <c r="A324" s="1">
        <v>323</v>
      </c>
      <c r="B324" s="1" t="s">
        <v>185</v>
      </c>
    </row>
    <row r="325" spans="1:2" x14ac:dyDescent="0.15">
      <c r="A325" s="1">
        <v>324</v>
      </c>
      <c r="B325" s="1" t="s">
        <v>186</v>
      </c>
    </row>
    <row r="326" spans="1:2" x14ac:dyDescent="0.15">
      <c r="A326" s="1">
        <v>325</v>
      </c>
      <c r="B326" s="1" t="s">
        <v>187</v>
      </c>
    </row>
    <row r="327" spans="1:2" x14ac:dyDescent="0.15">
      <c r="A327" s="1">
        <v>326</v>
      </c>
      <c r="B327" s="1" t="s">
        <v>190</v>
      </c>
    </row>
    <row r="328" spans="1:2" x14ac:dyDescent="0.15">
      <c r="A328" s="1">
        <v>327</v>
      </c>
      <c r="B328" s="1" t="s">
        <v>186</v>
      </c>
    </row>
    <row r="329" spans="1:2" x14ac:dyDescent="0.15">
      <c r="A329" s="1">
        <v>328</v>
      </c>
      <c r="B329" s="1" t="s">
        <v>187</v>
      </c>
    </row>
    <row r="330" spans="1:2" x14ac:dyDescent="0.15">
      <c r="A330" s="1">
        <v>329</v>
      </c>
      <c r="B330" s="1" t="s">
        <v>190</v>
      </c>
    </row>
    <row r="331" spans="1:2" x14ac:dyDescent="0.15">
      <c r="A331" s="1">
        <v>330</v>
      </c>
      <c r="B331" s="1" t="s">
        <v>190</v>
      </c>
    </row>
    <row r="332" spans="1:2" x14ac:dyDescent="0.15">
      <c r="A332" s="1">
        <v>331</v>
      </c>
      <c r="B332" s="1" t="s">
        <v>186</v>
      </c>
    </row>
    <row r="333" spans="1:2" x14ac:dyDescent="0.15">
      <c r="A333" s="1">
        <v>332</v>
      </c>
      <c r="B333" s="1" t="s">
        <v>187</v>
      </c>
    </row>
    <row r="334" spans="1:2" x14ac:dyDescent="0.15">
      <c r="A334" s="1">
        <v>333</v>
      </c>
      <c r="B334" s="1" t="s">
        <v>190</v>
      </c>
    </row>
    <row r="335" spans="1:2" x14ac:dyDescent="0.15">
      <c r="A335" s="1">
        <v>334</v>
      </c>
      <c r="B335" s="1" t="s">
        <v>185</v>
      </c>
    </row>
    <row r="336" spans="1:2" x14ac:dyDescent="0.15">
      <c r="A336" s="1">
        <v>335</v>
      </c>
      <c r="B336" s="1" t="s">
        <v>187</v>
      </c>
    </row>
    <row r="337" spans="1:2" x14ac:dyDescent="0.15">
      <c r="A337" s="1">
        <v>336</v>
      </c>
      <c r="B337" s="1" t="s">
        <v>186</v>
      </c>
    </row>
    <row r="338" spans="1:2" x14ac:dyDescent="0.15">
      <c r="A338" s="1">
        <v>337</v>
      </c>
      <c r="B338" s="1" t="s">
        <v>187</v>
      </c>
    </row>
    <row r="339" spans="1:2" x14ac:dyDescent="0.15">
      <c r="A339" s="1">
        <v>338</v>
      </c>
      <c r="B339" s="1" t="s">
        <v>186</v>
      </c>
    </row>
    <row r="340" spans="1:2" x14ac:dyDescent="0.15">
      <c r="A340" s="1">
        <v>339</v>
      </c>
      <c r="B340" s="1" t="s">
        <v>185</v>
      </c>
    </row>
    <row r="341" spans="1:2" x14ac:dyDescent="0.15">
      <c r="A341" s="1">
        <v>340</v>
      </c>
      <c r="B341" s="1" t="s">
        <v>186</v>
      </c>
    </row>
    <row r="342" spans="1:2" x14ac:dyDescent="0.15">
      <c r="A342" s="1">
        <v>341</v>
      </c>
      <c r="B342" s="1" t="s">
        <v>186</v>
      </c>
    </row>
    <row r="343" spans="1:2" x14ac:dyDescent="0.15">
      <c r="A343" s="1">
        <v>342</v>
      </c>
      <c r="B343" s="1" t="s">
        <v>187</v>
      </c>
    </row>
    <row r="344" spans="1:2" x14ac:dyDescent="0.15">
      <c r="A344" s="1">
        <v>343</v>
      </c>
      <c r="B344" s="1" t="s">
        <v>190</v>
      </c>
    </row>
    <row r="345" spans="1:2" x14ac:dyDescent="0.15">
      <c r="A345" s="1">
        <v>344</v>
      </c>
      <c r="B345" s="1" t="s">
        <v>190</v>
      </c>
    </row>
    <row r="346" spans="1:2" x14ac:dyDescent="0.15">
      <c r="A346" s="1">
        <v>345</v>
      </c>
      <c r="B346" s="1" t="s">
        <v>186</v>
      </c>
    </row>
    <row r="347" spans="1:2" x14ac:dyDescent="0.15">
      <c r="A347" s="1">
        <v>346</v>
      </c>
      <c r="B347" s="1" t="s">
        <v>185</v>
      </c>
    </row>
    <row r="348" spans="1:2" x14ac:dyDescent="0.15">
      <c r="A348" s="1">
        <v>347</v>
      </c>
      <c r="B348" s="1" t="s">
        <v>186</v>
      </c>
    </row>
    <row r="349" spans="1:2" x14ac:dyDescent="0.15">
      <c r="A349" s="1">
        <v>348</v>
      </c>
      <c r="B349" s="1" t="s">
        <v>187</v>
      </c>
    </row>
    <row r="350" spans="1:2" x14ac:dyDescent="0.15">
      <c r="A350" s="1">
        <v>349</v>
      </c>
      <c r="B350" s="1" t="s">
        <v>190</v>
      </c>
    </row>
    <row r="351" spans="1:2" x14ac:dyDescent="0.15">
      <c r="A351" s="1">
        <v>350</v>
      </c>
      <c r="B351" s="1" t="s">
        <v>185</v>
      </c>
    </row>
    <row r="352" spans="1:2" x14ac:dyDescent="0.15">
      <c r="A352" s="1">
        <v>351</v>
      </c>
      <c r="B352" s="1" t="s">
        <v>186</v>
      </c>
    </row>
    <row r="353" spans="1:2" x14ac:dyDescent="0.15">
      <c r="A353" s="1">
        <v>352</v>
      </c>
      <c r="B353" s="1" t="s">
        <v>186</v>
      </c>
    </row>
    <row r="354" spans="1:2" x14ac:dyDescent="0.15">
      <c r="A354" s="1">
        <v>353</v>
      </c>
      <c r="B354" s="1" t="s">
        <v>187</v>
      </c>
    </row>
    <row r="355" spans="1:2" x14ac:dyDescent="0.15">
      <c r="A355" s="1">
        <v>354</v>
      </c>
      <c r="B355" s="1" t="s">
        <v>190</v>
      </c>
    </row>
    <row r="356" spans="1:2" x14ac:dyDescent="0.15">
      <c r="A356" s="1">
        <v>355</v>
      </c>
      <c r="B356" s="1" t="s">
        <v>190</v>
      </c>
    </row>
    <row r="357" spans="1:2" x14ac:dyDescent="0.15">
      <c r="A357" s="1">
        <v>356</v>
      </c>
      <c r="B357" s="1" t="s">
        <v>186</v>
      </c>
    </row>
    <row r="358" spans="1:2" x14ac:dyDescent="0.15">
      <c r="A358" s="1">
        <v>357</v>
      </c>
      <c r="B358" s="1" t="s">
        <v>186</v>
      </c>
    </row>
    <row r="359" spans="1:2" x14ac:dyDescent="0.15">
      <c r="A359" s="1">
        <v>358</v>
      </c>
      <c r="B359" s="1" t="s">
        <v>187</v>
      </c>
    </row>
    <row r="360" spans="1:2" x14ac:dyDescent="0.15">
      <c r="A360" s="1">
        <v>359</v>
      </c>
      <c r="B360" s="1" t="s">
        <v>190</v>
      </c>
    </row>
    <row r="361" spans="1:2" x14ac:dyDescent="0.15">
      <c r="A361" s="1">
        <v>360</v>
      </c>
      <c r="B361" s="1" t="s">
        <v>185</v>
      </c>
    </row>
    <row r="362" spans="1:2" x14ac:dyDescent="0.15">
      <c r="A362" s="1">
        <v>361</v>
      </c>
      <c r="B362" s="1" t="s">
        <v>187</v>
      </c>
    </row>
    <row r="363" spans="1:2" x14ac:dyDescent="0.15">
      <c r="A363" s="1">
        <v>362</v>
      </c>
      <c r="B363" s="1" t="s">
        <v>186</v>
      </c>
    </row>
    <row r="364" spans="1:2" x14ac:dyDescent="0.15">
      <c r="A364" s="1">
        <v>363</v>
      </c>
      <c r="B364" s="1" t="s">
        <v>187</v>
      </c>
    </row>
    <row r="365" spans="1:2" x14ac:dyDescent="0.15">
      <c r="A365" s="1">
        <v>364</v>
      </c>
      <c r="B365" s="1" t="s">
        <v>186</v>
      </c>
    </row>
    <row r="366" spans="1:2" x14ac:dyDescent="0.15">
      <c r="A366" s="1">
        <v>365</v>
      </c>
      <c r="B366" s="1" t="s">
        <v>185</v>
      </c>
    </row>
    <row r="367" spans="1:2" x14ac:dyDescent="0.15">
      <c r="A367" s="1">
        <v>366</v>
      </c>
      <c r="B367" s="1" t="s">
        <v>186</v>
      </c>
    </row>
    <row r="368" spans="1:2" x14ac:dyDescent="0.15">
      <c r="A368" s="1">
        <v>367</v>
      </c>
      <c r="B368" s="1" t="s">
        <v>186</v>
      </c>
    </row>
    <row r="369" spans="1:2" x14ac:dyDescent="0.15">
      <c r="A369" s="1">
        <v>368</v>
      </c>
      <c r="B369" s="1" t="s">
        <v>187</v>
      </c>
    </row>
    <row r="370" spans="1:2" x14ac:dyDescent="0.15">
      <c r="A370" s="1">
        <v>369</v>
      </c>
      <c r="B370" s="1" t="s">
        <v>190</v>
      </c>
    </row>
    <row r="371" spans="1:2" x14ac:dyDescent="0.15">
      <c r="A371" s="1">
        <v>370</v>
      </c>
      <c r="B371" s="1" t="s">
        <v>190</v>
      </c>
    </row>
    <row r="372" spans="1:2" x14ac:dyDescent="0.15">
      <c r="A372" s="1">
        <v>371</v>
      </c>
      <c r="B372" s="1" t="s">
        <v>186</v>
      </c>
    </row>
    <row r="373" spans="1:2" x14ac:dyDescent="0.15">
      <c r="A373" s="1">
        <v>372</v>
      </c>
      <c r="B373" s="1" t="s">
        <v>185</v>
      </c>
    </row>
    <row r="374" spans="1:2" x14ac:dyDescent="0.15">
      <c r="A374" s="1">
        <v>373</v>
      </c>
      <c r="B374" s="1" t="s">
        <v>186</v>
      </c>
    </row>
    <row r="375" spans="1:2" x14ac:dyDescent="0.15">
      <c r="A375" s="1">
        <v>374</v>
      </c>
      <c r="B375" s="1" t="s">
        <v>187</v>
      </c>
    </row>
    <row r="376" spans="1:2" x14ac:dyDescent="0.15">
      <c r="A376" s="1">
        <v>375</v>
      </c>
      <c r="B376" s="1" t="s">
        <v>190</v>
      </c>
    </row>
    <row r="377" spans="1:2" x14ac:dyDescent="0.15">
      <c r="A377" s="1">
        <v>376</v>
      </c>
      <c r="B377" s="1" t="s">
        <v>185</v>
      </c>
    </row>
    <row r="378" spans="1:2" x14ac:dyDescent="0.15">
      <c r="A378" s="1">
        <v>377</v>
      </c>
      <c r="B378" s="1" t="s">
        <v>187</v>
      </c>
    </row>
    <row r="379" spans="1:2" x14ac:dyDescent="0.15">
      <c r="A379" s="1">
        <v>378</v>
      </c>
      <c r="B379" s="1" t="s">
        <v>186</v>
      </c>
    </row>
    <row r="380" spans="1:2" x14ac:dyDescent="0.15">
      <c r="A380" s="1">
        <v>379</v>
      </c>
      <c r="B380" s="1" t="s">
        <v>187</v>
      </c>
    </row>
    <row r="381" spans="1:2" x14ac:dyDescent="0.15">
      <c r="A381" s="1">
        <v>380</v>
      </c>
      <c r="B381" s="1" t="s">
        <v>186</v>
      </c>
    </row>
    <row r="382" spans="1:2" x14ac:dyDescent="0.15">
      <c r="A382" s="1">
        <v>381</v>
      </c>
      <c r="B382" s="1" t="s">
        <v>185</v>
      </c>
    </row>
    <row r="383" spans="1:2" x14ac:dyDescent="0.15">
      <c r="A383" s="1">
        <v>382</v>
      </c>
      <c r="B383" s="1" t="s">
        <v>186</v>
      </c>
    </row>
    <row r="384" spans="1:2" x14ac:dyDescent="0.15">
      <c r="A384" s="1">
        <v>383</v>
      </c>
      <c r="B384" s="1" t="s">
        <v>186</v>
      </c>
    </row>
    <row r="385" spans="1:2" x14ac:dyDescent="0.15">
      <c r="A385" s="1">
        <v>384</v>
      </c>
      <c r="B385" s="1" t="s">
        <v>187</v>
      </c>
    </row>
    <row r="386" spans="1:2" x14ac:dyDescent="0.15">
      <c r="A386" s="1">
        <v>385</v>
      </c>
      <c r="B386" s="1" t="s">
        <v>190</v>
      </c>
    </row>
    <row r="387" spans="1:2" x14ac:dyDescent="0.15">
      <c r="A387" s="1">
        <v>386</v>
      </c>
      <c r="B387" s="1" t="s">
        <v>190</v>
      </c>
    </row>
    <row r="388" spans="1:2" x14ac:dyDescent="0.15">
      <c r="A388" s="1">
        <v>387</v>
      </c>
      <c r="B388" s="1" t="s">
        <v>186</v>
      </c>
    </row>
    <row r="389" spans="1:2" x14ac:dyDescent="0.15">
      <c r="A389" s="1">
        <v>388</v>
      </c>
      <c r="B389" s="1" t="s">
        <v>185</v>
      </c>
    </row>
    <row r="390" spans="1:2" x14ac:dyDescent="0.15">
      <c r="A390" s="1">
        <v>389</v>
      </c>
      <c r="B390" s="1" t="s">
        <v>186</v>
      </c>
    </row>
    <row r="391" spans="1:2" x14ac:dyDescent="0.15">
      <c r="A391" s="1">
        <v>390</v>
      </c>
      <c r="B391" s="1" t="s">
        <v>187</v>
      </c>
    </row>
    <row r="392" spans="1:2" x14ac:dyDescent="0.15">
      <c r="A392" s="1">
        <v>391</v>
      </c>
      <c r="B392" s="1" t="s">
        <v>190</v>
      </c>
    </row>
    <row r="393" spans="1:2" x14ac:dyDescent="0.15">
      <c r="A393" s="1">
        <v>392</v>
      </c>
      <c r="B393" s="1" t="s">
        <v>186</v>
      </c>
    </row>
    <row r="394" spans="1:2" x14ac:dyDescent="0.15">
      <c r="A394" s="1">
        <v>393</v>
      </c>
      <c r="B394" s="1" t="s">
        <v>187</v>
      </c>
    </row>
    <row r="395" spans="1:2" x14ac:dyDescent="0.15">
      <c r="A395" s="1">
        <v>394</v>
      </c>
      <c r="B395" s="1" t="s">
        <v>190</v>
      </c>
    </row>
    <row r="396" spans="1:2" x14ac:dyDescent="0.15">
      <c r="A396" s="1">
        <v>395</v>
      </c>
      <c r="B396" s="1" t="s">
        <v>190</v>
      </c>
    </row>
    <row r="397" spans="1:2" x14ac:dyDescent="0.15">
      <c r="A397" s="1">
        <v>396</v>
      </c>
      <c r="B397" s="1" t="s">
        <v>186</v>
      </c>
    </row>
    <row r="398" spans="1:2" x14ac:dyDescent="0.15">
      <c r="A398" s="1">
        <v>397</v>
      </c>
      <c r="B398" s="1" t="s">
        <v>187</v>
      </c>
    </row>
    <row r="399" spans="1:2" x14ac:dyDescent="0.15">
      <c r="A399" s="1">
        <v>398</v>
      </c>
      <c r="B399" s="1" t="s">
        <v>190</v>
      </c>
    </row>
    <row r="400" spans="1:2" x14ac:dyDescent="0.15">
      <c r="A400" s="1">
        <v>399</v>
      </c>
      <c r="B400" s="1" t="s">
        <v>185</v>
      </c>
    </row>
    <row r="401" spans="1:2" x14ac:dyDescent="0.15">
      <c r="A401" s="1">
        <v>400</v>
      </c>
      <c r="B401" s="1" t="s">
        <v>187</v>
      </c>
    </row>
    <row r="402" spans="1:2" x14ac:dyDescent="0.15">
      <c r="A402" s="1">
        <v>401</v>
      </c>
      <c r="B402" s="1" t="s">
        <v>186</v>
      </c>
    </row>
    <row r="403" spans="1:2" x14ac:dyDescent="0.15">
      <c r="A403" s="1">
        <v>402</v>
      </c>
      <c r="B403" s="1" t="s">
        <v>187</v>
      </c>
    </row>
    <row r="404" spans="1:2" x14ac:dyDescent="0.15">
      <c r="A404" s="1">
        <v>403</v>
      </c>
      <c r="B404" s="1" t="s">
        <v>186</v>
      </c>
    </row>
    <row r="405" spans="1:2" x14ac:dyDescent="0.15">
      <c r="A405" s="1">
        <v>404</v>
      </c>
      <c r="B405" s="1" t="s">
        <v>185</v>
      </c>
    </row>
    <row r="406" spans="1:2" x14ac:dyDescent="0.15">
      <c r="A406" s="1">
        <v>405</v>
      </c>
      <c r="B406" s="1" t="s">
        <v>186</v>
      </c>
    </row>
    <row r="407" spans="1:2" x14ac:dyDescent="0.15">
      <c r="A407" s="1">
        <v>406</v>
      </c>
      <c r="B407" s="1" t="s">
        <v>186</v>
      </c>
    </row>
    <row r="408" spans="1:2" x14ac:dyDescent="0.15">
      <c r="A408" s="1">
        <v>407</v>
      </c>
      <c r="B408" s="1" t="s">
        <v>187</v>
      </c>
    </row>
    <row r="409" spans="1:2" x14ac:dyDescent="0.15">
      <c r="A409" s="1">
        <v>408</v>
      </c>
      <c r="B409" s="1" t="s">
        <v>190</v>
      </c>
    </row>
    <row r="410" spans="1:2" x14ac:dyDescent="0.15">
      <c r="A410" s="1">
        <v>409</v>
      </c>
      <c r="B410" s="1" t="s">
        <v>190</v>
      </c>
    </row>
    <row r="411" spans="1:2" x14ac:dyDescent="0.15">
      <c r="A411" s="1">
        <v>410</v>
      </c>
      <c r="B411" s="1" t="s">
        <v>186</v>
      </c>
    </row>
    <row r="412" spans="1:2" x14ac:dyDescent="0.15">
      <c r="A412" s="1">
        <v>411</v>
      </c>
      <c r="B412" s="1" t="s">
        <v>185</v>
      </c>
    </row>
    <row r="413" spans="1:2" x14ac:dyDescent="0.15">
      <c r="A413" s="1">
        <v>412</v>
      </c>
      <c r="B413" s="1" t="s">
        <v>186</v>
      </c>
    </row>
    <row r="414" spans="1:2" x14ac:dyDescent="0.15">
      <c r="A414" s="1">
        <v>413</v>
      </c>
      <c r="B414" s="1" t="s">
        <v>187</v>
      </c>
    </row>
    <row r="415" spans="1:2" x14ac:dyDescent="0.15">
      <c r="A415" s="1">
        <v>414</v>
      </c>
      <c r="B415" s="1" t="s">
        <v>190</v>
      </c>
    </row>
    <row r="416" spans="1:2" x14ac:dyDescent="0.15">
      <c r="A416" s="1">
        <v>415</v>
      </c>
      <c r="B416" s="1" t="s">
        <v>185</v>
      </c>
    </row>
    <row r="417" spans="1:2" x14ac:dyDescent="0.15">
      <c r="A417" s="1">
        <v>416</v>
      </c>
      <c r="B417" s="1" t="s">
        <v>186</v>
      </c>
    </row>
    <row r="418" spans="1:2" x14ac:dyDescent="0.15">
      <c r="A418" s="1">
        <v>417</v>
      </c>
      <c r="B418" s="1" t="s">
        <v>186</v>
      </c>
    </row>
    <row r="419" spans="1:2" x14ac:dyDescent="0.15">
      <c r="A419" s="1">
        <v>418</v>
      </c>
      <c r="B419" s="1" t="s">
        <v>187</v>
      </c>
    </row>
    <row r="420" spans="1:2" x14ac:dyDescent="0.15">
      <c r="A420" s="1">
        <v>419</v>
      </c>
      <c r="B420" s="1" t="s">
        <v>190</v>
      </c>
    </row>
    <row r="421" spans="1:2" x14ac:dyDescent="0.15">
      <c r="A421" s="1">
        <v>420</v>
      </c>
      <c r="B421" s="1" t="s">
        <v>190</v>
      </c>
    </row>
    <row r="422" spans="1:2" x14ac:dyDescent="0.15">
      <c r="A422" s="1">
        <v>421</v>
      </c>
      <c r="B422" s="1" t="s">
        <v>186</v>
      </c>
    </row>
    <row r="423" spans="1:2" x14ac:dyDescent="0.15">
      <c r="A423" s="1">
        <v>422</v>
      </c>
      <c r="B423" s="1" t="s">
        <v>186</v>
      </c>
    </row>
    <row r="424" spans="1:2" x14ac:dyDescent="0.15">
      <c r="A424" s="1">
        <v>423</v>
      </c>
      <c r="B424" s="1" t="s">
        <v>187</v>
      </c>
    </row>
    <row r="425" spans="1:2" x14ac:dyDescent="0.15">
      <c r="A425" s="1">
        <v>424</v>
      </c>
      <c r="B425" s="1" t="s">
        <v>190</v>
      </c>
    </row>
    <row r="426" spans="1:2" x14ac:dyDescent="0.15">
      <c r="A426" s="1">
        <v>425</v>
      </c>
      <c r="B426" s="1" t="s">
        <v>185</v>
      </c>
    </row>
    <row r="427" spans="1:2" x14ac:dyDescent="0.15">
      <c r="A427" s="1">
        <v>426</v>
      </c>
      <c r="B427" s="1" t="s">
        <v>187</v>
      </c>
    </row>
    <row r="428" spans="1:2" x14ac:dyDescent="0.15">
      <c r="A428" s="1">
        <v>427</v>
      </c>
      <c r="B428" s="1" t="s">
        <v>186</v>
      </c>
    </row>
    <row r="429" spans="1:2" x14ac:dyDescent="0.15">
      <c r="A429" s="1">
        <v>428</v>
      </c>
      <c r="B429" s="1" t="s">
        <v>187</v>
      </c>
    </row>
    <row r="430" spans="1:2" x14ac:dyDescent="0.15">
      <c r="A430" s="1">
        <v>429</v>
      </c>
      <c r="B430" s="1" t="s">
        <v>186</v>
      </c>
    </row>
    <row r="431" spans="1:2" x14ac:dyDescent="0.15">
      <c r="A431" s="1">
        <v>430</v>
      </c>
      <c r="B431" s="1" t="s">
        <v>185</v>
      </c>
    </row>
    <row r="432" spans="1:2" x14ac:dyDescent="0.15">
      <c r="A432" s="1">
        <v>431</v>
      </c>
      <c r="B432" s="1" t="s">
        <v>186</v>
      </c>
    </row>
    <row r="433" spans="1:2" x14ac:dyDescent="0.15">
      <c r="A433" s="1">
        <v>432</v>
      </c>
      <c r="B433" s="1" t="s">
        <v>186</v>
      </c>
    </row>
    <row r="434" spans="1:2" x14ac:dyDescent="0.15">
      <c r="A434" s="1">
        <v>433</v>
      </c>
      <c r="B434" s="1" t="s">
        <v>187</v>
      </c>
    </row>
    <row r="435" spans="1:2" x14ac:dyDescent="0.15">
      <c r="A435" s="1">
        <v>434</v>
      </c>
      <c r="B435" s="1" t="s">
        <v>190</v>
      </c>
    </row>
    <row r="436" spans="1:2" x14ac:dyDescent="0.15">
      <c r="A436" s="1">
        <v>435</v>
      </c>
      <c r="B436" s="1" t="s">
        <v>190</v>
      </c>
    </row>
    <row r="437" spans="1:2" x14ac:dyDescent="0.15">
      <c r="A437" s="1">
        <v>436</v>
      </c>
      <c r="B437" s="1" t="s">
        <v>186</v>
      </c>
    </row>
    <row r="438" spans="1:2" x14ac:dyDescent="0.15">
      <c r="A438" s="1">
        <v>437</v>
      </c>
      <c r="B438" s="1" t="s">
        <v>185</v>
      </c>
    </row>
    <row r="439" spans="1:2" x14ac:dyDescent="0.15">
      <c r="A439" s="1">
        <v>438</v>
      </c>
      <c r="B439" s="1" t="s">
        <v>186</v>
      </c>
    </row>
    <row r="440" spans="1:2" x14ac:dyDescent="0.15">
      <c r="A440" s="1">
        <v>439</v>
      </c>
      <c r="B440" s="1" t="s">
        <v>187</v>
      </c>
    </row>
    <row r="441" spans="1:2" x14ac:dyDescent="0.15">
      <c r="A441" s="1">
        <v>440</v>
      </c>
      <c r="B441" s="1" t="s">
        <v>190</v>
      </c>
    </row>
    <row r="442" spans="1:2" x14ac:dyDescent="0.15">
      <c r="A442" s="1">
        <v>441</v>
      </c>
      <c r="B442" s="1" t="s">
        <v>185</v>
      </c>
    </row>
    <row r="443" spans="1:2" x14ac:dyDescent="0.15">
      <c r="A443" s="1">
        <v>442</v>
      </c>
      <c r="B443" s="1" t="s">
        <v>187</v>
      </c>
    </row>
    <row r="444" spans="1:2" x14ac:dyDescent="0.15">
      <c r="A444" s="1">
        <v>443</v>
      </c>
      <c r="B444" s="1" t="s">
        <v>186</v>
      </c>
    </row>
    <row r="445" spans="1:2" x14ac:dyDescent="0.15">
      <c r="A445" s="1">
        <v>444</v>
      </c>
      <c r="B445" s="1" t="s">
        <v>187</v>
      </c>
    </row>
    <row r="446" spans="1:2" x14ac:dyDescent="0.15">
      <c r="A446" s="1">
        <v>445</v>
      </c>
      <c r="B446" s="1"/>
    </row>
    <row r="447" spans="1:2" x14ac:dyDescent="0.15">
      <c r="A447" s="1">
        <v>446</v>
      </c>
      <c r="B447" s="1"/>
    </row>
    <row r="448" spans="1:2" x14ac:dyDescent="0.15">
      <c r="A448" s="1">
        <v>447</v>
      </c>
      <c r="B448" s="1"/>
    </row>
    <row r="449" spans="1:2" x14ac:dyDescent="0.15">
      <c r="A449" s="1">
        <v>448</v>
      </c>
      <c r="B449" s="1"/>
    </row>
    <row r="450" spans="1:2" x14ac:dyDescent="0.15">
      <c r="A450" s="1">
        <v>449</v>
      </c>
      <c r="B450" s="1"/>
    </row>
    <row r="451" spans="1:2" x14ac:dyDescent="0.15">
      <c r="A451" s="1">
        <v>450</v>
      </c>
      <c r="B451" s="1"/>
    </row>
    <row r="452" spans="1:2" x14ac:dyDescent="0.15">
      <c r="A452" s="1">
        <v>451</v>
      </c>
      <c r="B452" s="1"/>
    </row>
    <row r="453" spans="1:2" x14ac:dyDescent="0.15">
      <c r="A453" s="1">
        <v>452</v>
      </c>
      <c r="B453" s="1"/>
    </row>
    <row r="454" spans="1:2" x14ac:dyDescent="0.15">
      <c r="A454" s="1">
        <v>453</v>
      </c>
      <c r="B454" s="1"/>
    </row>
    <row r="455" spans="1:2" x14ac:dyDescent="0.15">
      <c r="A455" s="1">
        <v>454</v>
      </c>
      <c r="B455" s="1"/>
    </row>
    <row r="456" spans="1:2" x14ac:dyDescent="0.15">
      <c r="A456" s="1">
        <v>455</v>
      </c>
      <c r="B456" s="1"/>
    </row>
    <row r="457" spans="1:2" x14ac:dyDescent="0.15">
      <c r="A457" s="1">
        <v>456</v>
      </c>
      <c r="B457" s="1"/>
    </row>
    <row r="458" spans="1:2" x14ac:dyDescent="0.15">
      <c r="A458" s="1">
        <v>457</v>
      </c>
      <c r="B458" s="1"/>
    </row>
    <row r="459" spans="1:2" x14ac:dyDescent="0.15">
      <c r="A459" s="1">
        <v>458</v>
      </c>
      <c r="B459" s="1"/>
    </row>
    <row r="460" spans="1:2" x14ac:dyDescent="0.15">
      <c r="A460" s="1">
        <v>459</v>
      </c>
      <c r="B460" s="1"/>
    </row>
    <row r="461" spans="1:2" x14ac:dyDescent="0.15">
      <c r="A461" s="1">
        <v>460</v>
      </c>
      <c r="B461" s="1"/>
    </row>
    <row r="462" spans="1:2" x14ac:dyDescent="0.15">
      <c r="A462" s="1">
        <v>461</v>
      </c>
      <c r="B462" s="1"/>
    </row>
    <row r="463" spans="1:2" x14ac:dyDescent="0.15">
      <c r="A463" s="1">
        <v>462</v>
      </c>
      <c r="B463" s="1"/>
    </row>
    <row r="464" spans="1:2" x14ac:dyDescent="0.15">
      <c r="A464" s="1">
        <v>463</v>
      </c>
      <c r="B464" s="1"/>
    </row>
    <row r="465" spans="1:2" x14ac:dyDescent="0.15">
      <c r="A465" s="1">
        <v>464</v>
      </c>
      <c r="B465" s="1"/>
    </row>
    <row r="466" spans="1:2" x14ac:dyDescent="0.15">
      <c r="A466" s="1">
        <v>465</v>
      </c>
      <c r="B466" s="1"/>
    </row>
    <row r="467" spans="1:2" x14ac:dyDescent="0.15">
      <c r="A467" s="1">
        <v>466</v>
      </c>
      <c r="B467" s="1"/>
    </row>
    <row r="468" spans="1:2" x14ac:dyDescent="0.15">
      <c r="A468" s="1">
        <v>467</v>
      </c>
      <c r="B468" s="1"/>
    </row>
    <row r="469" spans="1:2" x14ac:dyDescent="0.15">
      <c r="A469" s="1">
        <v>468</v>
      </c>
      <c r="B469" s="1"/>
    </row>
    <row r="470" spans="1:2" x14ac:dyDescent="0.15">
      <c r="A470" s="1">
        <v>469</v>
      </c>
      <c r="B470" s="1"/>
    </row>
    <row r="471" spans="1:2" x14ac:dyDescent="0.15">
      <c r="A471" s="1">
        <v>470</v>
      </c>
      <c r="B471" s="1"/>
    </row>
    <row r="472" spans="1:2" x14ac:dyDescent="0.15">
      <c r="A472" s="1">
        <v>471</v>
      </c>
      <c r="B472" s="1"/>
    </row>
    <row r="473" spans="1:2" x14ac:dyDescent="0.15">
      <c r="A473" s="1">
        <v>472</v>
      </c>
      <c r="B473" s="1"/>
    </row>
    <row r="474" spans="1:2" x14ac:dyDescent="0.15">
      <c r="A474" s="1">
        <v>473</v>
      </c>
      <c r="B474" s="1"/>
    </row>
    <row r="475" spans="1:2" x14ac:dyDescent="0.15">
      <c r="A475" s="1">
        <v>474</v>
      </c>
      <c r="B475" s="1"/>
    </row>
    <row r="476" spans="1:2" x14ac:dyDescent="0.15">
      <c r="A476" s="1">
        <v>475</v>
      </c>
      <c r="B476" s="1"/>
    </row>
    <row r="477" spans="1:2" x14ac:dyDescent="0.15">
      <c r="A477" s="1">
        <v>476</v>
      </c>
      <c r="B477" s="1"/>
    </row>
    <row r="478" spans="1:2" x14ac:dyDescent="0.15">
      <c r="A478" s="1">
        <v>477</v>
      </c>
      <c r="B478" s="1"/>
    </row>
    <row r="479" spans="1:2" x14ac:dyDescent="0.15">
      <c r="A479" s="1">
        <v>478</v>
      </c>
      <c r="B479" s="1"/>
    </row>
    <row r="480" spans="1:2" x14ac:dyDescent="0.15">
      <c r="A480" s="1">
        <v>479</v>
      </c>
      <c r="B480" s="1"/>
    </row>
    <row r="481" spans="1:2" x14ac:dyDescent="0.15">
      <c r="A481" s="1">
        <v>480</v>
      </c>
      <c r="B481" s="1"/>
    </row>
    <row r="482" spans="1:2" x14ac:dyDescent="0.15">
      <c r="A482" s="1">
        <v>481</v>
      </c>
      <c r="B482" s="1"/>
    </row>
    <row r="483" spans="1:2" x14ac:dyDescent="0.15">
      <c r="A483" s="1">
        <v>482</v>
      </c>
      <c r="B483" s="1"/>
    </row>
    <row r="484" spans="1:2" x14ac:dyDescent="0.15">
      <c r="A484" s="1">
        <v>483</v>
      </c>
      <c r="B484" s="1"/>
    </row>
    <row r="485" spans="1:2" x14ac:dyDescent="0.15">
      <c r="A485" s="1">
        <v>484</v>
      </c>
      <c r="B485" s="1"/>
    </row>
    <row r="486" spans="1:2" x14ac:dyDescent="0.15">
      <c r="A486" s="1">
        <v>485</v>
      </c>
      <c r="B486" s="1"/>
    </row>
    <row r="487" spans="1:2" x14ac:dyDescent="0.15">
      <c r="A487" s="1">
        <v>486</v>
      </c>
      <c r="B487" s="1"/>
    </row>
    <row r="488" spans="1:2" x14ac:dyDescent="0.15">
      <c r="A488" s="1">
        <v>487</v>
      </c>
      <c r="B488" s="1"/>
    </row>
    <row r="489" spans="1:2" x14ac:dyDescent="0.15">
      <c r="A489" s="1">
        <v>488</v>
      </c>
      <c r="B489" s="1"/>
    </row>
    <row r="490" spans="1:2" x14ac:dyDescent="0.15">
      <c r="A490" s="1">
        <v>489</v>
      </c>
      <c r="B490" s="1"/>
    </row>
    <row r="491" spans="1:2" x14ac:dyDescent="0.15">
      <c r="A491" s="1">
        <v>490</v>
      </c>
      <c r="B491" s="1"/>
    </row>
    <row r="492" spans="1:2" x14ac:dyDescent="0.15">
      <c r="A492" s="1">
        <v>491</v>
      </c>
      <c r="B492" s="1"/>
    </row>
    <row r="493" spans="1:2" x14ac:dyDescent="0.15">
      <c r="A493" s="1">
        <v>492</v>
      </c>
      <c r="B493" s="1"/>
    </row>
    <row r="494" spans="1:2" x14ac:dyDescent="0.15">
      <c r="A494" s="1">
        <v>493</v>
      </c>
      <c r="B494" s="1"/>
    </row>
    <row r="495" spans="1:2" x14ac:dyDescent="0.15">
      <c r="A495" s="1">
        <v>494</v>
      </c>
      <c r="B495" s="1"/>
    </row>
    <row r="496" spans="1:2" x14ac:dyDescent="0.15">
      <c r="A496" s="1">
        <v>495</v>
      </c>
      <c r="B496" s="1"/>
    </row>
    <row r="497" spans="1:2" x14ac:dyDescent="0.15">
      <c r="A497" s="1">
        <v>496</v>
      </c>
      <c r="B497" s="1"/>
    </row>
    <row r="498" spans="1:2" x14ac:dyDescent="0.15">
      <c r="A498" s="1">
        <v>497</v>
      </c>
      <c r="B498" s="1"/>
    </row>
    <row r="499" spans="1:2" x14ac:dyDescent="0.15">
      <c r="A499" s="1">
        <v>498</v>
      </c>
      <c r="B499" s="1"/>
    </row>
    <row r="500" spans="1:2" x14ac:dyDescent="0.15">
      <c r="A500" s="1">
        <v>499</v>
      </c>
      <c r="B500" s="1"/>
    </row>
    <row r="501" spans="1:2" x14ac:dyDescent="0.15">
      <c r="A501" s="1">
        <v>500</v>
      </c>
      <c r="B501" s="1"/>
    </row>
    <row r="502" spans="1:2" x14ac:dyDescent="0.15">
      <c r="A502" s="1">
        <v>501</v>
      </c>
      <c r="B502" s="1"/>
    </row>
    <row r="503" spans="1:2" x14ac:dyDescent="0.15">
      <c r="A503" s="1">
        <v>502</v>
      </c>
      <c r="B503" s="1"/>
    </row>
    <row r="504" spans="1:2" x14ac:dyDescent="0.15">
      <c r="A504" s="1">
        <v>503</v>
      </c>
      <c r="B504" s="1"/>
    </row>
    <row r="505" spans="1:2" x14ac:dyDescent="0.15">
      <c r="A505" s="1">
        <v>504</v>
      </c>
      <c r="B505" s="1"/>
    </row>
    <row r="506" spans="1:2" x14ac:dyDescent="0.15">
      <c r="A506" s="1">
        <v>505</v>
      </c>
      <c r="B506" s="1"/>
    </row>
    <row r="507" spans="1:2" x14ac:dyDescent="0.15">
      <c r="A507" s="1">
        <v>506</v>
      </c>
      <c r="B507" s="1"/>
    </row>
    <row r="508" spans="1:2" x14ac:dyDescent="0.15">
      <c r="A508" s="1">
        <v>507</v>
      </c>
      <c r="B508" s="1"/>
    </row>
    <row r="509" spans="1:2" x14ac:dyDescent="0.15">
      <c r="A509" s="1">
        <v>508</v>
      </c>
      <c r="B509" s="1"/>
    </row>
    <row r="510" spans="1:2" x14ac:dyDescent="0.15">
      <c r="A510" s="1">
        <v>509</v>
      </c>
      <c r="B510" s="1"/>
    </row>
    <row r="511" spans="1:2" x14ac:dyDescent="0.15">
      <c r="A511" s="1">
        <v>510</v>
      </c>
      <c r="B511" s="1"/>
    </row>
    <row r="512" spans="1:2" x14ac:dyDescent="0.15">
      <c r="A512" s="1">
        <v>511</v>
      </c>
      <c r="B512" s="1"/>
    </row>
    <row r="513" spans="1:2" x14ac:dyDescent="0.15">
      <c r="A513" s="1">
        <v>512</v>
      </c>
      <c r="B513" s="1"/>
    </row>
    <row r="514" spans="1:2" x14ac:dyDescent="0.15">
      <c r="A514" s="1">
        <v>513</v>
      </c>
      <c r="B514" s="1"/>
    </row>
    <row r="515" spans="1:2" x14ac:dyDescent="0.15">
      <c r="A515" s="1">
        <v>514</v>
      </c>
      <c r="B515" s="1"/>
    </row>
    <row r="516" spans="1:2" x14ac:dyDescent="0.15">
      <c r="A516" s="1">
        <v>515</v>
      </c>
      <c r="B516" s="1"/>
    </row>
    <row r="517" spans="1:2" x14ac:dyDescent="0.15">
      <c r="A517" s="1">
        <v>516</v>
      </c>
      <c r="B517" s="1"/>
    </row>
    <row r="518" spans="1:2" x14ac:dyDescent="0.15">
      <c r="A518" s="1">
        <v>517</v>
      </c>
      <c r="B518" s="1"/>
    </row>
    <row r="519" spans="1:2" x14ac:dyDescent="0.15">
      <c r="A519" s="1">
        <v>518</v>
      </c>
      <c r="B519" s="1"/>
    </row>
    <row r="520" spans="1:2" x14ac:dyDescent="0.15">
      <c r="A520" s="1">
        <v>519</v>
      </c>
      <c r="B520" s="1"/>
    </row>
    <row r="521" spans="1:2" x14ac:dyDescent="0.15">
      <c r="A521" s="1">
        <v>520</v>
      </c>
      <c r="B521" s="1"/>
    </row>
    <row r="522" spans="1:2" x14ac:dyDescent="0.15">
      <c r="A522" s="1">
        <v>521</v>
      </c>
      <c r="B522" s="1"/>
    </row>
    <row r="523" spans="1:2" x14ac:dyDescent="0.15">
      <c r="A523" s="1">
        <v>522</v>
      </c>
      <c r="B523" s="1"/>
    </row>
    <row r="524" spans="1:2" x14ac:dyDescent="0.15">
      <c r="A524" s="1">
        <v>523</v>
      </c>
      <c r="B524" s="1"/>
    </row>
    <row r="525" spans="1:2" x14ac:dyDescent="0.15">
      <c r="A525" s="1">
        <v>524</v>
      </c>
      <c r="B525" s="1"/>
    </row>
    <row r="526" spans="1:2" x14ac:dyDescent="0.15">
      <c r="A526" s="1">
        <v>525</v>
      </c>
      <c r="B526" s="1"/>
    </row>
    <row r="527" spans="1:2" x14ac:dyDescent="0.15">
      <c r="A527" s="1">
        <v>526</v>
      </c>
      <c r="B527" s="1"/>
    </row>
    <row r="528" spans="1:2" x14ac:dyDescent="0.15">
      <c r="A528" s="1">
        <v>527</v>
      </c>
      <c r="B528" s="1"/>
    </row>
    <row r="529" spans="1:2" x14ac:dyDescent="0.15">
      <c r="A529" s="1">
        <v>528</v>
      </c>
      <c r="B529" s="1"/>
    </row>
    <row r="530" spans="1:2" x14ac:dyDescent="0.15">
      <c r="A530" s="1">
        <v>529</v>
      </c>
      <c r="B530" s="1"/>
    </row>
    <row r="531" spans="1:2" x14ac:dyDescent="0.15">
      <c r="A531" s="1">
        <v>530</v>
      </c>
      <c r="B531" s="1"/>
    </row>
    <row r="532" spans="1:2" x14ac:dyDescent="0.15">
      <c r="A532" s="1">
        <v>531</v>
      </c>
      <c r="B532" s="1"/>
    </row>
    <row r="533" spans="1:2" x14ac:dyDescent="0.15">
      <c r="A533" s="1">
        <v>532</v>
      </c>
      <c r="B533" s="1"/>
    </row>
    <row r="534" spans="1:2" x14ac:dyDescent="0.15">
      <c r="A534" s="1">
        <v>533</v>
      </c>
      <c r="B534" s="1"/>
    </row>
    <row r="535" spans="1:2" x14ac:dyDescent="0.15">
      <c r="A535" s="1">
        <v>534</v>
      </c>
      <c r="B535" s="1"/>
    </row>
    <row r="536" spans="1:2" x14ac:dyDescent="0.15">
      <c r="A536" s="1">
        <v>535</v>
      </c>
      <c r="B536" s="1"/>
    </row>
    <row r="537" spans="1:2" x14ac:dyDescent="0.15">
      <c r="A537" s="1">
        <v>536</v>
      </c>
      <c r="B537" s="1"/>
    </row>
    <row r="538" spans="1:2" x14ac:dyDescent="0.15">
      <c r="A538" s="1">
        <v>537</v>
      </c>
      <c r="B538" s="1"/>
    </row>
    <row r="539" spans="1:2" x14ac:dyDescent="0.15">
      <c r="A539" s="1">
        <v>538</v>
      </c>
      <c r="B539" s="1"/>
    </row>
    <row r="540" spans="1:2" x14ac:dyDescent="0.15">
      <c r="A540" s="1">
        <v>539</v>
      </c>
      <c r="B540" s="1"/>
    </row>
    <row r="541" spans="1:2" x14ac:dyDescent="0.15">
      <c r="A541" s="1">
        <v>540</v>
      </c>
      <c r="B541" s="1"/>
    </row>
    <row r="542" spans="1:2" x14ac:dyDescent="0.15">
      <c r="A542" s="1">
        <v>541</v>
      </c>
      <c r="B542" s="1"/>
    </row>
    <row r="543" spans="1:2" x14ac:dyDescent="0.15">
      <c r="A543" s="1">
        <v>542</v>
      </c>
      <c r="B543" s="1"/>
    </row>
    <row r="544" spans="1:2" x14ac:dyDescent="0.15">
      <c r="A544" s="1">
        <v>543</v>
      </c>
      <c r="B544" s="1"/>
    </row>
    <row r="545" spans="1:2" x14ac:dyDescent="0.15">
      <c r="A545" s="1">
        <v>544</v>
      </c>
      <c r="B545" s="1"/>
    </row>
    <row r="546" spans="1:2" x14ac:dyDescent="0.15">
      <c r="A546" s="1">
        <v>545</v>
      </c>
      <c r="B546" s="1"/>
    </row>
    <row r="547" spans="1:2" x14ac:dyDescent="0.15">
      <c r="A547" s="1">
        <v>546</v>
      </c>
      <c r="B547" s="1"/>
    </row>
    <row r="548" spans="1:2" x14ac:dyDescent="0.15">
      <c r="A548" s="1">
        <v>547</v>
      </c>
      <c r="B548" s="1"/>
    </row>
    <row r="549" spans="1:2" x14ac:dyDescent="0.15">
      <c r="A549" s="1">
        <v>548</v>
      </c>
      <c r="B549" s="1"/>
    </row>
    <row r="550" spans="1:2" x14ac:dyDescent="0.15">
      <c r="A550" s="1">
        <v>549</v>
      </c>
      <c r="B550" s="1"/>
    </row>
    <row r="551" spans="1:2" x14ac:dyDescent="0.15">
      <c r="A551" s="1">
        <v>550</v>
      </c>
      <c r="B551" s="1"/>
    </row>
    <row r="552" spans="1:2" x14ac:dyDescent="0.15">
      <c r="A552" s="1">
        <v>551</v>
      </c>
      <c r="B552" s="1"/>
    </row>
    <row r="553" spans="1:2" x14ac:dyDescent="0.15">
      <c r="A553" s="1">
        <v>552</v>
      </c>
      <c r="B553" s="1"/>
    </row>
    <row r="554" spans="1:2" x14ac:dyDescent="0.15">
      <c r="A554" s="1">
        <v>553</v>
      </c>
      <c r="B554" s="1"/>
    </row>
    <row r="555" spans="1:2" x14ac:dyDescent="0.15">
      <c r="A555" s="1">
        <v>554</v>
      </c>
      <c r="B555" s="1"/>
    </row>
    <row r="556" spans="1:2" x14ac:dyDescent="0.15">
      <c r="A556" s="1">
        <v>555</v>
      </c>
      <c r="B556" s="1"/>
    </row>
    <row r="557" spans="1:2" x14ac:dyDescent="0.15">
      <c r="A557" s="1">
        <v>556</v>
      </c>
      <c r="B557" s="1"/>
    </row>
    <row r="558" spans="1:2" x14ac:dyDescent="0.15">
      <c r="A558" s="1">
        <v>557</v>
      </c>
      <c r="B558" s="1"/>
    </row>
    <row r="559" spans="1:2" x14ac:dyDescent="0.15">
      <c r="A559" s="1">
        <v>558</v>
      </c>
      <c r="B559" s="1"/>
    </row>
    <row r="560" spans="1:2" x14ac:dyDescent="0.15">
      <c r="A560" s="1">
        <v>559</v>
      </c>
      <c r="B560" s="1"/>
    </row>
    <row r="561" spans="1:2" x14ac:dyDescent="0.15">
      <c r="A561" s="1">
        <v>560</v>
      </c>
      <c r="B561" s="1"/>
    </row>
    <row r="562" spans="1:2" x14ac:dyDescent="0.15">
      <c r="A562" s="1">
        <v>561</v>
      </c>
      <c r="B562" s="1"/>
    </row>
    <row r="563" spans="1:2" x14ac:dyDescent="0.15">
      <c r="A563" s="1">
        <v>562</v>
      </c>
      <c r="B563" s="1"/>
    </row>
    <row r="564" spans="1:2" x14ac:dyDescent="0.15">
      <c r="A564" s="1">
        <v>563</v>
      </c>
      <c r="B564" s="1"/>
    </row>
    <row r="565" spans="1:2" x14ac:dyDescent="0.15">
      <c r="A565" s="1">
        <v>564</v>
      </c>
      <c r="B565" s="1"/>
    </row>
    <row r="566" spans="1:2" x14ac:dyDescent="0.15">
      <c r="A566" s="1">
        <v>565</v>
      </c>
      <c r="B566" s="1"/>
    </row>
    <row r="567" spans="1:2" x14ac:dyDescent="0.15">
      <c r="A567" s="1">
        <v>566</v>
      </c>
      <c r="B567" s="1"/>
    </row>
    <row r="568" spans="1:2" x14ac:dyDescent="0.15">
      <c r="A568" s="1">
        <v>567</v>
      </c>
      <c r="B568" s="1"/>
    </row>
    <row r="569" spans="1:2" x14ac:dyDescent="0.15">
      <c r="A569" s="1">
        <v>568</v>
      </c>
      <c r="B569" s="1"/>
    </row>
    <row r="570" spans="1:2" x14ac:dyDescent="0.15">
      <c r="A570" s="1">
        <v>569</v>
      </c>
      <c r="B570" s="1"/>
    </row>
    <row r="571" spans="1:2" x14ac:dyDescent="0.15">
      <c r="A571" s="1">
        <v>570</v>
      </c>
      <c r="B571" s="1"/>
    </row>
    <row r="572" spans="1:2" x14ac:dyDescent="0.15">
      <c r="A572" s="1">
        <v>571</v>
      </c>
      <c r="B572" s="1"/>
    </row>
    <row r="573" spans="1:2" x14ac:dyDescent="0.15">
      <c r="A573" s="1">
        <v>572</v>
      </c>
      <c r="B573" s="1"/>
    </row>
    <row r="574" spans="1:2" x14ac:dyDescent="0.15">
      <c r="A574" s="1">
        <v>573</v>
      </c>
      <c r="B574" s="1"/>
    </row>
    <row r="575" spans="1:2" x14ac:dyDescent="0.15">
      <c r="A575" s="1">
        <v>574</v>
      </c>
      <c r="B575" s="1"/>
    </row>
    <row r="576" spans="1:2" x14ac:dyDescent="0.15">
      <c r="A576" s="1">
        <v>575</v>
      </c>
      <c r="B576" s="1"/>
    </row>
    <row r="577" spans="1:2" x14ac:dyDescent="0.15">
      <c r="A577" s="1">
        <v>576</v>
      </c>
      <c r="B577" s="1"/>
    </row>
    <row r="578" spans="1:2" x14ac:dyDescent="0.15">
      <c r="A578" s="1">
        <v>577</v>
      </c>
      <c r="B578" s="1"/>
    </row>
    <row r="579" spans="1:2" x14ac:dyDescent="0.15">
      <c r="A579" s="1">
        <v>578</v>
      </c>
      <c r="B579" s="1"/>
    </row>
    <row r="580" spans="1:2" x14ac:dyDescent="0.15">
      <c r="A580" s="1">
        <v>579</v>
      </c>
      <c r="B580" s="1"/>
    </row>
    <row r="581" spans="1:2" x14ac:dyDescent="0.15">
      <c r="A581" s="1">
        <v>580</v>
      </c>
      <c r="B581" s="1"/>
    </row>
    <row r="582" spans="1:2" x14ac:dyDescent="0.15">
      <c r="A582" s="1">
        <v>581</v>
      </c>
      <c r="B582" s="1"/>
    </row>
    <row r="583" spans="1:2" x14ac:dyDescent="0.15">
      <c r="A583" s="1">
        <v>582</v>
      </c>
      <c r="B583" s="1"/>
    </row>
    <row r="584" spans="1:2" x14ac:dyDescent="0.15">
      <c r="A584" s="1">
        <v>583</v>
      </c>
      <c r="B584" s="1"/>
    </row>
    <row r="585" spans="1:2" x14ac:dyDescent="0.15">
      <c r="A585" s="1">
        <v>584</v>
      </c>
      <c r="B585" s="1"/>
    </row>
    <row r="586" spans="1:2" x14ac:dyDescent="0.15">
      <c r="A586" s="1">
        <v>585</v>
      </c>
      <c r="B586" s="1"/>
    </row>
    <row r="587" spans="1:2" x14ac:dyDescent="0.15">
      <c r="A587" s="1">
        <v>586</v>
      </c>
      <c r="B587" s="1"/>
    </row>
    <row r="588" spans="1:2" x14ac:dyDescent="0.15">
      <c r="A588" s="1">
        <v>587</v>
      </c>
      <c r="B588" s="1"/>
    </row>
    <row r="589" spans="1:2" x14ac:dyDescent="0.15">
      <c r="A589" s="1">
        <v>588</v>
      </c>
      <c r="B589" s="1"/>
    </row>
    <row r="590" spans="1:2" x14ac:dyDescent="0.15">
      <c r="A590" s="1">
        <v>589</v>
      </c>
      <c r="B590" s="1"/>
    </row>
    <row r="591" spans="1:2" x14ac:dyDescent="0.15">
      <c r="A591" s="1">
        <v>590</v>
      </c>
      <c r="B591" s="1"/>
    </row>
    <row r="592" spans="1:2" x14ac:dyDescent="0.15">
      <c r="A592" s="1">
        <v>591</v>
      </c>
      <c r="B592" s="1"/>
    </row>
    <row r="593" spans="1:2" x14ac:dyDescent="0.15">
      <c r="A593" s="1">
        <v>592</v>
      </c>
      <c r="B593" s="1"/>
    </row>
    <row r="594" spans="1:2" x14ac:dyDescent="0.15">
      <c r="A594" s="1">
        <v>593</v>
      </c>
      <c r="B594" s="1"/>
    </row>
    <row r="595" spans="1:2" x14ac:dyDescent="0.15">
      <c r="A595" s="1">
        <v>594</v>
      </c>
      <c r="B595" s="1"/>
    </row>
    <row r="596" spans="1:2" x14ac:dyDescent="0.15">
      <c r="A596" s="1">
        <v>595</v>
      </c>
      <c r="B596" s="1"/>
    </row>
    <row r="597" spans="1:2" x14ac:dyDescent="0.15">
      <c r="A597" s="1">
        <v>596</v>
      </c>
      <c r="B597" s="1"/>
    </row>
    <row r="598" spans="1:2" x14ac:dyDescent="0.15">
      <c r="A598" s="1">
        <v>597</v>
      </c>
      <c r="B598" s="1"/>
    </row>
    <row r="599" spans="1:2" x14ac:dyDescent="0.15">
      <c r="A599" s="1">
        <v>598</v>
      </c>
      <c r="B599" s="1"/>
    </row>
    <row r="600" spans="1:2" x14ac:dyDescent="0.15">
      <c r="A600" s="1">
        <v>599</v>
      </c>
      <c r="B600" s="1"/>
    </row>
    <row r="601" spans="1:2" x14ac:dyDescent="0.15">
      <c r="A601" s="1">
        <v>600</v>
      </c>
      <c r="B601" s="1"/>
    </row>
    <row r="602" spans="1:2" x14ac:dyDescent="0.15">
      <c r="A602" s="1">
        <v>601</v>
      </c>
      <c r="B602" s="1"/>
    </row>
    <row r="603" spans="1:2" x14ac:dyDescent="0.15">
      <c r="A603" s="1">
        <v>602</v>
      </c>
      <c r="B603" s="1"/>
    </row>
    <row r="604" spans="1:2" x14ac:dyDescent="0.15">
      <c r="A604" s="1">
        <v>603</v>
      </c>
      <c r="B604" s="1"/>
    </row>
    <row r="605" spans="1:2" x14ac:dyDescent="0.15">
      <c r="A605" s="1">
        <v>604</v>
      </c>
      <c r="B605" s="1"/>
    </row>
    <row r="606" spans="1:2" x14ac:dyDescent="0.15">
      <c r="A606" s="1">
        <v>605</v>
      </c>
      <c r="B606" s="1"/>
    </row>
    <row r="607" spans="1:2" x14ac:dyDescent="0.15">
      <c r="A607" s="1">
        <v>606</v>
      </c>
      <c r="B607" s="1"/>
    </row>
    <row r="608" spans="1:2" x14ac:dyDescent="0.15">
      <c r="A608" s="1">
        <v>607</v>
      </c>
      <c r="B608" s="1"/>
    </row>
    <row r="609" spans="1:2" x14ac:dyDescent="0.15">
      <c r="A609" s="1">
        <v>608</v>
      </c>
      <c r="B609" s="1"/>
    </row>
    <row r="610" spans="1:2" x14ac:dyDescent="0.15">
      <c r="A610" s="1">
        <v>609</v>
      </c>
      <c r="B610" s="1"/>
    </row>
    <row r="611" spans="1:2" x14ac:dyDescent="0.15">
      <c r="A611" s="1">
        <v>610</v>
      </c>
      <c r="B611" s="1"/>
    </row>
    <row r="612" spans="1:2" x14ac:dyDescent="0.15">
      <c r="A612" s="1">
        <v>611</v>
      </c>
      <c r="B612" s="1"/>
    </row>
    <row r="613" spans="1:2" x14ac:dyDescent="0.15">
      <c r="A613" s="1">
        <v>612</v>
      </c>
      <c r="B613" s="1"/>
    </row>
    <row r="614" spans="1:2" x14ac:dyDescent="0.15">
      <c r="A614" s="1">
        <v>613</v>
      </c>
      <c r="B614" s="1"/>
    </row>
    <row r="615" spans="1:2" x14ac:dyDescent="0.15">
      <c r="A615" s="1">
        <v>614</v>
      </c>
      <c r="B615" s="1"/>
    </row>
    <row r="616" spans="1:2" x14ac:dyDescent="0.15">
      <c r="A616" s="1">
        <v>615</v>
      </c>
      <c r="B616" s="1"/>
    </row>
    <row r="617" spans="1:2" x14ac:dyDescent="0.15">
      <c r="A617" s="1">
        <v>616</v>
      </c>
      <c r="B617" s="1"/>
    </row>
    <row r="618" spans="1:2" x14ac:dyDescent="0.15">
      <c r="A618" s="1">
        <v>617</v>
      </c>
      <c r="B618" s="1"/>
    </row>
    <row r="619" spans="1:2" x14ac:dyDescent="0.15">
      <c r="A619" s="1">
        <v>618</v>
      </c>
      <c r="B619" s="1"/>
    </row>
    <row r="620" spans="1:2" x14ac:dyDescent="0.15">
      <c r="A620" s="1">
        <v>619</v>
      </c>
      <c r="B620" s="1"/>
    </row>
    <row r="621" spans="1:2" x14ac:dyDescent="0.15">
      <c r="A621" s="1">
        <v>620</v>
      </c>
      <c r="B621" s="1"/>
    </row>
    <row r="622" spans="1:2" x14ac:dyDescent="0.15">
      <c r="A622" s="1">
        <v>621</v>
      </c>
      <c r="B622" s="1"/>
    </row>
    <row r="623" spans="1:2" x14ac:dyDescent="0.15">
      <c r="A623" s="1">
        <v>622</v>
      </c>
      <c r="B623" s="1"/>
    </row>
    <row r="624" spans="1:2" x14ac:dyDescent="0.15">
      <c r="A624" s="1">
        <v>623</v>
      </c>
      <c r="B624" s="1"/>
    </row>
    <row r="625" spans="1:2" x14ac:dyDescent="0.15">
      <c r="A625" s="1">
        <v>624</v>
      </c>
      <c r="B625" s="1"/>
    </row>
    <row r="626" spans="1:2" x14ac:dyDescent="0.15">
      <c r="A626" s="1">
        <v>625</v>
      </c>
      <c r="B626" s="1"/>
    </row>
    <row r="627" spans="1:2" x14ac:dyDescent="0.15">
      <c r="A627" s="1">
        <v>626</v>
      </c>
      <c r="B627" s="1"/>
    </row>
    <row r="628" spans="1:2" x14ac:dyDescent="0.15">
      <c r="A628" s="1">
        <v>627</v>
      </c>
      <c r="B628" s="1"/>
    </row>
    <row r="629" spans="1:2" x14ac:dyDescent="0.15">
      <c r="A629" s="1">
        <v>628</v>
      </c>
      <c r="B629" s="1"/>
    </row>
    <row r="630" spans="1:2" x14ac:dyDescent="0.15">
      <c r="A630" s="1">
        <v>629</v>
      </c>
      <c r="B630" s="1"/>
    </row>
    <row r="631" spans="1:2" x14ac:dyDescent="0.15">
      <c r="A631" s="1">
        <v>630</v>
      </c>
      <c r="B631" s="1"/>
    </row>
    <row r="632" spans="1:2" x14ac:dyDescent="0.15">
      <c r="A632" s="1">
        <v>631</v>
      </c>
      <c r="B632" s="1"/>
    </row>
    <row r="633" spans="1:2" x14ac:dyDescent="0.15">
      <c r="A633" s="1">
        <v>632</v>
      </c>
      <c r="B633" s="1"/>
    </row>
    <row r="634" spans="1:2" x14ac:dyDescent="0.15">
      <c r="A634" s="1">
        <v>633</v>
      </c>
      <c r="B634" s="1"/>
    </row>
    <row r="635" spans="1:2" x14ac:dyDescent="0.15">
      <c r="A635" s="1">
        <v>634</v>
      </c>
      <c r="B635" s="1"/>
    </row>
    <row r="636" spans="1:2" x14ac:dyDescent="0.15">
      <c r="A636" s="1">
        <v>635</v>
      </c>
      <c r="B636" s="1"/>
    </row>
    <row r="637" spans="1:2" x14ac:dyDescent="0.15">
      <c r="A637" s="1">
        <v>636</v>
      </c>
      <c r="B637" s="1"/>
    </row>
    <row r="638" spans="1:2" x14ac:dyDescent="0.15">
      <c r="A638" s="1">
        <v>637</v>
      </c>
      <c r="B638" s="1"/>
    </row>
    <row r="639" spans="1:2" x14ac:dyDescent="0.15">
      <c r="A639" s="1">
        <v>638</v>
      </c>
      <c r="B639" s="1"/>
    </row>
    <row r="640" spans="1:2" x14ac:dyDescent="0.15">
      <c r="A640" s="1">
        <v>639</v>
      </c>
      <c r="B640" s="1"/>
    </row>
    <row r="641" spans="1:2" x14ac:dyDescent="0.15">
      <c r="A641" s="1">
        <v>640</v>
      </c>
      <c r="B641" s="1"/>
    </row>
    <row r="642" spans="1:2" x14ac:dyDescent="0.15">
      <c r="A642" s="1">
        <v>641</v>
      </c>
      <c r="B642" s="1"/>
    </row>
    <row r="643" spans="1:2" x14ac:dyDescent="0.15">
      <c r="A643" s="1">
        <v>642</v>
      </c>
      <c r="B643" s="1"/>
    </row>
    <row r="644" spans="1:2" x14ac:dyDescent="0.15">
      <c r="A644" s="1">
        <v>643</v>
      </c>
      <c r="B644" s="1"/>
    </row>
    <row r="645" spans="1:2" x14ac:dyDescent="0.15">
      <c r="A645" s="1">
        <v>644</v>
      </c>
      <c r="B645" s="1"/>
    </row>
    <row r="646" spans="1:2" x14ac:dyDescent="0.15">
      <c r="A646" s="1">
        <v>645</v>
      </c>
      <c r="B646" s="1"/>
    </row>
    <row r="647" spans="1:2" x14ac:dyDescent="0.15">
      <c r="A647" s="1">
        <v>646</v>
      </c>
      <c r="B647" s="1"/>
    </row>
    <row r="648" spans="1:2" x14ac:dyDescent="0.15">
      <c r="A648" s="1">
        <v>647</v>
      </c>
      <c r="B648" s="1"/>
    </row>
    <row r="649" spans="1:2" x14ac:dyDescent="0.15">
      <c r="A649" s="1">
        <v>648</v>
      </c>
      <c r="B649" s="1"/>
    </row>
    <row r="650" spans="1:2" x14ac:dyDescent="0.15">
      <c r="A650" s="1">
        <v>649</v>
      </c>
      <c r="B650" s="1"/>
    </row>
    <row r="651" spans="1:2" x14ac:dyDescent="0.15">
      <c r="A651" s="1">
        <v>650</v>
      </c>
      <c r="B651" s="1"/>
    </row>
    <row r="652" spans="1:2" x14ac:dyDescent="0.15">
      <c r="A652" s="1">
        <v>651</v>
      </c>
      <c r="B652" s="1"/>
    </row>
    <row r="653" spans="1:2" x14ac:dyDescent="0.15">
      <c r="A653" s="1">
        <v>652</v>
      </c>
      <c r="B653" s="1"/>
    </row>
    <row r="654" spans="1:2" x14ac:dyDescent="0.15">
      <c r="A654" s="1">
        <v>653</v>
      </c>
      <c r="B654" s="1"/>
    </row>
    <row r="655" spans="1:2" x14ac:dyDescent="0.15">
      <c r="A655" s="1">
        <v>654</v>
      </c>
      <c r="B655" s="1"/>
    </row>
    <row r="656" spans="1:2" x14ac:dyDescent="0.15">
      <c r="A656" s="1">
        <v>655</v>
      </c>
      <c r="B656" s="1"/>
    </row>
    <row r="657" spans="1:2" x14ac:dyDescent="0.15">
      <c r="A657" s="1">
        <v>656</v>
      </c>
      <c r="B657" s="1"/>
    </row>
    <row r="658" spans="1:2" x14ac:dyDescent="0.15">
      <c r="A658" s="1">
        <v>657</v>
      </c>
      <c r="B658" s="1"/>
    </row>
    <row r="659" spans="1:2" x14ac:dyDescent="0.15">
      <c r="A659" s="1">
        <v>658</v>
      </c>
      <c r="B659" s="1"/>
    </row>
    <row r="660" spans="1:2" x14ac:dyDescent="0.15">
      <c r="A660" s="1">
        <v>659</v>
      </c>
      <c r="B660" s="1"/>
    </row>
    <row r="661" spans="1:2" x14ac:dyDescent="0.15">
      <c r="A661" s="1">
        <v>660</v>
      </c>
      <c r="B661" s="1"/>
    </row>
    <row r="662" spans="1:2" x14ac:dyDescent="0.15">
      <c r="A662" s="1">
        <v>661</v>
      </c>
      <c r="B662" s="1"/>
    </row>
    <row r="663" spans="1:2" x14ac:dyDescent="0.15">
      <c r="A663" s="1">
        <v>662</v>
      </c>
      <c r="B663" s="1"/>
    </row>
    <row r="664" spans="1:2" x14ac:dyDescent="0.15">
      <c r="A664" s="1">
        <v>663</v>
      </c>
      <c r="B664" s="1"/>
    </row>
    <row r="665" spans="1:2" x14ac:dyDescent="0.15">
      <c r="A665" s="1">
        <v>664</v>
      </c>
      <c r="B665" s="1"/>
    </row>
    <row r="666" spans="1:2" x14ac:dyDescent="0.15">
      <c r="A666" s="1">
        <v>665</v>
      </c>
      <c r="B666" s="1"/>
    </row>
    <row r="667" spans="1:2" x14ac:dyDescent="0.15">
      <c r="A667" s="1">
        <v>666</v>
      </c>
      <c r="B667" s="1"/>
    </row>
    <row r="668" spans="1:2" x14ac:dyDescent="0.15">
      <c r="A668" s="1">
        <v>667</v>
      </c>
      <c r="B668" s="1"/>
    </row>
    <row r="669" spans="1:2" x14ac:dyDescent="0.15">
      <c r="A669" s="1">
        <v>668</v>
      </c>
      <c r="B669" s="1"/>
    </row>
    <row r="670" spans="1:2" x14ac:dyDescent="0.15">
      <c r="A670" s="1">
        <v>669</v>
      </c>
      <c r="B670" s="1"/>
    </row>
    <row r="671" spans="1:2" x14ac:dyDescent="0.15">
      <c r="A671" s="1">
        <v>670</v>
      </c>
      <c r="B671" s="1"/>
    </row>
    <row r="672" spans="1:2" x14ac:dyDescent="0.15">
      <c r="A672" s="1">
        <v>671</v>
      </c>
      <c r="B672" s="1"/>
    </row>
    <row r="673" spans="1:2" x14ac:dyDescent="0.15">
      <c r="A673" s="1">
        <v>672</v>
      </c>
      <c r="B673" s="1"/>
    </row>
    <row r="674" spans="1:2" x14ac:dyDescent="0.15">
      <c r="A674" s="1">
        <v>673</v>
      </c>
      <c r="B674" s="1"/>
    </row>
    <row r="675" spans="1:2" x14ac:dyDescent="0.15">
      <c r="A675" s="1">
        <v>674</v>
      </c>
      <c r="B675" s="1"/>
    </row>
    <row r="676" spans="1:2" x14ac:dyDescent="0.15">
      <c r="A676" s="1">
        <v>675</v>
      </c>
      <c r="B676" s="1"/>
    </row>
    <row r="677" spans="1:2" x14ac:dyDescent="0.15">
      <c r="A677" s="1">
        <v>676</v>
      </c>
      <c r="B677" s="1"/>
    </row>
    <row r="678" spans="1:2" x14ac:dyDescent="0.15">
      <c r="A678" s="1">
        <v>677</v>
      </c>
      <c r="B678" s="1"/>
    </row>
    <row r="679" spans="1:2" x14ac:dyDescent="0.15">
      <c r="A679" s="1">
        <v>678</v>
      </c>
      <c r="B679" s="1"/>
    </row>
    <row r="680" spans="1:2" x14ac:dyDescent="0.15">
      <c r="A680" s="1">
        <v>679</v>
      </c>
      <c r="B680" s="1"/>
    </row>
    <row r="681" spans="1:2" x14ac:dyDescent="0.15">
      <c r="A681" s="1">
        <v>680</v>
      </c>
      <c r="B681" s="1"/>
    </row>
    <row r="682" spans="1:2" x14ac:dyDescent="0.15">
      <c r="A682" s="1">
        <v>681</v>
      </c>
      <c r="B682" s="1"/>
    </row>
    <row r="683" spans="1:2" x14ac:dyDescent="0.15">
      <c r="A683" s="1">
        <v>682</v>
      </c>
      <c r="B683" s="1"/>
    </row>
    <row r="684" spans="1:2" x14ac:dyDescent="0.15">
      <c r="A684" s="1">
        <v>683</v>
      </c>
      <c r="B684" s="1"/>
    </row>
    <row r="685" spans="1:2" x14ac:dyDescent="0.15">
      <c r="A685" s="1">
        <v>684</v>
      </c>
      <c r="B685" s="1"/>
    </row>
    <row r="686" spans="1:2" x14ac:dyDescent="0.15">
      <c r="A686" s="1">
        <v>685</v>
      </c>
      <c r="B686" s="1"/>
    </row>
    <row r="687" spans="1:2" x14ac:dyDescent="0.15">
      <c r="A687" s="1">
        <v>686</v>
      </c>
      <c r="B687" s="1"/>
    </row>
    <row r="688" spans="1:2" x14ac:dyDescent="0.15">
      <c r="A688" s="1">
        <v>687</v>
      </c>
      <c r="B688" s="1"/>
    </row>
    <row r="689" spans="1:2" x14ac:dyDescent="0.15">
      <c r="A689" s="1">
        <v>688</v>
      </c>
      <c r="B689" s="1"/>
    </row>
    <row r="690" spans="1:2" x14ac:dyDescent="0.15">
      <c r="A690" s="1">
        <v>689</v>
      </c>
      <c r="B690" s="1"/>
    </row>
    <row r="691" spans="1:2" x14ac:dyDescent="0.15">
      <c r="A691" s="1">
        <v>690</v>
      </c>
      <c r="B691" s="1"/>
    </row>
    <row r="692" spans="1:2" x14ac:dyDescent="0.15">
      <c r="A692" s="1">
        <v>691</v>
      </c>
      <c r="B692" s="1"/>
    </row>
    <row r="693" spans="1:2" x14ac:dyDescent="0.15">
      <c r="A693" s="1">
        <v>692</v>
      </c>
      <c r="B693" s="1"/>
    </row>
    <row r="694" spans="1:2" x14ac:dyDescent="0.15">
      <c r="A694" s="1">
        <v>693</v>
      </c>
      <c r="B694" s="1"/>
    </row>
    <row r="695" spans="1:2" x14ac:dyDescent="0.15">
      <c r="A695" s="1">
        <v>694</v>
      </c>
      <c r="B695" s="1"/>
    </row>
    <row r="696" spans="1:2" x14ac:dyDescent="0.15">
      <c r="A696" s="1">
        <v>695</v>
      </c>
      <c r="B696" s="1"/>
    </row>
    <row r="697" spans="1:2" x14ac:dyDescent="0.15">
      <c r="A697" s="1">
        <v>696</v>
      </c>
      <c r="B697" s="1"/>
    </row>
    <row r="698" spans="1:2" x14ac:dyDescent="0.15">
      <c r="A698" s="1">
        <v>697</v>
      </c>
      <c r="B698" s="1"/>
    </row>
    <row r="699" spans="1:2" x14ac:dyDescent="0.15">
      <c r="A699" s="1">
        <v>698</v>
      </c>
      <c r="B699" s="1"/>
    </row>
    <row r="700" spans="1:2" x14ac:dyDescent="0.15">
      <c r="A700" s="1">
        <v>699</v>
      </c>
      <c r="B700" s="1"/>
    </row>
    <row r="701" spans="1:2" x14ac:dyDescent="0.15">
      <c r="A701" s="1">
        <v>700</v>
      </c>
      <c r="B701" s="1"/>
    </row>
    <row r="702" spans="1:2" x14ac:dyDescent="0.15">
      <c r="A702" s="1">
        <v>701</v>
      </c>
      <c r="B702" s="1"/>
    </row>
    <row r="703" spans="1:2" x14ac:dyDescent="0.15">
      <c r="A703" s="1">
        <v>702</v>
      </c>
      <c r="B703" s="1"/>
    </row>
    <row r="704" spans="1:2" x14ac:dyDescent="0.15">
      <c r="A704" s="1">
        <v>703</v>
      </c>
      <c r="B704" s="1"/>
    </row>
    <row r="705" spans="1:2" x14ac:dyDescent="0.15">
      <c r="A705" s="1">
        <v>704</v>
      </c>
      <c r="B705" s="1"/>
    </row>
    <row r="706" spans="1:2" x14ac:dyDescent="0.15">
      <c r="A706" s="1">
        <v>705</v>
      </c>
      <c r="B706" s="1"/>
    </row>
    <row r="707" spans="1:2" x14ac:dyDescent="0.15">
      <c r="A707" s="1">
        <v>706</v>
      </c>
      <c r="B707" s="1"/>
    </row>
    <row r="708" spans="1:2" x14ac:dyDescent="0.15">
      <c r="A708" s="1">
        <v>707</v>
      </c>
      <c r="B708" s="1"/>
    </row>
    <row r="709" spans="1:2" x14ac:dyDescent="0.15">
      <c r="A709" s="1">
        <v>708</v>
      </c>
      <c r="B709" s="1"/>
    </row>
    <row r="710" spans="1:2" x14ac:dyDescent="0.15">
      <c r="A710" s="1">
        <v>709</v>
      </c>
      <c r="B710" s="1"/>
    </row>
    <row r="711" spans="1:2" x14ac:dyDescent="0.15">
      <c r="A711" s="1">
        <v>710</v>
      </c>
      <c r="B711" s="1"/>
    </row>
    <row r="712" spans="1:2" x14ac:dyDescent="0.15">
      <c r="A712" s="1">
        <v>711</v>
      </c>
      <c r="B712" s="1"/>
    </row>
    <row r="713" spans="1:2" x14ac:dyDescent="0.15">
      <c r="A713" s="1">
        <v>712</v>
      </c>
      <c r="B713" s="1"/>
    </row>
    <row r="714" spans="1:2" x14ac:dyDescent="0.15">
      <c r="A714" s="1">
        <v>713</v>
      </c>
      <c r="B714" s="1"/>
    </row>
    <row r="715" spans="1:2" x14ac:dyDescent="0.15">
      <c r="A715" s="1">
        <v>714</v>
      </c>
      <c r="B715" s="1"/>
    </row>
    <row r="716" spans="1:2" x14ac:dyDescent="0.15">
      <c r="A716" s="1">
        <v>715</v>
      </c>
      <c r="B716" s="1"/>
    </row>
    <row r="717" spans="1:2" x14ac:dyDescent="0.15">
      <c r="A717" s="1">
        <v>716</v>
      </c>
      <c r="B717" s="1"/>
    </row>
    <row r="718" spans="1:2" x14ac:dyDescent="0.15">
      <c r="A718" s="1">
        <v>717</v>
      </c>
      <c r="B718" s="1"/>
    </row>
    <row r="719" spans="1:2" x14ac:dyDescent="0.15">
      <c r="A719" s="1">
        <v>718</v>
      </c>
      <c r="B719" s="1"/>
    </row>
    <row r="720" spans="1:2" x14ac:dyDescent="0.15">
      <c r="A720" s="1">
        <v>719</v>
      </c>
      <c r="B720" s="1"/>
    </row>
    <row r="721" spans="1:2" x14ac:dyDescent="0.15">
      <c r="A721" s="1">
        <v>720</v>
      </c>
      <c r="B721" s="1"/>
    </row>
    <row r="722" spans="1:2" x14ac:dyDescent="0.15">
      <c r="A722" s="1">
        <v>721</v>
      </c>
      <c r="B722" s="1"/>
    </row>
    <row r="723" spans="1:2" x14ac:dyDescent="0.15">
      <c r="A723" s="1">
        <v>722</v>
      </c>
      <c r="B723" s="1"/>
    </row>
    <row r="724" spans="1:2" x14ac:dyDescent="0.15">
      <c r="A724" s="1">
        <v>723</v>
      </c>
      <c r="B724" s="1"/>
    </row>
    <row r="725" spans="1:2" x14ac:dyDescent="0.15">
      <c r="A725" s="1">
        <v>724</v>
      </c>
      <c r="B725" s="1"/>
    </row>
    <row r="726" spans="1:2" x14ac:dyDescent="0.15">
      <c r="A726" s="1">
        <v>725</v>
      </c>
      <c r="B726" s="1"/>
    </row>
    <row r="727" spans="1:2" x14ac:dyDescent="0.15">
      <c r="A727" s="1">
        <v>726</v>
      </c>
      <c r="B727" s="1"/>
    </row>
    <row r="728" spans="1:2" x14ac:dyDescent="0.15">
      <c r="A728" s="1">
        <v>727</v>
      </c>
      <c r="B728" s="1"/>
    </row>
    <row r="729" spans="1:2" x14ac:dyDescent="0.15">
      <c r="A729" s="1">
        <v>728</v>
      </c>
      <c r="B729" s="1"/>
    </row>
    <row r="730" spans="1:2" x14ac:dyDescent="0.15">
      <c r="A730" s="1">
        <v>729</v>
      </c>
      <c r="B730" s="1"/>
    </row>
    <row r="731" spans="1:2" x14ac:dyDescent="0.15">
      <c r="A731" s="1">
        <v>730</v>
      </c>
      <c r="B731" s="1"/>
    </row>
    <row r="732" spans="1:2" x14ac:dyDescent="0.15">
      <c r="A732" s="1">
        <v>731</v>
      </c>
      <c r="B732" s="1"/>
    </row>
    <row r="733" spans="1:2" x14ac:dyDescent="0.15">
      <c r="A733" s="1">
        <v>732</v>
      </c>
      <c r="B733" s="1"/>
    </row>
    <row r="734" spans="1:2" x14ac:dyDescent="0.15">
      <c r="A734" s="1">
        <v>733</v>
      </c>
      <c r="B734" s="1"/>
    </row>
    <row r="735" spans="1:2" x14ac:dyDescent="0.15">
      <c r="A735" s="1">
        <v>734</v>
      </c>
      <c r="B735" s="1"/>
    </row>
    <row r="736" spans="1:2" x14ac:dyDescent="0.15">
      <c r="A736" s="1">
        <v>735</v>
      </c>
      <c r="B736" s="1"/>
    </row>
    <row r="737" spans="1:2" x14ac:dyDescent="0.15">
      <c r="A737" s="1">
        <v>736</v>
      </c>
      <c r="B737" s="1"/>
    </row>
    <row r="738" spans="1:2" x14ac:dyDescent="0.15">
      <c r="A738" s="1">
        <v>737</v>
      </c>
      <c r="B738" s="1"/>
    </row>
    <row r="739" spans="1:2" x14ac:dyDescent="0.15">
      <c r="A739" s="1">
        <v>738</v>
      </c>
      <c r="B739" s="1"/>
    </row>
    <row r="740" spans="1:2" x14ac:dyDescent="0.15">
      <c r="A740" s="1">
        <v>739</v>
      </c>
      <c r="B740" s="1"/>
    </row>
    <row r="741" spans="1:2" x14ac:dyDescent="0.15">
      <c r="A741" s="1">
        <v>740</v>
      </c>
      <c r="B741" s="1"/>
    </row>
    <row r="742" spans="1:2" x14ac:dyDescent="0.15">
      <c r="A742" s="1">
        <v>741</v>
      </c>
      <c r="B742" s="1"/>
    </row>
    <row r="743" spans="1:2" x14ac:dyDescent="0.15">
      <c r="A743" s="1">
        <v>742</v>
      </c>
      <c r="B743" s="1"/>
    </row>
    <row r="744" spans="1:2" x14ac:dyDescent="0.15">
      <c r="A744" s="1">
        <v>743</v>
      </c>
      <c r="B744" s="1"/>
    </row>
    <row r="745" spans="1:2" x14ac:dyDescent="0.15">
      <c r="A745" s="1">
        <v>744</v>
      </c>
      <c r="B745" s="1"/>
    </row>
    <row r="746" spans="1:2" x14ac:dyDescent="0.15">
      <c r="A746" s="1">
        <v>745</v>
      </c>
      <c r="B746" s="1"/>
    </row>
    <row r="747" spans="1:2" x14ac:dyDescent="0.15">
      <c r="A747" s="1">
        <v>746</v>
      </c>
      <c r="B747" s="1"/>
    </row>
    <row r="748" spans="1:2" x14ac:dyDescent="0.15">
      <c r="A748" s="1">
        <v>747</v>
      </c>
      <c r="B748" s="1"/>
    </row>
    <row r="749" spans="1:2" x14ac:dyDescent="0.15">
      <c r="A749" s="1">
        <v>748</v>
      </c>
      <c r="B749" s="1"/>
    </row>
    <row r="750" spans="1:2" x14ac:dyDescent="0.15">
      <c r="A750" s="1">
        <v>749</v>
      </c>
      <c r="B750" s="1"/>
    </row>
    <row r="751" spans="1:2" x14ac:dyDescent="0.15">
      <c r="A751" s="1">
        <v>750</v>
      </c>
      <c r="B751" s="1"/>
    </row>
    <row r="752" spans="1:2" x14ac:dyDescent="0.15">
      <c r="A752" s="1">
        <v>751</v>
      </c>
      <c r="B752" s="1"/>
    </row>
    <row r="753" spans="1:2" x14ac:dyDescent="0.15">
      <c r="A753" s="1">
        <v>752</v>
      </c>
      <c r="B753" s="1"/>
    </row>
    <row r="754" spans="1:2" x14ac:dyDescent="0.15">
      <c r="A754" s="1">
        <v>753</v>
      </c>
      <c r="B754" s="1"/>
    </row>
    <row r="755" spans="1:2" x14ac:dyDescent="0.15">
      <c r="A755" s="1">
        <v>754</v>
      </c>
      <c r="B755" s="1"/>
    </row>
    <row r="756" spans="1:2" x14ac:dyDescent="0.15">
      <c r="A756" s="1">
        <v>755</v>
      </c>
      <c r="B756" s="1"/>
    </row>
    <row r="757" spans="1:2" x14ac:dyDescent="0.15">
      <c r="A757" s="1">
        <v>756</v>
      </c>
      <c r="B757" s="1"/>
    </row>
    <row r="758" spans="1:2" x14ac:dyDescent="0.15">
      <c r="A758" s="1">
        <v>757</v>
      </c>
      <c r="B758" s="1"/>
    </row>
    <row r="759" spans="1:2" x14ac:dyDescent="0.15">
      <c r="A759" s="1">
        <v>758</v>
      </c>
      <c r="B759" s="1"/>
    </row>
    <row r="760" spans="1:2" x14ac:dyDescent="0.15">
      <c r="A760" s="1">
        <v>759</v>
      </c>
      <c r="B760" s="1"/>
    </row>
    <row r="761" spans="1:2" x14ac:dyDescent="0.15">
      <c r="A761" s="1">
        <v>760</v>
      </c>
      <c r="B761" s="1"/>
    </row>
    <row r="762" spans="1:2" x14ac:dyDescent="0.15">
      <c r="A762" s="1">
        <v>761</v>
      </c>
      <c r="B762" s="1"/>
    </row>
    <row r="763" spans="1:2" x14ac:dyDescent="0.15">
      <c r="A763" s="1">
        <v>762</v>
      </c>
      <c r="B763" s="1"/>
    </row>
    <row r="764" spans="1:2" x14ac:dyDescent="0.15">
      <c r="A764" s="1">
        <v>763</v>
      </c>
      <c r="B764" s="1"/>
    </row>
    <row r="765" spans="1:2" x14ac:dyDescent="0.15">
      <c r="A765" s="1">
        <v>764</v>
      </c>
      <c r="B765" s="1"/>
    </row>
    <row r="766" spans="1:2" x14ac:dyDescent="0.15">
      <c r="A766" s="1">
        <v>765</v>
      </c>
      <c r="B766" s="1"/>
    </row>
    <row r="767" spans="1:2" x14ac:dyDescent="0.15">
      <c r="A767" s="1">
        <v>766</v>
      </c>
      <c r="B767" s="1"/>
    </row>
    <row r="768" spans="1:2" x14ac:dyDescent="0.15">
      <c r="A768" s="1">
        <v>767</v>
      </c>
      <c r="B768" s="1"/>
    </row>
    <row r="769" spans="1:2" x14ac:dyDescent="0.15">
      <c r="A769" s="1">
        <v>768</v>
      </c>
      <c r="B769" s="1"/>
    </row>
    <row r="770" spans="1:2" x14ac:dyDescent="0.15">
      <c r="A770" s="1">
        <v>769</v>
      </c>
      <c r="B770" s="1"/>
    </row>
    <row r="771" spans="1:2" x14ac:dyDescent="0.15">
      <c r="A771" s="1">
        <v>770</v>
      </c>
      <c r="B771" s="1"/>
    </row>
    <row r="772" spans="1:2" x14ac:dyDescent="0.15">
      <c r="A772" s="1">
        <v>771</v>
      </c>
      <c r="B772" s="1"/>
    </row>
    <row r="773" spans="1:2" x14ac:dyDescent="0.15">
      <c r="A773" s="1">
        <v>772</v>
      </c>
      <c r="B773" s="1"/>
    </row>
    <row r="774" spans="1:2" x14ac:dyDescent="0.15">
      <c r="A774" s="1">
        <v>773</v>
      </c>
      <c r="B774" s="1"/>
    </row>
    <row r="775" spans="1:2" x14ac:dyDescent="0.15">
      <c r="A775" s="1">
        <v>774</v>
      </c>
      <c r="B775" s="1"/>
    </row>
    <row r="776" spans="1:2" x14ac:dyDescent="0.15">
      <c r="A776" s="1">
        <v>775</v>
      </c>
      <c r="B776" s="1"/>
    </row>
    <row r="777" spans="1:2" x14ac:dyDescent="0.15">
      <c r="A777" s="1">
        <v>776</v>
      </c>
      <c r="B777" s="1"/>
    </row>
    <row r="778" spans="1:2" x14ac:dyDescent="0.15">
      <c r="A778" s="1">
        <v>777</v>
      </c>
      <c r="B778" s="1"/>
    </row>
    <row r="779" spans="1:2" x14ac:dyDescent="0.15">
      <c r="A779" s="1">
        <v>778</v>
      </c>
      <c r="B779" s="1"/>
    </row>
    <row r="780" spans="1:2" x14ac:dyDescent="0.15">
      <c r="A780" s="1">
        <v>779</v>
      </c>
      <c r="B780" s="1"/>
    </row>
    <row r="781" spans="1:2" x14ac:dyDescent="0.15">
      <c r="A781" s="1">
        <v>780</v>
      </c>
      <c r="B781" s="1"/>
    </row>
    <row r="782" spans="1:2" x14ac:dyDescent="0.15">
      <c r="A782" s="1">
        <v>781</v>
      </c>
      <c r="B782" s="1"/>
    </row>
    <row r="783" spans="1:2" x14ac:dyDescent="0.15">
      <c r="A783" s="1">
        <v>782</v>
      </c>
      <c r="B783" s="1"/>
    </row>
    <row r="784" spans="1:2" x14ac:dyDescent="0.15">
      <c r="A784" s="1">
        <v>783</v>
      </c>
      <c r="B784" s="1"/>
    </row>
    <row r="785" spans="1:2" x14ac:dyDescent="0.15">
      <c r="A785" s="1">
        <v>784</v>
      </c>
      <c r="B785" s="1"/>
    </row>
    <row r="786" spans="1:2" x14ac:dyDescent="0.15">
      <c r="A786" s="1">
        <v>785</v>
      </c>
      <c r="B786" s="1"/>
    </row>
    <row r="787" spans="1:2" x14ac:dyDescent="0.15">
      <c r="A787" s="1">
        <v>786</v>
      </c>
      <c r="B787" s="1"/>
    </row>
    <row r="788" spans="1:2" x14ac:dyDescent="0.15">
      <c r="A788" s="1">
        <v>787</v>
      </c>
      <c r="B788" s="1"/>
    </row>
    <row r="789" spans="1:2" x14ac:dyDescent="0.15">
      <c r="A789" s="1">
        <v>788</v>
      </c>
      <c r="B789" s="1"/>
    </row>
    <row r="790" spans="1:2" x14ac:dyDescent="0.15">
      <c r="A790" s="1">
        <v>789</v>
      </c>
      <c r="B790" s="1"/>
    </row>
    <row r="791" spans="1:2" x14ac:dyDescent="0.15">
      <c r="A791" s="1">
        <v>790</v>
      </c>
      <c r="B791" s="1"/>
    </row>
    <row r="792" spans="1:2" x14ac:dyDescent="0.15">
      <c r="A792" s="1">
        <v>791</v>
      </c>
      <c r="B792" s="1"/>
    </row>
    <row r="793" spans="1:2" x14ac:dyDescent="0.15">
      <c r="A793" s="1">
        <v>792</v>
      </c>
      <c r="B793" s="1"/>
    </row>
    <row r="794" spans="1:2" x14ac:dyDescent="0.15">
      <c r="A794" s="1">
        <v>793</v>
      </c>
      <c r="B794" s="1"/>
    </row>
    <row r="795" spans="1:2" x14ac:dyDescent="0.15">
      <c r="A795" s="1">
        <v>794</v>
      </c>
      <c r="B795" s="1"/>
    </row>
    <row r="796" spans="1:2" x14ac:dyDescent="0.15">
      <c r="A796" s="1">
        <v>795</v>
      </c>
      <c r="B796" s="1"/>
    </row>
    <row r="797" spans="1:2" x14ac:dyDescent="0.15">
      <c r="A797" s="1">
        <v>796</v>
      </c>
      <c r="B797" s="1"/>
    </row>
    <row r="798" spans="1:2" x14ac:dyDescent="0.15">
      <c r="A798" s="1">
        <v>797</v>
      </c>
      <c r="B798" s="1"/>
    </row>
    <row r="799" spans="1:2" x14ac:dyDescent="0.15">
      <c r="A799" s="1">
        <v>798</v>
      </c>
      <c r="B799" s="1"/>
    </row>
    <row r="800" spans="1:2" x14ac:dyDescent="0.15">
      <c r="A800" s="1">
        <v>799</v>
      </c>
      <c r="B800" s="1"/>
    </row>
    <row r="801" spans="1:2" x14ac:dyDescent="0.15">
      <c r="A801" s="1">
        <v>800</v>
      </c>
      <c r="B801" s="1"/>
    </row>
    <row r="802" spans="1:2" x14ac:dyDescent="0.15">
      <c r="A802" s="1">
        <v>801</v>
      </c>
      <c r="B802" s="1"/>
    </row>
    <row r="803" spans="1:2" x14ac:dyDescent="0.15">
      <c r="A803" s="1">
        <v>802</v>
      </c>
      <c r="B803" s="1"/>
    </row>
    <row r="804" spans="1:2" x14ac:dyDescent="0.15">
      <c r="A804" s="1">
        <v>803</v>
      </c>
      <c r="B804" s="1"/>
    </row>
    <row r="805" spans="1:2" x14ac:dyDescent="0.15">
      <c r="A805" s="1">
        <v>804</v>
      </c>
      <c r="B805" s="1"/>
    </row>
    <row r="806" spans="1:2" x14ac:dyDescent="0.15">
      <c r="A806" s="1">
        <v>805</v>
      </c>
      <c r="B806" s="1"/>
    </row>
    <row r="807" spans="1:2" x14ac:dyDescent="0.15">
      <c r="A807" s="1">
        <v>806</v>
      </c>
      <c r="B807" s="1"/>
    </row>
    <row r="808" spans="1:2" x14ac:dyDescent="0.15">
      <c r="A808" s="1">
        <v>807</v>
      </c>
      <c r="B808" s="1"/>
    </row>
    <row r="809" spans="1:2" x14ac:dyDescent="0.15">
      <c r="A809" s="1">
        <v>808</v>
      </c>
      <c r="B809" s="1"/>
    </row>
    <row r="810" spans="1:2" x14ac:dyDescent="0.15">
      <c r="A810" s="1">
        <v>809</v>
      </c>
      <c r="B810" s="1"/>
    </row>
    <row r="811" spans="1:2" x14ac:dyDescent="0.15">
      <c r="A811" s="1">
        <v>810</v>
      </c>
      <c r="B811" s="1"/>
    </row>
    <row r="812" spans="1:2" x14ac:dyDescent="0.15">
      <c r="A812" s="1">
        <v>811</v>
      </c>
      <c r="B812" s="1"/>
    </row>
    <row r="813" spans="1:2" x14ac:dyDescent="0.15">
      <c r="A813" s="1">
        <v>812</v>
      </c>
      <c r="B813" s="1"/>
    </row>
    <row r="814" spans="1:2" x14ac:dyDescent="0.15">
      <c r="A814" s="1">
        <v>813</v>
      </c>
      <c r="B814" s="1"/>
    </row>
    <row r="815" spans="1:2" x14ac:dyDescent="0.15">
      <c r="A815" s="1">
        <v>814</v>
      </c>
      <c r="B815" s="1"/>
    </row>
    <row r="816" spans="1:2" x14ac:dyDescent="0.15">
      <c r="A816" s="1">
        <v>815</v>
      </c>
      <c r="B816" s="1"/>
    </row>
    <row r="817" spans="1:2" x14ac:dyDescent="0.15">
      <c r="A817" s="1">
        <v>816</v>
      </c>
      <c r="B817" s="1"/>
    </row>
    <row r="818" spans="1:2" x14ac:dyDescent="0.15">
      <c r="A818" s="1">
        <v>817</v>
      </c>
      <c r="B818" s="1"/>
    </row>
    <row r="819" spans="1:2" x14ac:dyDescent="0.15">
      <c r="A819" s="1">
        <v>818</v>
      </c>
      <c r="B819" s="1"/>
    </row>
    <row r="820" spans="1:2" x14ac:dyDescent="0.15">
      <c r="A820" s="1">
        <v>819</v>
      </c>
      <c r="B820" s="1"/>
    </row>
    <row r="821" spans="1:2" x14ac:dyDescent="0.15">
      <c r="A821" s="1">
        <v>820</v>
      </c>
      <c r="B821" s="1"/>
    </row>
    <row r="822" spans="1:2" x14ac:dyDescent="0.15">
      <c r="A822" s="1">
        <v>821</v>
      </c>
      <c r="B822" s="1"/>
    </row>
    <row r="823" spans="1:2" x14ac:dyDescent="0.15">
      <c r="A823" s="1">
        <v>822</v>
      </c>
      <c r="B823" s="1"/>
    </row>
    <row r="824" spans="1:2" x14ac:dyDescent="0.15">
      <c r="A824" s="1">
        <v>823</v>
      </c>
      <c r="B824" s="1"/>
    </row>
    <row r="825" spans="1:2" x14ac:dyDescent="0.15">
      <c r="A825" s="1">
        <v>824</v>
      </c>
      <c r="B825" s="1"/>
    </row>
    <row r="826" spans="1:2" x14ac:dyDescent="0.15">
      <c r="A826" s="1">
        <v>825</v>
      </c>
      <c r="B826" s="1"/>
    </row>
    <row r="827" spans="1:2" x14ac:dyDescent="0.15">
      <c r="A827" s="1">
        <v>826</v>
      </c>
      <c r="B827" s="1"/>
    </row>
    <row r="828" spans="1:2" x14ac:dyDescent="0.15">
      <c r="A828" s="1">
        <v>827</v>
      </c>
      <c r="B828" s="1"/>
    </row>
    <row r="829" spans="1:2" x14ac:dyDescent="0.15">
      <c r="A829" s="1">
        <v>828</v>
      </c>
      <c r="B829" s="1"/>
    </row>
    <row r="830" spans="1:2" x14ac:dyDescent="0.15">
      <c r="A830" s="1">
        <v>829</v>
      </c>
      <c r="B830" s="1"/>
    </row>
    <row r="831" spans="1:2" x14ac:dyDescent="0.15">
      <c r="A831" s="1">
        <v>830</v>
      </c>
      <c r="B831" s="1"/>
    </row>
    <row r="832" spans="1:2" x14ac:dyDescent="0.15">
      <c r="A832" s="1">
        <v>831</v>
      </c>
      <c r="B832" s="1"/>
    </row>
    <row r="833" spans="1:2" x14ac:dyDescent="0.15">
      <c r="A833" s="1">
        <v>832</v>
      </c>
      <c r="B833" s="1"/>
    </row>
    <row r="834" spans="1:2" x14ac:dyDescent="0.15">
      <c r="A834" s="1">
        <v>833</v>
      </c>
      <c r="B834" s="1"/>
    </row>
    <row r="835" spans="1:2" x14ac:dyDescent="0.15">
      <c r="A835" s="1">
        <v>834</v>
      </c>
      <c r="B835" s="1"/>
    </row>
    <row r="836" spans="1:2" x14ac:dyDescent="0.15">
      <c r="A836" s="1">
        <v>835</v>
      </c>
      <c r="B836" s="1"/>
    </row>
    <row r="837" spans="1:2" x14ac:dyDescent="0.15">
      <c r="A837" s="1">
        <v>836</v>
      </c>
      <c r="B837" s="1"/>
    </row>
    <row r="838" spans="1:2" x14ac:dyDescent="0.15">
      <c r="A838" s="1">
        <v>837</v>
      </c>
      <c r="B838" s="1"/>
    </row>
    <row r="839" spans="1:2" x14ac:dyDescent="0.15">
      <c r="A839" s="1">
        <v>838</v>
      </c>
      <c r="B839" s="1"/>
    </row>
    <row r="840" spans="1:2" x14ac:dyDescent="0.15">
      <c r="A840" s="1">
        <v>839</v>
      </c>
      <c r="B840" s="1"/>
    </row>
    <row r="841" spans="1:2" x14ac:dyDescent="0.15">
      <c r="A841" s="1">
        <v>840</v>
      </c>
      <c r="B841" s="1"/>
    </row>
    <row r="842" spans="1:2" x14ac:dyDescent="0.15">
      <c r="A842" s="1">
        <v>841</v>
      </c>
      <c r="B842" s="1"/>
    </row>
    <row r="843" spans="1:2" x14ac:dyDescent="0.15">
      <c r="A843" s="1">
        <v>842</v>
      </c>
      <c r="B843" s="1"/>
    </row>
    <row r="844" spans="1:2" x14ac:dyDescent="0.15">
      <c r="A844" s="1">
        <v>843</v>
      </c>
      <c r="B844" s="1"/>
    </row>
    <row r="845" spans="1:2" x14ac:dyDescent="0.15">
      <c r="A845" s="1">
        <v>844</v>
      </c>
      <c r="B845" s="1"/>
    </row>
    <row r="846" spans="1:2" x14ac:dyDescent="0.15">
      <c r="A846" s="1">
        <v>845</v>
      </c>
      <c r="B846" s="1"/>
    </row>
    <row r="847" spans="1:2" x14ac:dyDescent="0.15">
      <c r="A847" s="1">
        <v>846</v>
      </c>
      <c r="B847" s="1"/>
    </row>
    <row r="848" spans="1:2" x14ac:dyDescent="0.15">
      <c r="A848" s="1">
        <v>847</v>
      </c>
      <c r="B848" s="1"/>
    </row>
    <row r="849" spans="1:2" x14ac:dyDescent="0.15">
      <c r="A849" s="1">
        <v>848</v>
      </c>
      <c r="B849" s="1"/>
    </row>
    <row r="850" spans="1:2" x14ac:dyDescent="0.15">
      <c r="A850" s="1">
        <v>849</v>
      </c>
      <c r="B850" s="1"/>
    </row>
    <row r="851" spans="1:2" x14ac:dyDescent="0.15">
      <c r="A851" s="1">
        <v>850</v>
      </c>
      <c r="B851" s="1"/>
    </row>
    <row r="852" spans="1:2" x14ac:dyDescent="0.15">
      <c r="A852" s="1">
        <v>851</v>
      </c>
      <c r="B852" s="1"/>
    </row>
    <row r="853" spans="1:2" x14ac:dyDescent="0.15">
      <c r="A853" s="1">
        <v>852</v>
      </c>
      <c r="B853" s="1"/>
    </row>
    <row r="854" spans="1:2" x14ac:dyDescent="0.15">
      <c r="A854" s="1">
        <v>853</v>
      </c>
      <c r="B854" s="1"/>
    </row>
    <row r="855" spans="1:2" x14ac:dyDescent="0.15">
      <c r="A855" s="1">
        <v>854</v>
      </c>
      <c r="B855" s="1"/>
    </row>
    <row r="856" spans="1:2" x14ac:dyDescent="0.15">
      <c r="A856" s="1">
        <v>855</v>
      </c>
      <c r="B856" s="1"/>
    </row>
    <row r="857" spans="1:2" x14ac:dyDescent="0.15">
      <c r="A857" s="1">
        <v>856</v>
      </c>
      <c r="B857" s="1"/>
    </row>
    <row r="858" spans="1:2" x14ac:dyDescent="0.15">
      <c r="A858" s="1">
        <v>857</v>
      </c>
      <c r="B858" s="1"/>
    </row>
    <row r="859" spans="1:2" x14ac:dyDescent="0.15">
      <c r="A859" s="1">
        <v>858</v>
      </c>
      <c r="B859" s="1"/>
    </row>
    <row r="860" spans="1:2" x14ac:dyDescent="0.15">
      <c r="A860" s="1">
        <v>859</v>
      </c>
      <c r="B860" s="1"/>
    </row>
    <row r="861" spans="1:2" x14ac:dyDescent="0.15">
      <c r="A861" s="1">
        <v>860</v>
      </c>
      <c r="B861" s="1"/>
    </row>
    <row r="862" spans="1:2" x14ac:dyDescent="0.15">
      <c r="A862" s="1">
        <v>861</v>
      </c>
      <c r="B862" s="1"/>
    </row>
    <row r="863" spans="1:2" x14ac:dyDescent="0.15">
      <c r="A863" s="1">
        <v>862</v>
      </c>
      <c r="B863" s="1"/>
    </row>
    <row r="864" spans="1:2" x14ac:dyDescent="0.15">
      <c r="A864" s="1">
        <v>863</v>
      </c>
      <c r="B864" s="1"/>
    </row>
    <row r="865" spans="1:2" x14ac:dyDescent="0.15">
      <c r="A865" s="1">
        <v>864</v>
      </c>
      <c r="B865" s="1"/>
    </row>
    <row r="866" spans="1:2" x14ac:dyDescent="0.15">
      <c r="A866" s="1">
        <v>865</v>
      </c>
      <c r="B866" s="1"/>
    </row>
    <row r="867" spans="1:2" x14ac:dyDescent="0.15">
      <c r="A867" s="1">
        <v>866</v>
      </c>
      <c r="B867" s="1"/>
    </row>
    <row r="868" spans="1:2" x14ac:dyDescent="0.15">
      <c r="A868" s="1">
        <v>867</v>
      </c>
      <c r="B868" s="1"/>
    </row>
    <row r="869" spans="1:2" x14ac:dyDescent="0.15">
      <c r="A869" s="1">
        <v>868</v>
      </c>
      <c r="B869" s="1"/>
    </row>
    <row r="870" spans="1:2" x14ac:dyDescent="0.15">
      <c r="A870" s="1">
        <v>869</v>
      </c>
      <c r="B870" s="1"/>
    </row>
    <row r="871" spans="1:2" x14ac:dyDescent="0.15">
      <c r="A871" s="1">
        <v>870</v>
      </c>
      <c r="B871" s="1"/>
    </row>
    <row r="872" spans="1:2" x14ac:dyDescent="0.15">
      <c r="A872" s="1">
        <v>871</v>
      </c>
      <c r="B872" s="1"/>
    </row>
    <row r="873" spans="1:2" x14ac:dyDescent="0.15">
      <c r="A873" s="1">
        <v>872</v>
      </c>
      <c r="B873" s="1"/>
    </row>
    <row r="874" spans="1:2" x14ac:dyDescent="0.15">
      <c r="A874" s="1">
        <v>873</v>
      </c>
      <c r="B874" s="1"/>
    </row>
    <row r="875" spans="1:2" x14ac:dyDescent="0.15">
      <c r="A875" s="1">
        <v>874</v>
      </c>
      <c r="B875" s="1"/>
    </row>
    <row r="876" spans="1:2" x14ac:dyDescent="0.15">
      <c r="A876" s="1">
        <v>875</v>
      </c>
      <c r="B876" s="1"/>
    </row>
    <row r="877" spans="1:2" x14ac:dyDescent="0.15">
      <c r="A877" s="1">
        <v>876</v>
      </c>
      <c r="B877" s="1"/>
    </row>
    <row r="878" spans="1:2" x14ac:dyDescent="0.15">
      <c r="A878" s="1">
        <v>877</v>
      </c>
      <c r="B878" s="1"/>
    </row>
    <row r="879" spans="1:2" x14ac:dyDescent="0.15">
      <c r="A879" s="1">
        <v>878</v>
      </c>
      <c r="B879" s="1"/>
    </row>
    <row r="880" spans="1:2" x14ac:dyDescent="0.15">
      <c r="A880" s="1">
        <v>879</v>
      </c>
      <c r="B880" s="1"/>
    </row>
    <row r="881" spans="1:2" x14ac:dyDescent="0.15">
      <c r="A881" s="1">
        <v>880</v>
      </c>
      <c r="B881" s="1"/>
    </row>
    <row r="882" spans="1:2" x14ac:dyDescent="0.15">
      <c r="A882" s="1">
        <v>881</v>
      </c>
      <c r="B882" s="1"/>
    </row>
    <row r="883" spans="1:2" x14ac:dyDescent="0.15">
      <c r="A883" s="1">
        <v>882</v>
      </c>
      <c r="B883" s="1"/>
    </row>
    <row r="884" spans="1:2" x14ac:dyDescent="0.15">
      <c r="A884" s="1">
        <v>883</v>
      </c>
      <c r="B884" s="1"/>
    </row>
    <row r="885" spans="1:2" x14ac:dyDescent="0.15">
      <c r="A885" s="1">
        <v>884</v>
      </c>
      <c r="B885" s="1"/>
    </row>
    <row r="886" spans="1:2" x14ac:dyDescent="0.15">
      <c r="A886" s="1">
        <v>885</v>
      </c>
      <c r="B886" s="1"/>
    </row>
    <row r="887" spans="1:2" x14ac:dyDescent="0.15">
      <c r="A887" s="1">
        <v>886</v>
      </c>
      <c r="B887" s="1"/>
    </row>
    <row r="888" spans="1:2" x14ac:dyDescent="0.15">
      <c r="A888" s="1">
        <v>887</v>
      </c>
      <c r="B888" s="1"/>
    </row>
    <row r="889" spans="1:2" x14ac:dyDescent="0.15">
      <c r="A889" s="1">
        <v>888</v>
      </c>
      <c r="B889" s="1"/>
    </row>
    <row r="890" spans="1:2" x14ac:dyDescent="0.15">
      <c r="A890" s="1">
        <v>889</v>
      </c>
      <c r="B890" s="1"/>
    </row>
    <row r="891" spans="1:2" x14ac:dyDescent="0.15">
      <c r="A891" s="1">
        <v>890</v>
      </c>
      <c r="B891" s="1"/>
    </row>
    <row r="892" spans="1:2" x14ac:dyDescent="0.15">
      <c r="A892" s="1">
        <v>891</v>
      </c>
      <c r="B892" s="1"/>
    </row>
    <row r="893" spans="1:2" x14ac:dyDescent="0.15">
      <c r="A893" s="1">
        <v>892</v>
      </c>
      <c r="B893" s="1"/>
    </row>
    <row r="894" spans="1:2" x14ac:dyDescent="0.15">
      <c r="A894" s="1">
        <v>893</v>
      </c>
      <c r="B894" s="1"/>
    </row>
    <row r="895" spans="1:2" x14ac:dyDescent="0.15">
      <c r="A895" s="1">
        <v>894</v>
      </c>
      <c r="B895" s="1"/>
    </row>
    <row r="896" spans="1:2" x14ac:dyDescent="0.15">
      <c r="A896" s="1">
        <v>895</v>
      </c>
      <c r="B896" s="1"/>
    </row>
    <row r="897" spans="1:2" x14ac:dyDescent="0.15">
      <c r="A897" s="1">
        <v>896</v>
      </c>
      <c r="B897" s="1"/>
    </row>
    <row r="898" spans="1:2" x14ac:dyDescent="0.15">
      <c r="A898" s="1">
        <v>897</v>
      </c>
      <c r="B898" s="1"/>
    </row>
    <row r="899" spans="1:2" x14ac:dyDescent="0.15">
      <c r="A899" s="1">
        <v>898</v>
      </c>
      <c r="B899" s="1"/>
    </row>
    <row r="900" spans="1:2" x14ac:dyDescent="0.15">
      <c r="A900" s="1">
        <v>899</v>
      </c>
      <c r="B900" s="1"/>
    </row>
    <row r="901" spans="1:2" x14ac:dyDescent="0.15">
      <c r="A901" s="1">
        <v>900</v>
      </c>
      <c r="B901" s="1"/>
    </row>
    <row r="902" spans="1:2" x14ac:dyDescent="0.15">
      <c r="A902" s="1">
        <v>901</v>
      </c>
      <c r="B902" s="1"/>
    </row>
    <row r="903" spans="1:2" x14ac:dyDescent="0.15">
      <c r="A903" s="1">
        <v>902</v>
      </c>
      <c r="B903" s="1"/>
    </row>
    <row r="904" spans="1:2" x14ac:dyDescent="0.15">
      <c r="A904" s="1">
        <v>903</v>
      </c>
      <c r="B904" s="1"/>
    </row>
    <row r="905" spans="1:2" x14ac:dyDescent="0.15">
      <c r="A905" s="1">
        <v>904</v>
      </c>
      <c r="B905" s="1"/>
    </row>
    <row r="906" spans="1:2" x14ac:dyDescent="0.15">
      <c r="A906" s="1">
        <v>905</v>
      </c>
      <c r="B906" s="1"/>
    </row>
    <row r="907" spans="1:2" x14ac:dyDescent="0.15">
      <c r="A907" s="1">
        <v>906</v>
      </c>
      <c r="B907" s="1"/>
    </row>
    <row r="908" spans="1:2" x14ac:dyDescent="0.15">
      <c r="A908" s="1">
        <v>907</v>
      </c>
      <c r="B908" s="1"/>
    </row>
    <row r="909" spans="1:2" x14ac:dyDescent="0.15">
      <c r="A909" s="1">
        <v>908</v>
      </c>
      <c r="B909" s="1"/>
    </row>
    <row r="910" spans="1:2" x14ac:dyDescent="0.15">
      <c r="A910" s="1">
        <v>909</v>
      </c>
      <c r="B910" s="1"/>
    </row>
    <row r="911" spans="1:2" x14ac:dyDescent="0.15">
      <c r="A911" s="1">
        <v>910</v>
      </c>
      <c r="B911" s="1"/>
    </row>
    <row r="912" spans="1:2" x14ac:dyDescent="0.15">
      <c r="A912" s="1">
        <v>911</v>
      </c>
      <c r="B912" s="1"/>
    </row>
    <row r="913" spans="1:2" x14ac:dyDescent="0.15">
      <c r="A913" s="1">
        <v>912</v>
      </c>
      <c r="B913" s="1"/>
    </row>
    <row r="914" spans="1:2" x14ac:dyDescent="0.15">
      <c r="A914" s="1">
        <v>913</v>
      </c>
      <c r="B914" s="1"/>
    </row>
    <row r="915" spans="1:2" x14ac:dyDescent="0.15">
      <c r="A915" s="1">
        <v>914</v>
      </c>
      <c r="B915" s="1"/>
    </row>
    <row r="916" spans="1:2" x14ac:dyDescent="0.15">
      <c r="A916" s="1">
        <v>915</v>
      </c>
      <c r="B916" s="1"/>
    </row>
    <row r="917" spans="1:2" x14ac:dyDescent="0.15">
      <c r="A917" s="1">
        <v>916</v>
      </c>
      <c r="B917" s="1"/>
    </row>
    <row r="918" spans="1:2" x14ac:dyDescent="0.15">
      <c r="A918" s="1">
        <v>917</v>
      </c>
      <c r="B918" s="1"/>
    </row>
    <row r="919" spans="1:2" x14ac:dyDescent="0.15">
      <c r="A919" s="1">
        <v>918</v>
      </c>
      <c r="B919" s="1"/>
    </row>
    <row r="920" spans="1:2" x14ac:dyDescent="0.15">
      <c r="A920" s="1">
        <v>919</v>
      </c>
      <c r="B920" s="1"/>
    </row>
    <row r="921" spans="1:2" x14ac:dyDescent="0.15">
      <c r="A921" s="1">
        <v>920</v>
      </c>
      <c r="B921" s="1"/>
    </row>
    <row r="922" spans="1:2" x14ac:dyDescent="0.15">
      <c r="A922" s="1">
        <v>921</v>
      </c>
      <c r="B922" s="1"/>
    </row>
    <row r="923" spans="1:2" x14ac:dyDescent="0.15">
      <c r="A923" s="1">
        <v>922</v>
      </c>
      <c r="B923" s="1"/>
    </row>
    <row r="924" spans="1:2" x14ac:dyDescent="0.15">
      <c r="A924" s="1">
        <v>923</v>
      </c>
      <c r="B924" s="1"/>
    </row>
    <row r="925" spans="1:2" x14ac:dyDescent="0.15">
      <c r="A925" s="1">
        <v>924</v>
      </c>
      <c r="B925" s="1"/>
    </row>
    <row r="926" spans="1:2" x14ac:dyDescent="0.15">
      <c r="A926" s="1">
        <v>925</v>
      </c>
      <c r="B926" s="1"/>
    </row>
    <row r="927" spans="1:2" x14ac:dyDescent="0.15">
      <c r="A927" s="1">
        <v>926</v>
      </c>
      <c r="B927" s="1"/>
    </row>
    <row r="928" spans="1:2" x14ac:dyDescent="0.15">
      <c r="A928" s="1">
        <v>927</v>
      </c>
      <c r="B928" s="1"/>
    </row>
    <row r="929" spans="1:2" x14ac:dyDescent="0.15">
      <c r="A929" s="1">
        <v>928</v>
      </c>
      <c r="B929" s="1"/>
    </row>
    <row r="930" spans="1:2" x14ac:dyDescent="0.15">
      <c r="A930" s="1">
        <v>929</v>
      </c>
      <c r="B930" s="1"/>
    </row>
    <row r="931" spans="1:2" x14ac:dyDescent="0.15">
      <c r="A931" s="1">
        <v>930</v>
      </c>
      <c r="B931" s="1"/>
    </row>
    <row r="932" spans="1:2" x14ac:dyDescent="0.15">
      <c r="A932" s="1">
        <v>931</v>
      </c>
      <c r="B932" s="1"/>
    </row>
    <row r="933" spans="1:2" x14ac:dyDescent="0.15">
      <c r="A933" s="1">
        <v>932</v>
      </c>
      <c r="B933" s="1"/>
    </row>
    <row r="934" spans="1:2" x14ac:dyDescent="0.15">
      <c r="A934" s="1">
        <v>933</v>
      </c>
      <c r="B934" s="1"/>
    </row>
    <row r="935" spans="1:2" x14ac:dyDescent="0.15">
      <c r="A935" s="1">
        <v>934</v>
      </c>
      <c r="B935" s="1"/>
    </row>
    <row r="936" spans="1:2" x14ac:dyDescent="0.15">
      <c r="A936" s="1">
        <v>935</v>
      </c>
      <c r="B936" s="1"/>
    </row>
    <row r="937" spans="1:2" x14ac:dyDescent="0.15">
      <c r="A937" s="1">
        <v>936</v>
      </c>
      <c r="B937" s="1"/>
    </row>
    <row r="938" spans="1:2" x14ac:dyDescent="0.15">
      <c r="A938" s="1">
        <v>937</v>
      </c>
      <c r="B938" s="1"/>
    </row>
    <row r="939" spans="1:2" x14ac:dyDescent="0.15">
      <c r="A939" s="1">
        <v>938</v>
      </c>
      <c r="B939" s="1"/>
    </row>
    <row r="940" spans="1:2" x14ac:dyDescent="0.15">
      <c r="A940" s="1">
        <v>939</v>
      </c>
      <c r="B940" s="1"/>
    </row>
    <row r="941" spans="1:2" x14ac:dyDescent="0.15">
      <c r="A941" s="1">
        <v>940</v>
      </c>
      <c r="B941" s="1"/>
    </row>
    <row r="942" spans="1:2" x14ac:dyDescent="0.15">
      <c r="A942" s="1">
        <v>941</v>
      </c>
      <c r="B942" s="1"/>
    </row>
    <row r="943" spans="1:2" x14ac:dyDescent="0.15">
      <c r="A943" s="1">
        <v>942</v>
      </c>
      <c r="B943" s="1"/>
    </row>
    <row r="944" spans="1:2" x14ac:dyDescent="0.15">
      <c r="A944" s="1">
        <v>943</v>
      </c>
      <c r="B944" s="1"/>
    </row>
    <row r="945" spans="1:2" x14ac:dyDescent="0.15">
      <c r="A945" s="1">
        <v>944</v>
      </c>
      <c r="B945" s="1"/>
    </row>
    <row r="946" spans="1:2" x14ac:dyDescent="0.15">
      <c r="A946" s="1">
        <v>945</v>
      </c>
      <c r="B946" s="1"/>
    </row>
    <row r="947" spans="1:2" x14ac:dyDescent="0.15">
      <c r="A947" s="1">
        <v>946</v>
      </c>
      <c r="B947" s="1"/>
    </row>
    <row r="948" spans="1:2" x14ac:dyDescent="0.15">
      <c r="A948" s="1">
        <v>947</v>
      </c>
      <c r="B948" s="1"/>
    </row>
    <row r="949" spans="1:2" x14ac:dyDescent="0.15">
      <c r="A949" s="1">
        <v>948</v>
      </c>
      <c r="B949" s="1"/>
    </row>
    <row r="950" spans="1:2" x14ac:dyDescent="0.15">
      <c r="A950" s="1">
        <v>949</v>
      </c>
      <c r="B950" s="1"/>
    </row>
    <row r="951" spans="1:2" x14ac:dyDescent="0.15">
      <c r="A951" s="1">
        <v>950</v>
      </c>
      <c r="B951" s="1"/>
    </row>
    <row r="952" spans="1:2" x14ac:dyDescent="0.15">
      <c r="A952" s="1">
        <v>951</v>
      </c>
      <c r="B952" s="1"/>
    </row>
    <row r="953" spans="1:2" x14ac:dyDescent="0.15">
      <c r="A953" s="1">
        <v>952</v>
      </c>
      <c r="B953" s="1"/>
    </row>
    <row r="954" spans="1:2" x14ac:dyDescent="0.15">
      <c r="A954" s="1">
        <v>953</v>
      </c>
      <c r="B954" s="1"/>
    </row>
    <row r="955" spans="1:2" x14ac:dyDescent="0.15">
      <c r="A955" s="1">
        <v>954</v>
      </c>
      <c r="B955" s="1"/>
    </row>
    <row r="956" spans="1:2" x14ac:dyDescent="0.15">
      <c r="A956" s="1">
        <v>955</v>
      </c>
      <c r="B956" s="1"/>
    </row>
    <row r="957" spans="1:2" x14ac:dyDescent="0.15">
      <c r="A957" s="1">
        <v>956</v>
      </c>
      <c r="B957" s="1"/>
    </row>
    <row r="958" spans="1:2" x14ac:dyDescent="0.15">
      <c r="A958" s="1">
        <v>957</v>
      </c>
      <c r="B958" s="1"/>
    </row>
    <row r="959" spans="1:2" x14ac:dyDescent="0.15">
      <c r="A959" s="1">
        <v>958</v>
      </c>
      <c r="B959" s="1"/>
    </row>
    <row r="960" spans="1:2" x14ac:dyDescent="0.15">
      <c r="A960" s="1">
        <v>959</v>
      </c>
      <c r="B960" s="1"/>
    </row>
    <row r="961" spans="1:2" x14ac:dyDescent="0.15">
      <c r="A961" s="1">
        <v>960</v>
      </c>
      <c r="B961" s="1"/>
    </row>
    <row r="962" spans="1:2" x14ac:dyDescent="0.15">
      <c r="A962" s="1">
        <v>961</v>
      </c>
      <c r="B962" s="1"/>
    </row>
    <row r="963" spans="1:2" x14ac:dyDescent="0.15">
      <c r="A963" s="1">
        <v>962</v>
      </c>
      <c r="B963" s="1"/>
    </row>
    <row r="964" spans="1:2" x14ac:dyDescent="0.15">
      <c r="A964" s="1">
        <v>963</v>
      </c>
      <c r="B964" s="1"/>
    </row>
    <row r="965" spans="1:2" x14ac:dyDescent="0.15">
      <c r="A965" s="1">
        <v>964</v>
      </c>
      <c r="B965" s="1"/>
    </row>
    <row r="966" spans="1:2" x14ac:dyDescent="0.15">
      <c r="A966" s="1">
        <v>965</v>
      </c>
      <c r="B966" s="1"/>
    </row>
    <row r="967" spans="1:2" x14ac:dyDescent="0.15">
      <c r="A967" s="1">
        <v>966</v>
      </c>
      <c r="B967" s="1"/>
    </row>
    <row r="968" spans="1:2" x14ac:dyDescent="0.15">
      <c r="A968" s="1">
        <v>967</v>
      </c>
      <c r="B968" s="1"/>
    </row>
    <row r="969" spans="1:2" x14ac:dyDescent="0.15">
      <c r="A969" s="1">
        <v>968</v>
      </c>
      <c r="B969" s="1"/>
    </row>
    <row r="970" spans="1:2" x14ac:dyDescent="0.15">
      <c r="A970" s="1">
        <v>969</v>
      </c>
      <c r="B970" s="1"/>
    </row>
    <row r="971" spans="1:2" x14ac:dyDescent="0.15">
      <c r="A971" s="1">
        <v>970</v>
      </c>
      <c r="B971" s="1"/>
    </row>
    <row r="972" spans="1:2" x14ac:dyDescent="0.15">
      <c r="A972" s="1">
        <v>971</v>
      </c>
      <c r="B972" s="1"/>
    </row>
    <row r="973" spans="1:2" x14ac:dyDescent="0.15">
      <c r="A973" s="1">
        <v>972</v>
      </c>
      <c r="B973" s="1"/>
    </row>
    <row r="974" spans="1:2" x14ac:dyDescent="0.15">
      <c r="A974" s="1">
        <v>973</v>
      </c>
      <c r="B974" s="1"/>
    </row>
    <row r="975" spans="1:2" x14ac:dyDescent="0.15">
      <c r="A975" s="1">
        <v>974</v>
      </c>
      <c r="B975" s="1"/>
    </row>
    <row r="976" spans="1:2" x14ac:dyDescent="0.15">
      <c r="A976" s="1">
        <v>975</v>
      </c>
      <c r="B976" s="1"/>
    </row>
    <row r="977" spans="1:2" x14ac:dyDescent="0.15">
      <c r="A977" s="1">
        <v>976</v>
      </c>
      <c r="B977" s="1"/>
    </row>
    <row r="978" spans="1:2" x14ac:dyDescent="0.15">
      <c r="A978" s="1">
        <v>977</v>
      </c>
      <c r="B978" s="1"/>
    </row>
    <row r="979" spans="1:2" x14ac:dyDescent="0.15">
      <c r="A979" s="1">
        <v>978</v>
      </c>
      <c r="B979" s="1"/>
    </row>
    <row r="980" spans="1:2" x14ac:dyDescent="0.15">
      <c r="A980" s="1">
        <v>979</v>
      </c>
      <c r="B980" s="1"/>
    </row>
    <row r="981" spans="1:2" x14ac:dyDescent="0.15">
      <c r="A981" s="1">
        <v>980</v>
      </c>
      <c r="B981" s="1"/>
    </row>
    <row r="982" spans="1:2" x14ac:dyDescent="0.15">
      <c r="A982" s="1">
        <v>981</v>
      </c>
      <c r="B982" s="1"/>
    </row>
    <row r="983" spans="1:2" x14ac:dyDescent="0.15">
      <c r="A983" s="1">
        <v>982</v>
      </c>
      <c r="B983" s="1"/>
    </row>
    <row r="984" spans="1:2" x14ac:dyDescent="0.15">
      <c r="A984" s="1">
        <v>983</v>
      </c>
      <c r="B984" s="1"/>
    </row>
    <row r="985" spans="1:2" x14ac:dyDescent="0.15">
      <c r="A985" s="1">
        <v>984</v>
      </c>
      <c r="B985" s="1"/>
    </row>
    <row r="986" spans="1:2" x14ac:dyDescent="0.15">
      <c r="A986" s="1">
        <v>985</v>
      </c>
      <c r="B986" s="1"/>
    </row>
    <row r="987" spans="1:2" x14ac:dyDescent="0.15">
      <c r="A987" s="1">
        <v>986</v>
      </c>
      <c r="B987" s="1"/>
    </row>
    <row r="988" spans="1:2" x14ac:dyDescent="0.15">
      <c r="A988" s="1">
        <v>987</v>
      </c>
      <c r="B988" s="1"/>
    </row>
    <row r="989" spans="1:2" x14ac:dyDescent="0.15">
      <c r="A989" s="1">
        <v>988</v>
      </c>
      <c r="B989" s="1"/>
    </row>
    <row r="990" spans="1:2" x14ac:dyDescent="0.15">
      <c r="A990" s="1">
        <v>989</v>
      </c>
      <c r="B990" s="1"/>
    </row>
    <row r="991" spans="1:2" x14ac:dyDescent="0.15">
      <c r="A991" s="1">
        <v>990</v>
      </c>
      <c r="B991" s="1"/>
    </row>
    <row r="992" spans="1:2" x14ac:dyDescent="0.15">
      <c r="A992" s="1">
        <v>991</v>
      </c>
      <c r="B992" s="1"/>
    </row>
    <row r="993" spans="1:2" x14ac:dyDescent="0.15">
      <c r="A993" s="1">
        <v>992</v>
      </c>
      <c r="B993" s="1"/>
    </row>
    <row r="994" spans="1:2" x14ac:dyDescent="0.15">
      <c r="A994" s="1">
        <v>993</v>
      </c>
      <c r="B994" s="1"/>
    </row>
    <row r="995" spans="1:2" x14ac:dyDescent="0.15">
      <c r="A995" s="1">
        <v>994</v>
      </c>
      <c r="B995" s="1"/>
    </row>
    <row r="996" spans="1:2" x14ac:dyDescent="0.15">
      <c r="A996" s="1">
        <v>995</v>
      </c>
      <c r="B996" s="1"/>
    </row>
    <row r="997" spans="1:2" x14ac:dyDescent="0.15">
      <c r="A997" s="1">
        <v>996</v>
      </c>
      <c r="B997" s="1"/>
    </row>
    <row r="998" spans="1:2" x14ac:dyDescent="0.15">
      <c r="A998" s="1">
        <v>997</v>
      </c>
      <c r="B998" s="1"/>
    </row>
    <row r="999" spans="1:2" x14ac:dyDescent="0.15">
      <c r="A999" s="1">
        <v>998</v>
      </c>
      <c r="B999" s="1"/>
    </row>
    <row r="1000" spans="1:2" x14ac:dyDescent="0.15">
      <c r="A1000" s="1">
        <v>999</v>
      </c>
      <c r="B1000" s="1"/>
    </row>
    <row r="1001" spans="1:2" x14ac:dyDescent="0.15">
      <c r="A1001" s="1">
        <v>1000</v>
      </c>
      <c r="B1001" s="1"/>
    </row>
    <row r="1002" spans="1:2" x14ac:dyDescent="0.15">
      <c r="B1002" s="1"/>
    </row>
    <row r="1003" spans="1:2" x14ac:dyDescent="0.15">
      <c r="B100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outlinePr summaryBelow="0" summaryRight="0"/>
  </sheetPr>
  <dimension ref="A1:B7"/>
  <sheetViews>
    <sheetView workbookViewId="0"/>
  </sheetViews>
  <sheetFormatPr baseColWidth="10" defaultColWidth="12.6640625" defaultRowHeight="15.75" customHeight="1" x14ac:dyDescent="0.15"/>
  <cols>
    <col min="1" max="1" width="16.1640625" customWidth="1"/>
  </cols>
  <sheetData>
    <row r="1" spans="1:2" ht="15.75" customHeight="1" x14ac:dyDescent="0.15">
      <c r="A1" s="1" t="s">
        <v>154</v>
      </c>
      <c r="B1" s="1" t="s">
        <v>155</v>
      </c>
    </row>
    <row r="2" spans="1:2" ht="15.75" customHeight="1" x14ac:dyDescent="0.15">
      <c r="A2" s="1" t="s">
        <v>156</v>
      </c>
      <c r="B2" s="1">
        <v>6235</v>
      </c>
    </row>
    <row r="3" spans="1:2" ht="15.75" customHeight="1" x14ac:dyDescent="0.15">
      <c r="A3" s="1" t="s">
        <v>157</v>
      </c>
      <c r="B3" s="1">
        <v>4927</v>
      </c>
    </row>
    <row r="4" spans="1:2" ht="15.75" customHeight="1" x14ac:dyDescent="0.15">
      <c r="A4" s="1" t="s">
        <v>158</v>
      </c>
      <c r="B4" s="1">
        <v>1603</v>
      </c>
    </row>
    <row r="5" spans="1:2" ht="15.75" customHeight="1" x14ac:dyDescent="0.15">
      <c r="A5" s="1" t="s">
        <v>159</v>
      </c>
      <c r="B5" s="1">
        <v>1000</v>
      </c>
    </row>
    <row r="6" spans="1:2" ht="15.75" customHeight="1" x14ac:dyDescent="0.15">
      <c r="A6" s="1" t="s">
        <v>160</v>
      </c>
      <c r="B6" s="1">
        <v>467</v>
      </c>
    </row>
    <row r="7" spans="1:2" ht="15.75" customHeight="1" x14ac:dyDescent="0.15">
      <c r="A7" s="1" t="s">
        <v>161</v>
      </c>
      <c r="B7" s="1">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9E28-6B53-694B-91A7-869273B2F36B}">
  <sheetPr>
    <tabColor theme="8" tint="0.39997558519241921"/>
  </sheetPr>
  <dimension ref="A1"/>
  <sheetViews>
    <sheetView workbookViewId="0"/>
  </sheetViews>
  <sheetFormatPr baseColWidth="10" defaultRowHeight="13"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432C4-9E6C-1D41-B7B2-9BA41AE02EEA}">
  <sheetPr>
    <tabColor theme="8" tint="0.59999389629810485"/>
  </sheetPr>
  <dimension ref="A1:B51"/>
  <sheetViews>
    <sheetView zoomScale="108" workbookViewId="0"/>
  </sheetViews>
  <sheetFormatPr baseColWidth="10" defaultColWidth="0" defaultRowHeight="13" zeroHeight="1" x14ac:dyDescent="0.15"/>
  <cols>
    <col min="1" max="1" width="114.33203125" customWidth="1"/>
    <col min="2" max="2" width="0" hidden="1" customWidth="1"/>
    <col min="3" max="16384" width="10.83203125" hidden="1"/>
  </cols>
  <sheetData>
    <row r="1" spans="1:1" ht="23" x14ac:dyDescent="0.25">
      <c r="A1" s="8" t="s">
        <v>218</v>
      </c>
    </row>
    <row r="2" spans="1:1" s="5" customFormat="1" ht="16" x14ac:dyDescent="0.2">
      <c r="A2" s="14"/>
    </row>
    <row r="3" spans="1:1" s="5" customFormat="1" ht="18" x14ac:dyDescent="0.2">
      <c r="A3" s="30" t="s">
        <v>184</v>
      </c>
    </row>
    <row r="4" spans="1:1" s="14" customFormat="1" ht="16" x14ac:dyDescent="0.2">
      <c r="A4" s="43" t="s">
        <v>214</v>
      </c>
    </row>
    <row r="5" spans="1:1" s="14" customFormat="1" ht="19" customHeight="1" x14ac:dyDescent="0.2">
      <c r="A5" s="44" t="s">
        <v>213</v>
      </c>
    </row>
    <row r="6" spans="1:1" s="14" customFormat="1" ht="16" x14ac:dyDescent="0.2">
      <c r="A6" s="44" t="s">
        <v>215</v>
      </c>
    </row>
    <row r="7" spans="1:1" s="14" customFormat="1" ht="16" x14ac:dyDescent="0.2">
      <c r="A7" s="44" t="s">
        <v>216</v>
      </c>
    </row>
    <row r="8" spans="1:1" s="14" customFormat="1" ht="16" x14ac:dyDescent="0.2"/>
    <row r="9" spans="1:1" s="31" customFormat="1" ht="18" x14ac:dyDescent="0.2">
      <c r="A9" s="30" t="s">
        <v>217</v>
      </c>
    </row>
    <row r="10" spans="1:1" s="14" customFormat="1" ht="16" x14ac:dyDescent="0.2">
      <c r="A10" s="43" t="s">
        <v>204</v>
      </c>
    </row>
    <row r="11" spans="1:1" s="14" customFormat="1" ht="16" x14ac:dyDescent="0.2">
      <c r="A11" s="43" t="s">
        <v>205</v>
      </c>
    </row>
    <row r="12" spans="1:1" s="14" customFormat="1" ht="16" x14ac:dyDescent="0.2">
      <c r="A12" s="43" t="s">
        <v>206</v>
      </c>
    </row>
    <row r="13" spans="1:1" s="14" customFormat="1" ht="16" x14ac:dyDescent="0.2">
      <c r="A13" s="43" t="s">
        <v>207</v>
      </c>
    </row>
    <row r="14" spans="1:1" s="14" customFormat="1" ht="16" x14ac:dyDescent="0.2">
      <c r="A14" s="43" t="s">
        <v>208</v>
      </c>
    </row>
    <row r="15" spans="1:1" s="14" customFormat="1" ht="16" x14ac:dyDescent="0.2"/>
    <row r="16" spans="1:1" s="5" customFormat="1" ht="18" x14ac:dyDescent="0.2">
      <c r="A16" s="30" t="s">
        <v>212</v>
      </c>
    </row>
    <row r="17" spans="1:1" s="14" customFormat="1" ht="29" x14ac:dyDescent="0.2">
      <c r="A17" s="44" t="s">
        <v>209</v>
      </c>
    </row>
    <row r="18" spans="1:1" s="14" customFormat="1" ht="43" x14ac:dyDescent="0.2">
      <c r="A18" s="44" t="s">
        <v>210</v>
      </c>
    </row>
    <row r="19" spans="1:1" s="14" customFormat="1" ht="29" x14ac:dyDescent="0.2">
      <c r="A19" s="44" t="s">
        <v>211</v>
      </c>
    </row>
    <row r="20" spans="1:1" s="14" customFormat="1" ht="16" x14ac:dyDescent="0.2">
      <c r="A20" s="45"/>
    </row>
    <row r="21" spans="1:1" s="5" customFormat="1" ht="18" x14ac:dyDescent="0.2">
      <c r="A21" s="30" t="s">
        <v>219</v>
      </c>
    </row>
    <row r="22" spans="1:1" s="14" customFormat="1" ht="71" x14ac:dyDescent="0.2">
      <c r="A22" s="44" t="s">
        <v>222</v>
      </c>
    </row>
    <row r="23" spans="1:1" s="14" customFormat="1" ht="43" x14ac:dyDescent="0.2">
      <c r="A23" s="44" t="s">
        <v>223</v>
      </c>
    </row>
    <row r="24" spans="1:1" s="14" customFormat="1" ht="16" x14ac:dyDescent="0.2">
      <c r="A24" s="45"/>
    </row>
    <row r="25" spans="1:1" s="5" customFormat="1" ht="18" x14ac:dyDescent="0.2">
      <c r="A25" s="30" t="s">
        <v>220</v>
      </c>
    </row>
    <row r="26" spans="1:1" s="14" customFormat="1" ht="43" x14ac:dyDescent="0.2">
      <c r="A26" s="44" t="s">
        <v>224</v>
      </c>
    </row>
    <row r="27" spans="1:1" s="14" customFormat="1" ht="29" x14ac:dyDescent="0.2">
      <c r="A27" s="44" t="s">
        <v>225</v>
      </c>
    </row>
    <row r="28" spans="1:1" s="14" customFormat="1" ht="29" customHeight="1" x14ac:dyDescent="0.2">
      <c r="A28" s="44" t="s">
        <v>226</v>
      </c>
    </row>
    <row r="29" spans="1:1" s="14" customFormat="1" ht="29" x14ac:dyDescent="0.2">
      <c r="A29" s="44" t="s">
        <v>227</v>
      </c>
    </row>
    <row r="30" spans="1:1" s="14" customFormat="1" ht="29" x14ac:dyDescent="0.2">
      <c r="A30" s="44" t="s">
        <v>228</v>
      </c>
    </row>
    <row r="31" spans="1:1" s="14" customFormat="1" ht="16" x14ac:dyDescent="0.2">
      <c r="A31" s="43" t="s">
        <v>229</v>
      </c>
    </row>
    <row r="32" spans="1:1" s="14" customFormat="1" ht="16" x14ac:dyDescent="0.2"/>
    <row r="33" spans="1:1" s="5" customFormat="1" ht="18" x14ac:dyDescent="0.2">
      <c r="A33" s="30" t="s">
        <v>221</v>
      </c>
    </row>
    <row r="34" spans="1:1" s="45" customFormat="1" ht="43" x14ac:dyDescent="0.2">
      <c r="A34" s="46" t="s">
        <v>230</v>
      </c>
    </row>
    <row r="35" spans="1:1" s="45" customFormat="1" ht="29" x14ac:dyDescent="0.2">
      <c r="A35" s="46" t="s">
        <v>231</v>
      </c>
    </row>
    <row r="36" spans="1:1" s="14" customFormat="1" ht="16" x14ac:dyDescent="0.2"/>
    <row r="37" spans="1:1" s="5" customFormat="1" ht="16" hidden="1" x14ac:dyDescent="0.2"/>
    <row r="38" spans="1:1" s="5" customFormat="1" ht="16" hidden="1" x14ac:dyDescent="0.2"/>
    <row r="39" spans="1:1" s="5" customFormat="1" ht="16" hidden="1" x14ac:dyDescent="0.2"/>
    <row r="40" spans="1:1" s="5" customFormat="1" ht="16" hidden="1" x14ac:dyDescent="0.2"/>
    <row r="41" spans="1:1" s="5" customFormat="1" ht="16" hidden="1" x14ac:dyDescent="0.2"/>
    <row r="42" spans="1:1" s="5" customFormat="1" ht="16" hidden="1" x14ac:dyDescent="0.2"/>
    <row r="43" spans="1:1" s="5" customFormat="1" ht="16" hidden="1" x14ac:dyDescent="0.2"/>
    <row r="44" spans="1:1" s="5" customFormat="1" ht="16" hidden="1" x14ac:dyDescent="0.2"/>
    <row r="45" spans="1:1" s="5" customFormat="1" ht="16" hidden="1" x14ac:dyDescent="0.2"/>
    <row r="46" spans="1:1" s="5" customFormat="1" ht="16" hidden="1" x14ac:dyDescent="0.2"/>
    <row r="47" spans="1:1" s="5" customFormat="1" ht="16" hidden="1" x14ac:dyDescent="0.2"/>
    <row r="48" spans="1:1" s="5" customFormat="1" ht="16" hidden="1" x14ac:dyDescent="0.2"/>
    <row r="49" s="5" customFormat="1" ht="16" hidden="1" x14ac:dyDescent="0.2"/>
    <row r="50" s="5" customFormat="1" ht="16" hidden="1" x14ac:dyDescent="0.2"/>
    <row r="51" s="5" customFormat="1" ht="16" hidden="1" x14ac:dyDescent="0.2"/>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EF6A-2D51-2B4E-B957-8CCB2D546B51}">
  <dimension ref="A1:M92"/>
  <sheetViews>
    <sheetView workbookViewId="0"/>
  </sheetViews>
  <sheetFormatPr baseColWidth="10" defaultColWidth="0" defaultRowHeight="13" zeroHeight="1" x14ac:dyDescent="0.15"/>
  <cols>
    <col min="1" max="13" width="10.83203125" style="6" customWidth="1"/>
    <col min="14" max="16384" width="10.83203125" style="6" hidden="1"/>
  </cols>
  <sheetData>
    <row r="1" spans="1:13" s="7" customFormat="1" ht="40" customHeight="1" x14ac:dyDescent="0.35">
      <c r="A1" s="9" t="s">
        <v>197</v>
      </c>
    </row>
    <row r="2" spans="1:13" s="18" customFormat="1" ht="14" x14ac:dyDescent="0.15">
      <c r="A2" s="35" t="s">
        <v>198</v>
      </c>
      <c r="B2" s="36">
        <f>MIN(customer_data!B2:B1001)</f>
        <v>45292</v>
      </c>
      <c r="C2" s="35" t="s">
        <v>199</v>
      </c>
      <c r="D2" s="36">
        <f>MAX(customer_data!B2:B1001)</f>
        <v>45657</v>
      </c>
    </row>
    <row r="3" spans="1:13" customFormat="1" x14ac:dyDescent="0.15">
      <c r="A3" s="13"/>
      <c r="B3" s="13"/>
      <c r="C3" s="13"/>
      <c r="D3" s="13"/>
      <c r="E3" s="13"/>
      <c r="F3" s="13"/>
      <c r="G3" s="13"/>
      <c r="H3" s="13"/>
      <c r="I3" s="13"/>
      <c r="J3" s="13"/>
      <c r="K3" s="13"/>
      <c r="L3" s="13"/>
      <c r="M3" s="13"/>
    </row>
    <row r="4" spans="1:13" customFormat="1" x14ac:dyDescent="0.15">
      <c r="A4" s="13"/>
      <c r="B4" s="13"/>
      <c r="C4" s="13"/>
      <c r="D4" s="13"/>
      <c r="E4" s="13"/>
      <c r="F4" s="13"/>
      <c r="G4" s="13"/>
      <c r="H4" s="13"/>
      <c r="I4" s="13"/>
      <c r="J4" s="13"/>
      <c r="K4" s="13"/>
      <c r="L4" s="13"/>
      <c r="M4" s="13"/>
    </row>
    <row r="5" spans="1:13" s="4" customFormat="1" ht="33" customHeight="1" x14ac:dyDescent="0.2">
      <c r="A5" s="19"/>
      <c r="B5" s="49" t="s">
        <v>195</v>
      </c>
      <c r="C5" s="49"/>
      <c r="D5" s="49"/>
      <c r="E5" s="19"/>
      <c r="F5" s="56" t="s">
        <v>232</v>
      </c>
      <c r="G5" s="49"/>
      <c r="H5" s="49"/>
      <c r="I5" s="19"/>
      <c r="J5" s="49" t="s">
        <v>196</v>
      </c>
      <c r="K5" s="49"/>
      <c r="L5" s="49"/>
      <c r="M5" s="19"/>
    </row>
    <row r="6" spans="1:13" s="5" customFormat="1" ht="16" x14ac:dyDescent="0.2">
      <c r="A6" s="14"/>
      <c r="B6" s="54">
        <f>COUNT(customer_data!A2:A1001)</f>
        <v>1000</v>
      </c>
      <c r="C6" s="54"/>
      <c r="D6" s="54"/>
      <c r="E6" s="14"/>
      <c r="F6" s="50">
        <f>SUM(customer_data!G2:G1001)-K11-K12-K13-K14</f>
        <v>58257.75</v>
      </c>
      <c r="G6" s="50"/>
      <c r="H6" s="50"/>
      <c r="I6" s="14"/>
      <c r="J6" s="51">
        <f>AVERAGE(customer_data!L2:L1001)</f>
        <v>3.7684000000000042</v>
      </c>
      <c r="K6" s="51"/>
      <c r="L6" s="51"/>
      <c r="M6" s="14"/>
    </row>
    <row r="7" spans="1:13" s="14" customFormat="1" ht="16" x14ac:dyDescent="0.2">
      <c r="B7" s="20"/>
      <c r="C7" s="20"/>
      <c r="D7" s="20"/>
      <c r="F7" s="21"/>
      <c r="G7" s="21"/>
      <c r="H7" s="21"/>
      <c r="J7" s="22"/>
      <c r="K7" s="22"/>
      <c r="L7" s="22"/>
    </row>
    <row r="8" spans="1:13" s="14" customFormat="1" ht="16" x14ac:dyDescent="0.2">
      <c r="B8" s="20"/>
      <c r="C8" s="20"/>
      <c r="D8" s="20"/>
      <c r="F8" s="21"/>
      <c r="G8" s="21"/>
      <c r="H8" s="21"/>
      <c r="J8" s="22"/>
      <c r="K8" s="22"/>
      <c r="L8" s="22"/>
    </row>
    <row r="9" spans="1:13" s="14" customFormat="1" ht="16" x14ac:dyDescent="0.2">
      <c r="B9" s="49" t="s">
        <v>182</v>
      </c>
      <c r="C9" s="49"/>
      <c r="D9" s="49"/>
      <c r="E9" s="49"/>
      <c r="F9" s="49"/>
      <c r="G9" s="49"/>
      <c r="H9" s="21"/>
      <c r="I9" s="33" t="s">
        <v>200</v>
      </c>
      <c r="J9" s="23"/>
      <c r="K9" s="23"/>
      <c r="L9" s="23"/>
    </row>
    <row r="10" spans="1:13" s="14" customFormat="1" ht="16" x14ac:dyDescent="0.2">
      <c r="B10" s="26" t="s">
        <v>181</v>
      </c>
      <c r="C10" s="32" t="s">
        <v>180</v>
      </c>
      <c r="D10" s="24" t="s">
        <v>61</v>
      </c>
      <c r="E10" s="24" t="s">
        <v>67</v>
      </c>
      <c r="F10" s="25" t="s">
        <v>23</v>
      </c>
      <c r="G10" s="25" t="s">
        <v>50</v>
      </c>
      <c r="H10" s="21"/>
      <c r="I10" s="16" t="s">
        <v>201</v>
      </c>
      <c r="J10" s="55" t="s">
        <v>202</v>
      </c>
      <c r="K10" s="53" t="s">
        <v>203</v>
      </c>
      <c r="L10" s="53"/>
    </row>
    <row r="11" spans="1:13" s="14" customFormat="1" ht="16" x14ac:dyDescent="0.2">
      <c r="B11" s="27" t="s">
        <v>31</v>
      </c>
      <c r="C11" s="28">
        <v>26471</v>
      </c>
      <c r="D11" s="29">
        <f>VLOOKUP(D10,kontingenční_tabulka!$D$111:$E$114,2)</f>
        <v>43</v>
      </c>
      <c r="E11" s="29">
        <f>VLOOKUP(E10,kontingenční_tabulka!$D$111:$E$114,2)</f>
        <v>132</v>
      </c>
      <c r="F11" s="29">
        <f>VLOOKUP(F10,kontingenční_tabulka!$D$111:$E$114,2)</f>
        <v>190</v>
      </c>
      <c r="G11" s="29">
        <f>VLOOKUP(G10,kontingenční_tabulka!$D$111:$E$114,2)</f>
        <v>65</v>
      </c>
      <c r="H11" s="21"/>
      <c r="I11" s="40" t="s">
        <v>187</v>
      </c>
      <c r="J11" s="41">
        <v>110</v>
      </c>
      <c r="K11" s="48">
        <v>676.3000000000003</v>
      </c>
      <c r="L11" s="48"/>
    </row>
    <row r="12" spans="1:13" s="14" customFormat="1" ht="16" x14ac:dyDescent="0.2">
      <c r="B12" s="27" t="s">
        <v>48</v>
      </c>
      <c r="C12" s="28">
        <v>19482</v>
      </c>
      <c r="D12" s="29">
        <f>VLOOKUP($D$10,kontingenční_tabulka!$D$106:$E$109,2)</f>
        <v>33</v>
      </c>
      <c r="E12" s="29">
        <f>VLOOKUP($E$10,kontingenční_tabulka!$D$106:$E$109,2)</f>
        <v>80</v>
      </c>
      <c r="F12" s="29">
        <f>VLOOKUP($F$10,kontingenční_tabulka!$D$106:$E$109,2)</f>
        <v>156</v>
      </c>
      <c r="G12" s="29">
        <f>VLOOKUP($G$10,kontingenční_tabulka!$D$106:$E$109,2)</f>
        <v>61</v>
      </c>
      <c r="H12" s="21"/>
      <c r="I12" s="40" t="s">
        <v>185</v>
      </c>
      <c r="J12" s="41">
        <v>68</v>
      </c>
      <c r="K12" s="48">
        <v>639.45000000000005</v>
      </c>
      <c r="L12" s="48"/>
    </row>
    <row r="13" spans="1:13" s="14" customFormat="1" ht="16" x14ac:dyDescent="0.2">
      <c r="B13" s="27" t="s">
        <v>21</v>
      </c>
      <c r="C13" s="28">
        <v>8824</v>
      </c>
      <c r="D13" s="29">
        <f>VLOOKUP(D10,kontingenční_tabulka!$D$116:$E$119,2)</f>
        <v>15</v>
      </c>
      <c r="E13" s="29">
        <f>VLOOKUP(E10,kontingenční_tabulka!$D$116:$E$119,2)</f>
        <v>50</v>
      </c>
      <c r="F13" s="29">
        <f>VLOOKUP(F10,kontingenční_tabulka!$D$116:$E$119,2)</f>
        <v>63</v>
      </c>
      <c r="G13" s="29">
        <f>VLOOKUP(G10,kontingenční_tabulka!$D$116:$E$119,2)</f>
        <v>18</v>
      </c>
      <c r="H13" s="21"/>
      <c r="I13" s="40" t="s">
        <v>186</v>
      </c>
      <c r="J13" s="41">
        <v>163</v>
      </c>
      <c r="K13" s="48">
        <v>483.89999999999992</v>
      </c>
      <c r="L13" s="48"/>
    </row>
    <row r="14" spans="1:13" s="14" customFormat="1" ht="16" x14ac:dyDescent="0.2">
      <c r="B14" s="27" t="s">
        <v>40</v>
      </c>
      <c r="C14" s="28">
        <v>5579</v>
      </c>
      <c r="D14" s="29">
        <f>VLOOKUP(D10,kontingenční_tabulka!D121:E124,2)</f>
        <v>7</v>
      </c>
      <c r="E14" s="29">
        <f>VLOOKUP(E10,kontingenční_tabulka!$D$106:$E$109,2)</f>
        <v>80</v>
      </c>
      <c r="F14" s="29">
        <f>VLOOKUP(F10,kontingenční_tabulka!$D$106:$E$109,2)</f>
        <v>156</v>
      </c>
      <c r="G14" s="29">
        <f>VLOOKUP(G10,kontingenční_tabulka!$D$106:$E$109,2)</f>
        <v>61</v>
      </c>
      <c r="H14" s="21"/>
      <c r="I14" s="40" t="s">
        <v>191</v>
      </c>
      <c r="J14" s="13">
        <v>103</v>
      </c>
      <c r="K14" s="47">
        <v>298.60000000000014</v>
      </c>
      <c r="L14" s="47"/>
    </row>
    <row r="15" spans="1:13" s="14" customFormat="1" ht="16" x14ac:dyDescent="0.2">
      <c r="B15" s="20"/>
      <c r="C15" s="20"/>
      <c r="D15" s="20"/>
      <c r="F15" s="21"/>
      <c r="G15" s="21"/>
      <c r="H15" s="21"/>
      <c r="J15" s="34"/>
      <c r="K15" s="22"/>
      <c r="L15" s="22"/>
    </row>
    <row r="16" spans="1:13" s="13" customFormat="1" x14ac:dyDescent="0.15"/>
    <row r="17" s="13" customFormat="1" x14ac:dyDescent="0.15"/>
    <row r="18" s="13" customFormat="1" x14ac:dyDescent="0.15"/>
    <row r="19" s="13" customFormat="1" x14ac:dyDescent="0.15"/>
    <row r="20" s="13" customFormat="1" x14ac:dyDescent="0.15"/>
    <row r="21" s="13" customFormat="1" x14ac:dyDescent="0.15"/>
    <row r="22" s="13" customFormat="1" x14ac:dyDescent="0.15"/>
    <row r="23" s="13" customFormat="1" x14ac:dyDescent="0.15"/>
    <row r="24" s="13" customFormat="1" x14ac:dyDescent="0.15"/>
    <row r="25" s="13" customFormat="1" x14ac:dyDescent="0.15"/>
    <row r="26" s="13" customFormat="1" x14ac:dyDescent="0.15"/>
    <row r="27" s="13" customFormat="1" x14ac:dyDescent="0.15"/>
    <row r="28" s="13" customFormat="1" x14ac:dyDescent="0.15"/>
    <row r="29" s="13" customFormat="1" x14ac:dyDescent="0.15"/>
    <row r="30" s="13" customFormat="1" x14ac:dyDescent="0.15"/>
    <row r="31" s="13" customFormat="1" x14ac:dyDescent="0.15"/>
    <row r="32" s="13" customFormat="1" x14ac:dyDescent="0.15"/>
    <row r="33" s="13" customFormat="1" x14ac:dyDescent="0.15"/>
    <row r="34" s="13" customFormat="1" x14ac:dyDescent="0.15"/>
    <row r="35" s="13" customFormat="1" x14ac:dyDescent="0.15"/>
    <row r="36" s="13" customFormat="1" x14ac:dyDescent="0.15"/>
    <row r="37" s="13" customFormat="1" x14ac:dyDescent="0.15"/>
    <row r="38" s="13" customFormat="1" x14ac:dyDescent="0.15"/>
    <row r="39" s="13" customFormat="1" x14ac:dyDescent="0.15"/>
    <row r="40" s="13" customFormat="1" x14ac:dyDescent="0.15"/>
    <row r="41" s="13" customFormat="1" x14ac:dyDescent="0.15"/>
    <row r="42" s="13" customFormat="1" x14ac:dyDescent="0.15"/>
    <row r="43" s="13" customFormat="1" x14ac:dyDescent="0.15"/>
    <row r="44" s="13" customFormat="1" x14ac:dyDescent="0.15"/>
    <row r="45" s="13" customFormat="1" x14ac:dyDescent="0.15"/>
    <row r="46" s="13" customFormat="1" x14ac:dyDescent="0.15"/>
    <row r="47" s="13" customFormat="1" x14ac:dyDescent="0.15"/>
    <row r="48" s="13" customFormat="1" x14ac:dyDescent="0.15"/>
    <row r="49" spans="9:12" s="13" customFormat="1" x14ac:dyDescent="0.15"/>
    <row r="50" spans="9:12" s="13" customFormat="1" x14ac:dyDescent="0.15"/>
    <row r="51" spans="9:12" s="13" customFormat="1" x14ac:dyDescent="0.15"/>
    <row r="52" spans="9:12" s="13" customFormat="1" x14ac:dyDescent="0.15"/>
    <row r="53" spans="9:12" s="13" customFormat="1" x14ac:dyDescent="0.15"/>
    <row r="54" spans="9:12" s="13" customFormat="1" x14ac:dyDescent="0.15"/>
    <row r="55" spans="9:12" s="13" customFormat="1" x14ac:dyDescent="0.15"/>
    <row r="56" spans="9:12" s="13" customFormat="1" x14ac:dyDescent="0.15"/>
    <row r="57" spans="9:12" s="13" customFormat="1" x14ac:dyDescent="0.15"/>
    <row r="58" spans="9:12" s="13" customFormat="1" x14ac:dyDescent="0.15"/>
    <row r="59" spans="9:12" s="13" customFormat="1" x14ac:dyDescent="0.15"/>
    <row r="60" spans="9:12" s="13" customFormat="1" x14ac:dyDescent="0.15"/>
    <row r="61" spans="9:12" s="13" customFormat="1" x14ac:dyDescent="0.15"/>
    <row r="62" spans="9:12" s="13" customFormat="1" x14ac:dyDescent="0.15">
      <c r="I62" s="52" t="s">
        <v>177</v>
      </c>
      <c r="J62" s="52"/>
      <c r="K62" s="52"/>
      <c r="L62" s="52"/>
    </row>
    <row r="63" spans="9:12" s="13" customFormat="1" x14ac:dyDescent="0.15">
      <c r="I63" s="52"/>
      <c r="J63" s="52"/>
      <c r="K63" s="52"/>
      <c r="L63" s="52"/>
    </row>
    <row r="64" spans="9:12" s="13" customFormat="1" x14ac:dyDescent="0.15">
      <c r="I64" s="52"/>
      <c r="J64" s="52"/>
      <c r="K64" s="52"/>
      <c r="L64" s="52"/>
    </row>
    <row r="65" spans="9:12" s="13" customFormat="1" x14ac:dyDescent="0.15">
      <c r="I65" s="52"/>
      <c r="J65" s="52"/>
      <c r="K65" s="52"/>
      <c r="L65" s="52"/>
    </row>
    <row r="66" spans="9:12" s="13" customFormat="1" x14ac:dyDescent="0.15">
      <c r="I66" s="52"/>
      <c r="J66" s="52"/>
      <c r="K66" s="52"/>
      <c r="L66" s="52"/>
    </row>
    <row r="67" spans="9:12" s="13" customFormat="1" x14ac:dyDescent="0.15">
      <c r="I67" s="52"/>
      <c r="J67" s="52"/>
      <c r="K67" s="52"/>
      <c r="L67" s="52"/>
    </row>
    <row r="68" spans="9:12" s="13" customFormat="1" x14ac:dyDescent="0.15">
      <c r="I68" s="52"/>
      <c r="J68" s="52"/>
      <c r="K68" s="52"/>
      <c r="L68" s="52"/>
    </row>
    <row r="69" spans="9:12" s="13" customFormat="1" x14ac:dyDescent="0.15">
      <c r="I69" s="52"/>
      <c r="J69" s="52"/>
      <c r="K69" s="52"/>
      <c r="L69" s="52"/>
    </row>
    <row r="70" spans="9:12" s="13" customFormat="1" x14ac:dyDescent="0.15">
      <c r="I70" s="52"/>
      <c r="J70" s="52"/>
      <c r="K70" s="52"/>
      <c r="L70" s="52"/>
    </row>
    <row r="71" spans="9:12" s="13" customFormat="1" x14ac:dyDescent="0.15">
      <c r="I71" s="52"/>
      <c r="J71" s="52"/>
      <c r="K71" s="52"/>
      <c r="L71" s="52"/>
    </row>
    <row r="72" spans="9:12" s="13" customFormat="1" x14ac:dyDescent="0.15">
      <c r="I72" s="52"/>
      <c r="J72" s="52"/>
      <c r="K72" s="52"/>
      <c r="L72" s="52"/>
    </row>
    <row r="73" spans="9:12" s="13" customFormat="1" x14ac:dyDescent="0.15">
      <c r="I73" s="52"/>
      <c r="J73" s="52"/>
      <c r="K73" s="52"/>
      <c r="L73" s="52"/>
    </row>
    <row r="74" spans="9:12" s="13" customFormat="1" x14ac:dyDescent="0.15">
      <c r="I74" s="52"/>
      <c r="J74" s="52"/>
      <c r="K74" s="52"/>
      <c r="L74" s="52"/>
    </row>
    <row r="75" spans="9:12" s="13" customFormat="1" x14ac:dyDescent="0.15">
      <c r="I75" s="52"/>
      <c r="J75" s="52"/>
      <c r="K75" s="52"/>
      <c r="L75" s="52"/>
    </row>
    <row r="76" spans="9:12" s="13" customFormat="1" x14ac:dyDescent="0.15">
      <c r="I76" s="52"/>
      <c r="J76" s="52"/>
      <c r="K76" s="52"/>
      <c r="L76" s="52"/>
    </row>
    <row r="77" spans="9:12" s="13" customFormat="1" x14ac:dyDescent="0.15">
      <c r="I77" s="52"/>
      <c r="J77" s="52"/>
      <c r="K77" s="52"/>
      <c r="L77" s="52"/>
    </row>
    <row r="78" spans="9:12" s="13" customFormat="1" x14ac:dyDescent="0.15">
      <c r="I78" s="52"/>
      <c r="J78" s="52"/>
      <c r="K78" s="52"/>
      <c r="L78" s="52"/>
    </row>
    <row r="79" spans="9:12" s="13" customFormat="1" x14ac:dyDescent="0.15">
      <c r="I79" s="52"/>
      <c r="J79" s="52"/>
      <c r="K79" s="52"/>
      <c r="L79" s="52"/>
    </row>
    <row r="80" spans="9:12" s="13" customFormat="1" x14ac:dyDescent="0.15">
      <c r="I80" s="52"/>
      <c r="J80" s="52"/>
      <c r="K80" s="52"/>
      <c r="L80" s="52"/>
    </row>
    <row r="81" spans="9:12" s="13" customFormat="1" x14ac:dyDescent="0.15">
      <c r="I81" s="52"/>
      <c r="J81" s="52"/>
      <c r="K81" s="52"/>
      <c r="L81" s="52"/>
    </row>
    <row r="82" spans="9:12" s="13" customFormat="1" x14ac:dyDescent="0.15">
      <c r="I82" s="52"/>
      <c r="J82" s="52"/>
      <c r="K82" s="52"/>
      <c r="L82" s="52"/>
    </row>
    <row r="83" spans="9:12" s="13" customFormat="1" x14ac:dyDescent="0.15">
      <c r="I83" s="52"/>
      <c r="J83" s="52"/>
      <c r="K83" s="52"/>
      <c r="L83" s="52"/>
    </row>
    <row r="84" spans="9:12" s="13" customFormat="1" x14ac:dyDescent="0.15">
      <c r="I84" s="52"/>
      <c r="J84" s="52"/>
      <c r="K84" s="52"/>
      <c r="L84" s="52"/>
    </row>
    <row r="85" spans="9:12" s="13" customFormat="1" x14ac:dyDescent="0.15">
      <c r="I85" s="52"/>
      <c r="J85" s="52"/>
      <c r="K85" s="52"/>
      <c r="L85" s="52"/>
    </row>
    <row r="86" spans="9:12" s="13" customFormat="1" x14ac:dyDescent="0.15"/>
    <row r="87" spans="9:12" s="13" customFormat="1" x14ac:dyDescent="0.15"/>
    <row r="88" spans="9:12" s="13" customFormat="1" x14ac:dyDescent="0.15"/>
    <row r="89" spans="9:12" s="13" customFormat="1" x14ac:dyDescent="0.15"/>
    <row r="90" spans="9:12" x14ac:dyDescent="0.15"/>
    <row r="91" spans="9:12" s="13" customFormat="1" hidden="1" x14ac:dyDescent="0.15"/>
    <row r="92" spans="9:12" s="13" customFormat="1" hidden="1" x14ac:dyDescent="0.15"/>
  </sheetData>
  <sheetProtection selectLockedCells="1"/>
  <mergeCells count="13">
    <mergeCell ref="I62:L85"/>
    <mergeCell ref="B9:G9"/>
    <mergeCell ref="K10:L10"/>
    <mergeCell ref="K12:L12"/>
    <mergeCell ref="B5:D5"/>
    <mergeCell ref="B6:D6"/>
    <mergeCell ref="F5:H5"/>
    <mergeCell ref="K14:L14"/>
    <mergeCell ref="K13:L13"/>
    <mergeCell ref="K11:L11"/>
    <mergeCell ref="J5:L5"/>
    <mergeCell ref="F6:H6"/>
    <mergeCell ref="J6:L6"/>
  </mergeCells>
  <conditionalFormatting sqref="D11:G1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9DA4-8778-194F-B0DD-CB94EEB2DC0C}">
  <dimension ref="A1:A2"/>
  <sheetViews>
    <sheetView workbookViewId="0">
      <selection activeCell="A3" sqref="A3"/>
    </sheetView>
  </sheetViews>
  <sheetFormatPr baseColWidth="10" defaultRowHeight="13" x14ac:dyDescent="0.15"/>
  <sheetData>
    <row r="1" spans="1:1" x14ac:dyDescent="0.15">
      <c r="A1" s="3" t="s">
        <v>194</v>
      </c>
    </row>
    <row r="2" spans="1:1" x14ac:dyDescent="0.15">
      <c r="A2">
        <v>1234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F69D-B5DB-8548-84D1-CB3402A0FC92}">
  <dimension ref="A1:I1003"/>
  <sheetViews>
    <sheetView topLeftCell="A55" workbookViewId="0">
      <selection activeCell="C1" sqref="C1"/>
    </sheetView>
  </sheetViews>
  <sheetFormatPr baseColWidth="10" defaultRowHeight="13" x14ac:dyDescent="0.15"/>
  <cols>
    <col min="2" max="2" width="19.1640625" bestFit="1" customWidth="1"/>
    <col min="3" max="3" width="19.1640625" customWidth="1"/>
    <col min="7" max="7" width="13.1640625" bestFit="1" customWidth="1"/>
    <col min="8" max="8" width="18.5" bestFit="1" customWidth="1"/>
    <col min="9" max="9" width="19.1640625" bestFit="1" customWidth="1"/>
  </cols>
  <sheetData>
    <row r="1" spans="1:9" x14ac:dyDescent="0.15">
      <c r="A1" s="1" t="s">
        <v>0</v>
      </c>
      <c r="B1" s="1" t="s">
        <v>183</v>
      </c>
      <c r="C1" s="1" t="s">
        <v>189</v>
      </c>
      <c r="D1" s="1" t="s">
        <v>188</v>
      </c>
      <c r="E1" s="1" t="s">
        <v>192</v>
      </c>
    </row>
    <row r="2" spans="1:9" x14ac:dyDescent="0.15">
      <c r="A2" s="1">
        <v>1</v>
      </c>
      <c r="B2" s="1" t="s">
        <v>190</v>
      </c>
      <c r="C2" s="42" t="str">
        <f>RIGHT(B2,2)</f>
        <v>05</v>
      </c>
      <c r="D2" s="39">
        <f>VLOOKUP(A2,customer_data!A:G,7)</f>
        <v>90</v>
      </c>
      <c r="E2" s="12">
        <f>D2*C2%</f>
        <v>4.5</v>
      </c>
    </row>
    <row r="3" spans="1:9" x14ac:dyDescent="0.15">
      <c r="A3" s="1">
        <v>2</v>
      </c>
      <c r="B3" s="1" t="s">
        <v>186</v>
      </c>
      <c r="C3" s="42" t="str">
        <f t="shared" ref="C3:C66" si="0">RIGHT(B3,2)</f>
        <v>05</v>
      </c>
      <c r="D3" s="39">
        <f>VLOOKUP(A3,customer_data!A:G,7)</f>
        <v>85</v>
      </c>
      <c r="E3" s="12">
        <f t="shared" ref="E3:E66" si="1">D3*C3%</f>
        <v>4.25</v>
      </c>
    </row>
    <row r="4" spans="1:9" x14ac:dyDescent="0.15">
      <c r="A4" s="1">
        <v>3</v>
      </c>
      <c r="B4" s="1" t="s">
        <v>187</v>
      </c>
      <c r="C4" s="42" t="str">
        <f t="shared" si="0"/>
        <v>10</v>
      </c>
      <c r="D4" s="39">
        <f>VLOOKUP(A4,customer_data!A:G,7)</f>
        <v>72</v>
      </c>
      <c r="E4" s="12">
        <f t="shared" si="1"/>
        <v>7.2</v>
      </c>
    </row>
    <row r="5" spans="1:9" x14ac:dyDescent="0.15">
      <c r="A5" s="1">
        <v>4</v>
      </c>
      <c r="B5" s="1" t="s">
        <v>190</v>
      </c>
      <c r="C5" s="42" t="str">
        <f t="shared" si="0"/>
        <v>05</v>
      </c>
      <c r="D5" s="39">
        <f>VLOOKUP(A5,customer_data!A:G,7)</f>
        <v>36</v>
      </c>
      <c r="E5" s="12">
        <f t="shared" si="1"/>
        <v>1.8</v>
      </c>
    </row>
    <row r="6" spans="1:9" x14ac:dyDescent="0.15">
      <c r="A6" s="1">
        <v>5</v>
      </c>
      <c r="B6" s="1" t="s">
        <v>190</v>
      </c>
      <c r="C6" s="42" t="str">
        <f t="shared" si="0"/>
        <v>05</v>
      </c>
      <c r="D6" s="39">
        <f>VLOOKUP(A6,customer_data!A:G,7)</f>
        <v>90</v>
      </c>
      <c r="E6" s="12">
        <f t="shared" si="1"/>
        <v>4.5</v>
      </c>
      <c r="G6" s="15" t="s">
        <v>164</v>
      </c>
      <c r="H6" t="s">
        <v>179</v>
      </c>
      <c r="I6" t="s">
        <v>193</v>
      </c>
    </row>
    <row r="7" spans="1:9" x14ac:dyDescent="0.15">
      <c r="A7" s="1">
        <v>6</v>
      </c>
      <c r="B7" s="1" t="s">
        <v>186</v>
      </c>
      <c r="C7" s="42" t="str">
        <f t="shared" si="0"/>
        <v>05</v>
      </c>
      <c r="D7" s="39">
        <f>VLOOKUP(A7,customer_data!A:G,7)</f>
        <v>51</v>
      </c>
      <c r="E7" s="12">
        <f t="shared" si="1"/>
        <v>2.5500000000000003</v>
      </c>
      <c r="G7" s="11" t="s">
        <v>187</v>
      </c>
      <c r="H7" s="12">
        <v>110</v>
      </c>
      <c r="I7" s="12">
        <v>676.3000000000003</v>
      </c>
    </row>
    <row r="8" spans="1:9" x14ac:dyDescent="0.15">
      <c r="A8" s="1">
        <v>7</v>
      </c>
      <c r="B8" s="1" t="s">
        <v>187</v>
      </c>
      <c r="C8" s="42" t="str">
        <f t="shared" si="0"/>
        <v>10</v>
      </c>
      <c r="D8" s="39">
        <f>VLOOKUP(A8,customer_data!A:G,7)</f>
        <v>88</v>
      </c>
      <c r="E8" s="12">
        <f t="shared" si="1"/>
        <v>8.8000000000000007</v>
      </c>
      <c r="G8" s="11" t="s">
        <v>185</v>
      </c>
      <c r="H8" s="12">
        <v>68</v>
      </c>
      <c r="I8" s="12">
        <v>639.45000000000005</v>
      </c>
    </row>
    <row r="9" spans="1:9" x14ac:dyDescent="0.15">
      <c r="A9" s="1">
        <v>8</v>
      </c>
      <c r="B9" s="1" t="s">
        <v>190</v>
      </c>
      <c r="C9" s="42" t="str">
        <f t="shared" si="0"/>
        <v>05</v>
      </c>
      <c r="D9" s="39">
        <f>VLOOKUP(A9,customer_data!A:G,7)</f>
        <v>94</v>
      </c>
      <c r="E9" s="12">
        <f t="shared" si="1"/>
        <v>4.7</v>
      </c>
      <c r="G9" s="11" t="s">
        <v>186</v>
      </c>
      <c r="H9" s="12">
        <v>163</v>
      </c>
      <c r="I9" s="12">
        <v>483.89999999999992</v>
      </c>
    </row>
    <row r="10" spans="1:9" x14ac:dyDescent="0.15">
      <c r="A10" s="1">
        <v>9</v>
      </c>
      <c r="B10" s="1" t="s">
        <v>185</v>
      </c>
      <c r="C10" s="42" t="str">
        <f t="shared" si="0"/>
        <v>15</v>
      </c>
      <c r="D10" s="39">
        <f>VLOOKUP(A10,customer_data!A:G,7)</f>
        <v>79</v>
      </c>
      <c r="E10" s="12">
        <f t="shared" si="1"/>
        <v>11.85</v>
      </c>
      <c r="G10" s="11" t="s">
        <v>191</v>
      </c>
      <c r="H10">
        <v>103</v>
      </c>
      <c r="I10">
        <v>298.60000000000014</v>
      </c>
    </row>
    <row r="11" spans="1:9" x14ac:dyDescent="0.15">
      <c r="A11" s="1">
        <v>10</v>
      </c>
      <c r="B11" s="1" t="s">
        <v>187</v>
      </c>
      <c r="C11" s="42" t="str">
        <f t="shared" si="0"/>
        <v>10</v>
      </c>
      <c r="D11" s="39">
        <f>VLOOKUP(A11,customer_data!A:G,7)</f>
        <v>67</v>
      </c>
      <c r="E11" s="12">
        <f t="shared" si="1"/>
        <v>6.7</v>
      </c>
      <c r="G11" s="11" t="s">
        <v>163</v>
      </c>
      <c r="H11">
        <v>444</v>
      </c>
      <c r="I11">
        <v>2098.2499999999995</v>
      </c>
    </row>
    <row r="12" spans="1:9" x14ac:dyDescent="0.15">
      <c r="A12" s="1">
        <v>11</v>
      </c>
      <c r="B12" s="1" t="s">
        <v>186</v>
      </c>
      <c r="C12" s="42" t="str">
        <f t="shared" si="0"/>
        <v>05</v>
      </c>
      <c r="D12" s="39">
        <f>VLOOKUP(A12,customer_data!A:G,7)</f>
        <v>38</v>
      </c>
      <c r="E12" s="12">
        <f t="shared" si="1"/>
        <v>1.9000000000000001</v>
      </c>
    </row>
    <row r="13" spans="1:9" x14ac:dyDescent="0.15">
      <c r="A13" s="1">
        <v>12</v>
      </c>
      <c r="B13" s="1" t="s">
        <v>187</v>
      </c>
      <c r="C13" s="42" t="str">
        <f t="shared" si="0"/>
        <v>10</v>
      </c>
      <c r="D13" s="39">
        <f>VLOOKUP(A13,customer_data!A:G,7)</f>
        <v>91</v>
      </c>
      <c r="E13" s="12">
        <f t="shared" si="1"/>
        <v>9.1</v>
      </c>
    </row>
    <row r="14" spans="1:9" x14ac:dyDescent="0.15">
      <c r="A14" s="1">
        <v>13</v>
      </c>
      <c r="B14" s="1" t="s">
        <v>186</v>
      </c>
      <c r="C14" s="42" t="str">
        <f t="shared" si="0"/>
        <v>05</v>
      </c>
      <c r="D14" s="39">
        <f>VLOOKUP(A14,customer_data!A:G,7)</f>
        <v>33</v>
      </c>
      <c r="E14" s="12">
        <f t="shared" si="1"/>
        <v>1.6500000000000001</v>
      </c>
    </row>
    <row r="15" spans="1:9" x14ac:dyDescent="0.15">
      <c r="A15" s="1">
        <v>14</v>
      </c>
      <c r="B15" s="1" t="s">
        <v>185</v>
      </c>
      <c r="C15" s="42" t="str">
        <f t="shared" si="0"/>
        <v>15</v>
      </c>
      <c r="D15" s="39">
        <f>VLOOKUP(A15,customer_data!A:G,7)</f>
        <v>69</v>
      </c>
      <c r="E15" s="12">
        <f t="shared" si="1"/>
        <v>10.35</v>
      </c>
    </row>
    <row r="16" spans="1:9" x14ac:dyDescent="0.15">
      <c r="A16" s="1">
        <v>15</v>
      </c>
      <c r="B16" s="1" t="s">
        <v>186</v>
      </c>
      <c r="C16" s="42" t="str">
        <f t="shared" si="0"/>
        <v>05</v>
      </c>
      <c r="D16" s="39">
        <f>VLOOKUP(A16,customer_data!A:G,7)</f>
        <v>37</v>
      </c>
      <c r="E16" s="12">
        <f t="shared" si="1"/>
        <v>1.85</v>
      </c>
    </row>
    <row r="17" spans="1:5" x14ac:dyDescent="0.15">
      <c r="A17" s="1">
        <v>16</v>
      </c>
      <c r="B17" s="1" t="s">
        <v>186</v>
      </c>
      <c r="C17" s="42" t="str">
        <f t="shared" si="0"/>
        <v>05</v>
      </c>
      <c r="D17" s="39">
        <f>VLOOKUP(A17,customer_data!A:G,7)</f>
        <v>39</v>
      </c>
      <c r="E17" s="12">
        <f t="shared" si="1"/>
        <v>1.9500000000000002</v>
      </c>
    </row>
    <row r="18" spans="1:5" x14ac:dyDescent="0.15">
      <c r="A18" s="1">
        <v>17</v>
      </c>
      <c r="B18" s="1" t="s">
        <v>187</v>
      </c>
      <c r="C18" s="42" t="str">
        <f t="shared" si="0"/>
        <v>10</v>
      </c>
      <c r="D18" s="39">
        <f>VLOOKUP(A18,customer_data!A:G,7)</f>
        <v>53</v>
      </c>
      <c r="E18" s="12">
        <f t="shared" si="1"/>
        <v>5.3000000000000007</v>
      </c>
    </row>
    <row r="19" spans="1:5" x14ac:dyDescent="0.15">
      <c r="A19" s="1">
        <v>18</v>
      </c>
      <c r="B19" s="1" t="s">
        <v>190</v>
      </c>
      <c r="C19" s="42" t="str">
        <f t="shared" si="0"/>
        <v>05</v>
      </c>
      <c r="D19" s="39">
        <f>VLOOKUP(A19,customer_data!A:G,7)</f>
        <v>43</v>
      </c>
      <c r="E19" s="12">
        <f t="shared" si="1"/>
        <v>2.15</v>
      </c>
    </row>
    <row r="20" spans="1:5" x14ac:dyDescent="0.15">
      <c r="A20" s="1">
        <v>19</v>
      </c>
      <c r="B20" s="1" t="s">
        <v>190</v>
      </c>
      <c r="C20" s="42" t="str">
        <f t="shared" si="0"/>
        <v>05</v>
      </c>
      <c r="D20" s="39">
        <f>VLOOKUP(A20,customer_data!A:G,7)</f>
        <v>55</v>
      </c>
      <c r="E20" s="12">
        <f t="shared" si="1"/>
        <v>2.75</v>
      </c>
    </row>
    <row r="21" spans="1:5" x14ac:dyDescent="0.15">
      <c r="A21" s="1">
        <v>20</v>
      </c>
      <c r="B21" s="1" t="s">
        <v>186</v>
      </c>
      <c r="C21" s="42" t="str">
        <f t="shared" si="0"/>
        <v>05</v>
      </c>
      <c r="D21" s="39">
        <f>VLOOKUP(A21,customer_data!A:G,7)</f>
        <v>28</v>
      </c>
      <c r="E21" s="12">
        <f t="shared" si="1"/>
        <v>1.4000000000000001</v>
      </c>
    </row>
    <row r="22" spans="1:5" x14ac:dyDescent="0.15">
      <c r="A22" s="1">
        <v>21</v>
      </c>
      <c r="B22" s="1" t="s">
        <v>185</v>
      </c>
      <c r="C22" s="42" t="str">
        <f t="shared" si="0"/>
        <v>15</v>
      </c>
      <c r="D22" s="39">
        <f>VLOOKUP(A22,customer_data!A:G,7)</f>
        <v>28</v>
      </c>
      <c r="E22" s="12">
        <f t="shared" si="1"/>
        <v>4.2</v>
      </c>
    </row>
    <row r="23" spans="1:5" x14ac:dyDescent="0.15">
      <c r="A23" s="1">
        <v>22</v>
      </c>
      <c r="B23" s="1" t="s">
        <v>186</v>
      </c>
      <c r="C23" s="42" t="str">
        <f t="shared" si="0"/>
        <v>05</v>
      </c>
      <c r="D23" s="39">
        <f>VLOOKUP(A23,customer_data!A:G,7)</f>
        <v>73</v>
      </c>
      <c r="E23" s="12">
        <f t="shared" si="1"/>
        <v>3.6500000000000004</v>
      </c>
    </row>
    <row r="24" spans="1:5" x14ac:dyDescent="0.15">
      <c r="A24" s="1">
        <v>23</v>
      </c>
      <c r="B24" s="1" t="s">
        <v>187</v>
      </c>
      <c r="C24" s="42" t="str">
        <f t="shared" si="0"/>
        <v>10</v>
      </c>
      <c r="D24" s="39">
        <f>VLOOKUP(A24,customer_data!A:G,7)</f>
        <v>79</v>
      </c>
      <c r="E24" s="12">
        <f t="shared" si="1"/>
        <v>7.9</v>
      </c>
    </row>
    <row r="25" spans="1:5" x14ac:dyDescent="0.15">
      <c r="A25" s="1">
        <v>24</v>
      </c>
      <c r="B25" s="1" t="s">
        <v>190</v>
      </c>
      <c r="C25" s="42" t="str">
        <f t="shared" si="0"/>
        <v>05</v>
      </c>
      <c r="D25" s="39">
        <f>VLOOKUP(A25,customer_data!A:G,7)</f>
        <v>36</v>
      </c>
      <c r="E25" s="12">
        <f t="shared" si="1"/>
        <v>1.8</v>
      </c>
    </row>
    <row r="26" spans="1:5" x14ac:dyDescent="0.15">
      <c r="A26" s="1">
        <v>25</v>
      </c>
      <c r="B26" s="1" t="s">
        <v>185</v>
      </c>
      <c r="C26" s="42" t="str">
        <f t="shared" si="0"/>
        <v>15</v>
      </c>
      <c r="D26" s="39">
        <f>VLOOKUP(A26,customer_data!A:G,7)</f>
        <v>33</v>
      </c>
      <c r="E26" s="12">
        <f t="shared" si="1"/>
        <v>4.95</v>
      </c>
    </row>
    <row r="27" spans="1:5" x14ac:dyDescent="0.15">
      <c r="A27" s="1">
        <v>26</v>
      </c>
      <c r="B27" s="1" t="s">
        <v>186</v>
      </c>
      <c r="C27" s="42" t="str">
        <f t="shared" si="0"/>
        <v>05</v>
      </c>
      <c r="D27" s="39">
        <f>VLOOKUP(A27,customer_data!A:G,7)</f>
        <v>85</v>
      </c>
      <c r="E27" s="12">
        <f t="shared" si="1"/>
        <v>4.25</v>
      </c>
    </row>
    <row r="28" spans="1:5" x14ac:dyDescent="0.15">
      <c r="A28" s="1">
        <v>27</v>
      </c>
      <c r="B28" s="1" t="s">
        <v>186</v>
      </c>
      <c r="C28" s="42" t="str">
        <f t="shared" si="0"/>
        <v>05</v>
      </c>
      <c r="D28" s="39">
        <f>VLOOKUP(A28,customer_data!A:G,7)</f>
        <v>91</v>
      </c>
      <c r="E28" s="12">
        <f t="shared" si="1"/>
        <v>4.55</v>
      </c>
    </row>
    <row r="29" spans="1:5" x14ac:dyDescent="0.15">
      <c r="A29" s="1">
        <v>28</v>
      </c>
      <c r="B29" s="1" t="s">
        <v>187</v>
      </c>
      <c r="C29" s="42" t="str">
        <f t="shared" si="0"/>
        <v>10</v>
      </c>
      <c r="D29" s="39">
        <f>VLOOKUP(A29,customer_data!A:G,7)</f>
        <v>96</v>
      </c>
      <c r="E29" s="12">
        <f t="shared" si="1"/>
        <v>9.6000000000000014</v>
      </c>
    </row>
    <row r="30" spans="1:5" x14ac:dyDescent="0.15">
      <c r="A30" s="1">
        <v>29</v>
      </c>
      <c r="B30" s="1" t="s">
        <v>190</v>
      </c>
      <c r="C30" s="42" t="str">
        <f t="shared" si="0"/>
        <v>05</v>
      </c>
      <c r="D30" s="39">
        <f>VLOOKUP(A30,customer_data!A:G,7)</f>
        <v>32</v>
      </c>
      <c r="E30" s="12">
        <f t="shared" si="1"/>
        <v>1.6</v>
      </c>
    </row>
    <row r="31" spans="1:5" x14ac:dyDescent="0.15">
      <c r="A31" s="1">
        <v>30</v>
      </c>
      <c r="B31" s="1" t="s">
        <v>190</v>
      </c>
      <c r="C31" s="42" t="str">
        <f t="shared" si="0"/>
        <v>05</v>
      </c>
      <c r="D31" s="39">
        <f>VLOOKUP(A31,customer_data!A:G,7)</f>
        <v>41</v>
      </c>
      <c r="E31" s="12">
        <f t="shared" si="1"/>
        <v>2.0500000000000003</v>
      </c>
    </row>
    <row r="32" spans="1:5" x14ac:dyDescent="0.15">
      <c r="A32" s="1">
        <v>31</v>
      </c>
      <c r="B32" s="1" t="s">
        <v>186</v>
      </c>
      <c r="C32" s="42" t="str">
        <f t="shared" si="0"/>
        <v>05</v>
      </c>
      <c r="D32" s="39">
        <f>VLOOKUP(A32,customer_data!A:G,7)</f>
        <v>53</v>
      </c>
      <c r="E32" s="12">
        <f t="shared" si="1"/>
        <v>2.6500000000000004</v>
      </c>
    </row>
    <row r="33" spans="1:5" x14ac:dyDescent="0.15">
      <c r="A33" s="1">
        <v>32</v>
      </c>
      <c r="B33" s="1" t="s">
        <v>186</v>
      </c>
      <c r="C33" s="42" t="str">
        <f t="shared" si="0"/>
        <v>05</v>
      </c>
      <c r="D33" s="39">
        <f>VLOOKUP(A33,customer_data!A:G,7)</f>
        <v>62</v>
      </c>
      <c r="E33" s="12">
        <f t="shared" si="1"/>
        <v>3.1</v>
      </c>
    </row>
    <row r="34" spans="1:5" x14ac:dyDescent="0.15">
      <c r="A34" s="1">
        <v>33</v>
      </c>
      <c r="B34" s="1" t="s">
        <v>187</v>
      </c>
      <c r="C34" s="42" t="str">
        <f t="shared" si="0"/>
        <v>10</v>
      </c>
      <c r="D34" s="39">
        <f>VLOOKUP(A34,customer_data!A:G,7)</f>
        <v>100</v>
      </c>
      <c r="E34" s="12">
        <f t="shared" si="1"/>
        <v>10</v>
      </c>
    </row>
    <row r="35" spans="1:5" x14ac:dyDescent="0.15">
      <c r="A35" s="1">
        <v>34</v>
      </c>
      <c r="B35" s="1" t="s">
        <v>190</v>
      </c>
      <c r="C35" s="42" t="str">
        <f t="shared" si="0"/>
        <v>05</v>
      </c>
      <c r="D35" s="39">
        <f>VLOOKUP(A35,customer_data!A:G,7)</f>
        <v>73</v>
      </c>
      <c r="E35" s="12">
        <f t="shared" si="1"/>
        <v>3.6500000000000004</v>
      </c>
    </row>
    <row r="36" spans="1:5" x14ac:dyDescent="0.15">
      <c r="A36" s="1">
        <v>35</v>
      </c>
      <c r="B36" s="1" t="s">
        <v>185</v>
      </c>
      <c r="C36" s="42" t="str">
        <f t="shared" si="0"/>
        <v>15</v>
      </c>
      <c r="D36" s="39">
        <f>VLOOKUP(A36,customer_data!A:G,7)</f>
        <v>85</v>
      </c>
      <c r="E36" s="12">
        <f t="shared" si="1"/>
        <v>12.75</v>
      </c>
    </row>
    <row r="37" spans="1:5" x14ac:dyDescent="0.15">
      <c r="A37" s="1">
        <v>36</v>
      </c>
      <c r="B37" s="1" t="s">
        <v>187</v>
      </c>
      <c r="C37" s="42" t="str">
        <f t="shared" si="0"/>
        <v>10</v>
      </c>
      <c r="D37" s="39">
        <f>VLOOKUP(A37,customer_data!A:G,7)</f>
        <v>67</v>
      </c>
      <c r="E37" s="12">
        <f t="shared" si="1"/>
        <v>6.7</v>
      </c>
    </row>
    <row r="38" spans="1:5" x14ac:dyDescent="0.15">
      <c r="A38" s="1">
        <v>37</v>
      </c>
      <c r="B38" s="1" t="s">
        <v>186</v>
      </c>
      <c r="C38" s="42" t="str">
        <f t="shared" si="0"/>
        <v>05</v>
      </c>
      <c r="D38" s="39">
        <f>VLOOKUP(A38,customer_data!A:G,7)</f>
        <v>85</v>
      </c>
      <c r="E38" s="12">
        <f t="shared" si="1"/>
        <v>4.25</v>
      </c>
    </row>
    <row r="39" spans="1:5" x14ac:dyDescent="0.15">
      <c r="A39" s="1">
        <v>38</v>
      </c>
      <c r="B39" s="1" t="s">
        <v>187</v>
      </c>
      <c r="C39" s="42" t="str">
        <f t="shared" si="0"/>
        <v>10</v>
      </c>
      <c r="D39" s="39">
        <f>VLOOKUP(A39,customer_data!A:G,7)</f>
        <v>94</v>
      </c>
      <c r="E39" s="12">
        <f t="shared" si="1"/>
        <v>9.4</v>
      </c>
    </row>
    <row r="40" spans="1:5" x14ac:dyDescent="0.15">
      <c r="A40" s="1">
        <v>39</v>
      </c>
      <c r="B40" s="1" t="s">
        <v>186</v>
      </c>
      <c r="C40" s="42" t="str">
        <f t="shared" si="0"/>
        <v>05</v>
      </c>
      <c r="D40" s="39">
        <f>VLOOKUP(A40,customer_data!A:G,7)</f>
        <v>76</v>
      </c>
      <c r="E40" s="12">
        <f t="shared" si="1"/>
        <v>3.8000000000000003</v>
      </c>
    </row>
    <row r="41" spans="1:5" x14ac:dyDescent="0.15">
      <c r="A41" s="1">
        <v>40</v>
      </c>
      <c r="B41" s="1" t="s">
        <v>185</v>
      </c>
      <c r="C41" s="42" t="str">
        <f t="shared" si="0"/>
        <v>15</v>
      </c>
      <c r="D41" s="39">
        <f>VLOOKUP(A41,customer_data!A:G,7)</f>
        <v>40</v>
      </c>
      <c r="E41" s="12">
        <f t="shared" si="1"/>
        <v>6</v>
      </c>
    </row>
    <row r="42" spans="1:5" x14ac:dyDescent="0.15">
      <c r="A42" s="1">
        <v>41</v>
      </c>
      <c r="B42" s="1" t="s">
        <v>186</v>
      </c>
      <c r="C42" s="42" t="str">
        <f t="shared" si="0"/>
        <v>05</v>
      </c>
      <c r="D42" s="39">
        <f>VLOOKUP(A42,customer_data!A:G,7)</f>
        <v>89</v>
      </c>
      <c r="E42" s="12">
        <f t="shared" si="1"/>
        <v>4.45</v>
      </c>
    </row>
    <row r="43" spans="1:5" x14ac:dyDescent="0.15">
      <c r="A43" s="1">
        <v>42</v>
      </c>
      <c r="B43" s="1" t="s">
        <v>186</v>
      </c>
      <c r="C43" s="42" t="str">
        <f t="shared" si="0"/>
        <v>05</v>
      </c>
      <c r="D43" s="39">
        <f>VLOOKUP(A43,customer_data!A:G,7)</f>
        <v>86</v>
      </c>
      <c r="E43" s="12">
        <f t="shared" si="1"/>
        <v>4.3</v>
      </c>
    </row>
    <row r="44" spans="1:5" x14ac:dyDescent="0.15">
      <c r="A44" s="1">
        <v>43</v>
      </c>
      <c r="B44" s="1" t="s">
        <v>187</v>
      </c>
      <c r="C44" s="42" t="str">
        <f t="shared" si="0"/>
        <v>10</v>
      </c>
      <c r="D44" s="39">
        <f>VLOOKUP(A44,customer_data!A:G,7)</f>
        <v>54</v>
      </c>
      <c r="E44" s="12">
        <f t="shared" si="1"/>
        <v>5.4</v>
      </c>
    </row>
    <row r="45" spans="1:5" x14ac:dyDescent="0.15">
      <c r="A45" s="1">
        <v>44</v>
      </c>
      <c r="B45" s="1" t="s">
        <v>190</v>
      </c>
      <c r="C45" s="42" t="str">
        <f t="shared" si="0"/>
        <v>05</v>
      </c>
      <c r="D45" s="39">
        <f>VLOOKUP(A45,customer_data!A:G,7)</f>
        <v>36</v>
      </c>
      <c r="E45" s="12">
        <f t="shared" si="1"/>
        <v>1.8</v>
      </c>
    </row>
    <row r="46" spans="1:5" x14ac:dyDescent="0.15">
      <c r="A46" s="1">
        <v>45</v>
      </c>
      <c r="B46" s="1" t="s">
        <v>190</v>
      </c>
      <c r="C46" s="42" t="str">
        <f t="shared" si="0"/>
        <v>05</v>
      </c>
      <c r="D46" s="39">
        <f>VLOOKUP(A46,customer_data!A:G,7)</f>
        <v>67</v>
      </c>
      <c r="E46" s="12">
        <f t="shared" si="1"/>
        <v>3.35</v>
      </c>
    </row>
    <row r="47" spans="1:5" x14ac:dyDescent="0.15">
      <c r="A47" s="1">
        <v>46</v>
      </c>
      <c r="B47" s="1" t="s">
        <v>186</v>
      </c>
      <c r="C47" s="42" t="str">
        <f t="shared" si="0"/>
        <v>05</v>
      </c>
      <c r="D47" s="39">
        <f>VLOOKUP(A47,customer_data!A:G,7)</f>
        <v>29</v>
      </c>
      <c r="E47" s="12">
        <f t="shared" si="1"/>
        <v>1.4500000000000002</v>
      </c>
    </row>
    <row r="48" spans="1:5" x14ac:dyDescent="0.15">
      <c r="A48" s="1">
        <v>47</v>
      </c>
      <c r="B48" s="1" t="s">
        <v>185</v>
      </c>
      <c r="C48" s="42" t="str">
        <f t="shared" si="0"/>
        <v>15</v>
      </c>
      <c r="D48" s="39">
        <f>VLOOKUP(A48,customer_data!A:G,7)</f>
        <v>58</v>
      </c>
      <c r="E48" s="12">
        <f t="shared" si="1"/>
        <v>8.6999999999999993</v>
      </c>
    </row>
    <row r="49" spans="1:5" x14ac:dyDescent="0.15">
      <c r="A49" s="1">
        <v>48</v>
      </c>
      <c r="B49" s="1" t="s">
        <v>186</v>
      </c>
      <c r="C49" s="42" t="str">
        <f t="shared" si="0"/>
        <v>05</v>
      </c>
      <c r="D49" s="39">
        <f>VLOOKUP(A49,customer_data!A:G,7)</f>
        <v>43</v>
      </c>
      <c r="E49" s="12">
        <f t="shared" si="1"/>
        <v>2.15</v>
      </c>
    </row>
    <row r="50" spans="1:5" x14ac:dyDescent="0.15">
      <c r="A50" s="1">
        <v>49</v>
      </c>
      <c r="B50" s="1" t="s">
        <v>187</v>
      </c>
      <c r="C50" s="42" t="str">
        <f t="shared" si="0"/>
        <v>10</v>
      </c>
      <c r="D50" s="39">
        <f>VLOOKUP(A50,customer_data!A:G,7)</f>
        <v>29</v>
      </c>
      <c r="E50" s="12">
        <f t="shared" si="1"/>
        <v>2.9000000000000004</v>
      </c>
    </row>
    <row r="51" spans="1:5" x14ac:dyDescent="0.15">
      <c r="A51" s="1">
        <v>50</v>
      </c>
      <c r="B51" s="1" t="s">
        <v>190</v>
      </c>
      <c r="C51" s="42" t="str">
        <f t="shared" si="0"/>
        <v>05</v>
      </c>
      <c r="D51" s="39">
        <f>VLOOKUP(A51,customer_data!A:G,7)</f>
        <v>28</v>
      </c>
      <c r="E51" s="12">
        <f t="shared" si="1"/>
        <v>1.4000000000000001</v>
      </c>
    </row>
    <row r="52" spans="1:5" x14ac:dyDescent="0.15">
      <c r="A52" s="1">
        <v>51</v>
      </c>
      <c r="B52" s="1" t="s">
        <v>185</v>
      </c>
      <c r="C52" s="42" t="str">
        <f t="shared" si="0"/>
        <v>15</v>
      </c>
      <c r="D52" s="39">
        <f>VLOOKUP(A52,customer_data!A:G,7)</f>
        <v>46</v>
      </c>
      <c r="E52" s="12">
        <f t="shared" si="1"/>
        <v>6.8999999999999995</v>
      </c>
    </row>
    <row r="53" spans="1:5" x14ac:dyDescent="0.15">
      <c r="A53" s="1">
        <v>52</v>
      </c>
      <c r="B53" s="1" t="s">
        <v>187</v>
      </c>
      <c r="C53" s="42" t="str">
        <f t="shared" si="0"/>
        <v>10</v>
      </c>
      <c r="D53" s="39">
        <f>VLOOKUP(A53,customer_data!A:G,7)</f>
        <v>95</v>
      </c>
      <c r="E53" s="12">
        <f t="shared" si="1"/>
        <v>9.5</v>
      </c>
    </row>
    <row r="54" spans="1:5" x14ac:dyDescent="0.15">
      <c r="A54" s="1">
        <v>53</v>
      </c>
      <c r="B54" s="1" t="s">
        <v>186</v>
      </c>
      <c r="C54" s="42" t="str">
        <f t="shared" si="0"/>
        <v>05</v>
      </c>
      <c r="D54" s="39">
        <f>VLOOKUP(A54,customer_data!A:G,7)</f>
        <v>90</v>
      </c>
      <c r="E54" s="12">
        <f t="shared" si="1"/>
        <v>4.5</v>
      </c>
    </row>
    <row r="55" spans="1:5" x14ac:dyDescent="0.15">
      <c r="A55" s="1">
        <v>54</v>
      </c>
      <c r="B55" s="1" t="s">
        <v>187</v>
      </c>
      <c r="C55" s="42" t="str">
        <f t="shared" si="0"/>
        <v>10</v>
      </c>
      <c r="D55" s="39">
        <f>VLOOKUP(A55,customer_data!A:G,7)</f>
        <v>85</v>
      </c>
      <c r="E55" s="12">
        <f t="shared" si="1"/>
        <v>8.5</v>
      </c>
    </row>
    <row r="56" spans="1:5" x14ac:dyDescent="0.15">
      <c r="A56" s="1">
        <v>55</v>
      </c>
      <c r="B56" s="1" t="s">
        <v>186</v>
      </c>
      <c r="C56" s="42" t="str">
        <f t="shared" si="0"/>
        <v>05</v>
      </c>
      <c r="D56" s="39">
        <f>VLOOKUP(A56,customer_data!A:G,7)</f>
        <v>26</v>
      </c>
      <c r="E56" s="12">
        <f t="shared" si="1"/>
        <v>1.3</v>
      </c>
    </row>
    <row r="57" spans="1:5" x14ac:dyDescent="0.15">
      <c r="A57" s="1">
        <v>56</v>
      </c>
      <c r="B57" s="1" t="s">
        <v>185</v>
      </c>
      <c r="C57" s="42" t="str">
        <f t="shared" si="0"/>
        <v>15</v>
      </c>
      <c r="D57" s="39">
        <f>VLOOKUP(A57,customer_data!A:G,7)</f>
        <v>73</v>
      </c>
      <c r="E57" s="12">
        <f t="shared" si="1"/>
        <v>10.95</v>
      </c>
    </row>
    <row r="58" spans="1:5" x14ac:dyDescent="0.15">
      <c r="A58" s="1">
        <v>57</v>
      </c>
      <c r="B58" s="1" t="s">
        <v>186</v>
      </c>
      <c r="C58" s="42" t="str">
        <f t="shared" si="0"/>
        <v>05</v>
      </c>
      <c r="D58" s="39">
        <f>VLOOKUP(A58,customer_data!A:G,7)</f>
        <v>27</v>
      </c>
      <c r="E58" s="12">
        <f t="shared" si="1"/>
        <v>1.35</v>
      </c>
    </row>
    <row r="59" spans="1:5" x14ac:dyDescent="0.15">
      <c r="A59" s="1">
        <v>58</v>
      </c>
      <c r="B59" s="1" t="s">
        <v>186</v>
      </c>
      <c r="C59" s="42" t="str">
        <f t="shared" si="0"/>
        <v>05</v>
      </c>
      <c r="D59" s="39">
        <f>VLOOKUP(A59,customer_data!A:G,7)</f>
        <v>25</v>
      </c>
      <c r="E59" s="12">
        <f t="shared" si="1"/>
        <v>1.25</v>
      </c>
    </row>
    <row r="60" spans="1:5" x14ac:dyDescent="0.15">
      <c r="A60" s="1">
        <v>59</v>
      </c>
      <c r="B60" s="1" t="s">
        <v>187</v>
      </c>
      <c r="C60" s="42" t="str">
        <f t="shared" si="0"/>
        <v>10</v>
      </c>
      <c r="D60" s="39">
        <f>VLOOKUP(A60,customer_data!A:G,7)</f>
        <v>67</v>
      </c>
      <c r="E60" s="12">
        <f t="shared" si="1"/>
        <v>6.7</v>
      </c>
    </row>
    <row r="61" spans="1:5" x14ac:dyDescent="0.15">
      <c r="A61" s="1">
        <v>60</v>
      </c>
      <c r="B61" s="1" t="s">
        <v>190</v>
      </c>
      <c r="C61" s="42" t="str">
        <f t="shared" si="0"/>
        <v>05</v>
      </c>
      <c r="D61" s="39">
        <f>VLOOKUP(A61,customer_data!A:G,7)</f>
        <v>42</v>
      </c>
      <c r="E61" s="12">
        <f t="shared" si="1"/>
        <v>2.1</v>
      </c>
    </row>
    <row r="62" spans="1:5" x14ac:dyDescent="0.15">
      <c r="A62" s="1">
        <v>61</v>
      </c>
      <c r="B62" s="1" t="s">
        <v>190</v>
      </c>
      <c r="C62" s="42" t="str">
        <f t="shared" si="0"/>
        <v>05</v>
      </c>
      <c r="D62" s="39">
        <f>VLOOKUP(A62,customer_data!A:G,7)</f>
        <v>33</v>
      </c>
      <c r="E62" s="12">
        <f t="shared" si="1"/>
        <v>1.6500000000000001</v>
      </c>
    </row>
    <row r="63" spans="1:5" x14ac:dyDescent="0.15">
      <c r="A63" s="1">
        <v>62</v>
      </c>
      <c r="B63" s="1" t="s">
        <v>186</v>
      </c>
      <c r="C63" s="42" t="str">
        <f t="shared" si="0"/>
        <v>05</v>
      </c>
      <c r="D63" s="39">
        <f>VLOOKUP(A63,customer_data!A:G,7)</f>
        <v>70</v>
      </c>
      <c r="E63" s="12">
        <f t="shared" si="1"/>
        <v>3.5</v>
      </c>
    </row>
    <row r="64" spans="1:5" x14ac:dyDescent="0.15">
      <c r="A64" s="1">
        <v>63</v>
      </c>
      <c r="B64" s="1" t="s">
        <v>185</v>
      </c>
      <c r="C64" s="42" t="str">
        <f t="shared" si="0"/>
        <v>15</v>
      </c>
      <c r="D64" s="39">
        <f>VLOOKUP(A64,customer_data!A:G,7)</f>
        <v>88</v>
      </c>
      <c r="E64" s="12">
        <f t="shared" si="1"/>
        <v>13.2</v>
      </c>
    </row>
    <row r="65" spans="1:5" x14ac:dyDescent="0.15">
      <c r="A65" s="1">
        <v>64</v>
      </c>
      <c r="B65" s="1" t="s">
        <v>186</v>
      </c>
      <c r="C65" s="42" t="str">
        <f t="shared" si="0"/>
        <v>05</v>
      </c>
      <c r="D65" s="39">
        <f>VLOOKUP(A65,customer_data!A:G,7)</f>
        <v>78</v>
      </c>
      <c r="E65" s="12">
        <f t="shared" si="1"/>
        <v>3.9000000000000004</v>
      </c>
    </row>
    <row r="66" spans="1:5" x14ac:dyDescent="0.15">
      <c r="A66" s="1">
        <v>65</v>
      </c>
      <c r="B66" s="1" t="s">
        <v>187</v>
      </c>
      <c r="C66" s="42" t="str">
        <f t="shared" si="0"/>
        <v>10</v>
      </c>
      <c r="D66" s="39">
        <f>VLOOKUP(A66,customer_data!A:G,7)</f>
        <v>45</v>
      </c>
      <c r="E66" s="12">
        <f t="shared" si="1"/>
        <v>4.5</v>
      </c>
    </row>
    <row r="67" spans="1:5" x14ac:dyDescent="0.15">
      <c r="A67" s="1">
        <v>66</v>
      </c>
      <c r="B67" s="1" t="s">
        <v>190</v>
      </c>
      <c r="C67" s="42" t="str">
        <f t="shared" ref="C67:C130" si="2">RIGHT(B67,2)</f>
        <v>05</v>
      </c>
      <c r="D67" s="39">
        <f>VLOOKUP(A67,customer_data!A:G,7)</f>
        <v>97</v>
      </c>
      <c r="E67" s="12">
        <f t="shared" ref="E67:E130" si="3">D67*C67%</f>
        <v>4.8500000000000005</v>
      </c>
    </row>
    <row r="68" spans="1:5" x14ac:dyDescent="0.15">
      <c r="A68" s="1">
        <v>67</v>
      </c>
      <c r="B68" s="1" t="s">
        <v>186</v>
      </c>
      <c r="C68" s="42" t="str">
        <f t="shared" si="2"/>
        <v>05</v>
      </c>
      <c r="D68" s="39">
        <f>VLOOKUP(A68,customer_data!A:G,7)</f>
        <v>92</v>
      </c>
      <c r="E68" s="12">
        <f t="shared" si="3"/>
        <v>4.6000000000000005</v>
      </c>
    </row>
    <row r="69" spans="1:5" x14ac:dyDescent="0.15">
      <c r="A69" s="1">
        <v>68</v>
      </c>
      <c r="B69" s="1" t="s">
        <v>187</v>
      </c>
      <c r="C69" s="42" t="str">
        <f t="shared" si="2"/>
        <v>10</v>
      </c>
      <c r="D69" s="39">
        <f>VLOOKUP(A69,customer_data!A:G,7)</f>
        <v>50</v>
      </c>
      <c r="E69" s="12">
        <f t="shared" si="3"/>
        <v>5</v>
      </c>
    </row>
    <row r="70" spans="1:5" x14ac:dyDescent="0.15">
      <c r="A70" s="1">
        <v>69</v>
      </c>
      <c r="B70" s="1" t="s">
        <v>190</v>
      </c>
      <c r="C70" s="42" t="str">
        <f t="shared" si="2"/>
        <v>05</v>
      </c>
      <c r="D70" s="39">
        <f>VLOOKUP(A70,customer_data!A:G,7)</f>
        <v>57</v>
      </c>
      <c r="E70" s="12">
        <f t="shared" si="3"/>
        <v>2.85</v>
      </c>
    </row>
    <row r="71" spans="1:5" x14ac:dyDescent="0.15">
      <c r="A71" s="1">
        <v>70</v>
      </c>
      <c r="B71" s="1" t="s">
        <v>190</v>
      </c>
      <c r="C71" s="42" t="str">
        <f t="shared" si="2"/>
        <v>05</v>
      </c>
      <c r="D71" s="39">
        <f>VLOOKUP(A71,customer_data!A:G,7)</f>
        <v>88</v>
      </c>
      <c r="E71" s="12">
        <f t="shared" si="3"/>
        <v>4.4000000000000004</v>
      </c>
    </row>
    <row r="72" spans="1:5" x14ac:dyDescent="0.15">
      <c r="A72" s="1">
        <v>71</v>
      </c>
      <c r="B72" s="1" t="s">
        <v>186</v>
      </c>
      <c r="C72" s="42" t="str">
        <f t="shared" si="2"/>
        <v>05</v>
      </c>
      <c r="D72" s="39">
        <f>VLOOKUP(A72,customer_data!A:G,7)</f>
        <v>68</v>
      </c>
      <c r="E72" s="12">
        <f t="shared" si="3"/>
        <v>3.4000000000000004</v>
      </c>
    </row>
    <row r="73" spans="1:5" x14ac:dyDescent="0.15">
      <c r="A73" s="1">
        <v>72</v>
      </c>
      <c r="B73" s="1" t="s">
        <v>187</v>
      </c>
      <c r="C73" s="42" t="str">
        <f t="shared" si="2"/>
        <v>10</v>
      </c>
      <c r="D73" s="39">
        <f>VLOOKUP(A73,customer_data!A:G,7)</f>
        <v>51</v>
      </c>
      <c r="E73" s="12">
        <f t="shared" si="3"/>
        <v>5.1000000000000005</v>
      </c>
    </row>
    <row r="74" spans="1:5" x14ac:dyDescent="0.15">
      <c r="A74" s="1">
        <v>73</v>
      </c>
      <c r="B74" s="1" t="s">
        <v>190</v>
      </c>
      <c r="C74" s="42" t="str">
        <f t="shared" si="2"/>
        <v>05</v>
      </c>
      <c r="D74" s="39">
        <f>VLOOKUP(A74,customer_data!A:G,7)</f>
        <v>88</v>
      </c>
      <c r="E74" s="12">
        <f t="shared" si="3"/>
        <v>4.4000000000000004</v>
      </c>
    </row>
    <row r="75" spans="1:5" x14ac:dyDescent="0.15">
      <c r="A75" s="1">
        <v>74</v>
      </c>
      <c r="B75" s="1" t="s">
        <v>185</v>
      </c>
      <c r="C75" s="42" t="str">
        <f t="shared" si="2"/>
        <v>15</v>
      </c>
      <c r="D75" s="39">
        <f>VLOOKUP(A75,customer_data!A:G,7)</f>
        <v>85</v>
      </c>
      <c r="E75" s="12">
        <f t="shared" si="3"/>
        <v>12.75</v>
      </c>
    </row>
    <row r="76" spans="1:5" x14ac:dyDescent="0.15">
      <c r="A76" s="1">
        <v>75</v>
      </c>
      <c r="B76" s="1" t="s">
        <v>187</v>
      </c>
      <c r="C76" s="42" t="str">
        <f t="shared" si="2"/>
        <v>10</v>
      </c>
      <c r="D76" s="39">
        <f>VLOOKUP(A76,customer_data!A:G,7)</f>
        <v>42</v>
      </c>
      <c r="E76" s="12">
        <f t="shared" si="3"/>
        <v>4.2</v>
      </c>
    </row>
    <row r="77" spans="1:5" x14ac:dyDescent="0.15">
      <c r="A77" s="1">
        <v>76</v>
      </c>
      <c r="B77" s="1" t="s">
        <v>186</v>
      </c>
      <c r="C77" s="42" t="str">
        <f t="shared" si="2"/>
        <v>05</v>
      </c>
      <c r="D77" s="39">
        <f>VLOOKUP(A77,customer_data!A:G,7)</f>
        <v>53</v>
      </c>
      <c r="E77" s="12">
        <f t="shared" si="3"/>
        <v>2.6500000000000004</v>
      </c>
    </row>
    <row r="78" spans="1:5" x14ac:dyDescent="0.15">
      <c r="A78" s="1">
        <v>77</v>
      </c>
      <c r="B78" s="1" t="s">
        <v>187</v>
      </c>
      <c r="C78" s="42" t="str">
        <f t="shared" si="2"/>
        <v>10</v>
      </c>
      <c r="D78" s="39">
        <f>VLOOKUP(A78,customer_data!A:G,7)</f>
        <v>54</v>
      </c>
      <c r="E78" s="12">
        <f t="shared" si="3"/>
        <v>5.4</v>
      </c>
    </row>
    <row r="79" spans="1:5" x14ac:dyDescent="0.15">
      <c r="A79" s="1">
        <v>78</v>
      </c>
      <c r="B79" s="1" t="s">
        <v>186</v>
      </c>
      <c r="C79" s="42" t="str">
        <f t="shared" si="2"/>
        <v>05</v>
      </c>
      <c r="D79" s="39">
        <f>VLOOKUP(A79,customer_data!A:G,7)</f>
        <v>69</v>
      </c>
      <c r="E79" s="12">
        <f t="shared" si="3"/>
        <v>3.45</v>
      </c>
    </row>
    <row r="80" spans="1:5" x14ac:dyDescent="0.15">
      <c r="A80" s="1">
        <v>79</v>
      </c>
      <c r="B80" s="1" t="s">
        <v>185</v>
      </c>
      <c r="C80" s="42" t="str">
        <f t="shared" si="2"/>
        <v>15</v>
      </c>
      <c r="D80" s="39">
        <f>VLOOKUP(A80,customer_data!A:G,7)</f>
        <v>33</v>
      </c>
      <c r="E80" s="12">
        <f t="shared" si="3"/>
        <v>4.95</v>
      </c>
    </row>
    <row r="81" spans="1:5" x14ac:dyDescent="0.15">
      <c r="A81" s="1">
        <v>80</v>
      </c>
      <c r="B81" s="1" t="s">
        <v>186</v>
      </c>
      <c r="C81" s="42" t="str">
        <f t="shared" si="2"/>
        <v>05</v>
      </c>
      <c r="D81" s="39">
        <f>VLOOKUP(A81,customer_data!A:G,7)</f>
        <v>26</v>
      </c>
      <c r="E81" s="12">
        <f t="shared" si="3"/>
        <v>1.3</v>
      </c>
    </row>
    <row r="82" spans="1:5" x14ac:dyDescent="0.15">
      <c r="A82" s="1">
        <v>81</v>
      </c>
      <c r="B82" s="1" t="s">
        <v>186</v>
      </c>
      <c r="C82" s="42" t="str">
        <f t="shared" si="2"/>
        <v>05</v>
      </c>
      <c r="D82" s="39">
        <f>VLOOKUP(A82,customer_data!A:G,7)</f>
        <v>60</v>
      </c>
      <c r="E82" s="12">
        <f t="shared" si="3"/>
        <v>3</v>
      </c>
    </row>
    <row r="83" spans="1:5" x14ac:dyDescent="0.15">
      <c r="A83" s="1">
        <v>82</v>
      </c>
      <c r="B83" s="1" t="s">
        <v>187</v>
      </c>
      <c r="C83" s="42" t="str">
        <f t="shared" si="2"/>
        <v>10</v>
      </c>
      <c r="D83" s="39">
        <f>VLOOKUP(A83,customer_data!A:G,7)</f>
        <v>84</v>
      </c>
      <c r="E83" s="12">
        <f t="shared" si="3"/>
        <v>8.4</v>
      </c>
    </row>
    <row r="84" spans="1:5" x14ac:dyDescent="0.15">
      <c r="A84" s="1">
        <v>83</v>
      </c>
      <c r="B84" s="1" t="s">
        <v>190</v>
      </c>
      <c r="C84" s="42" t="str">
        <f t="shared" si="2"/>
        <v>05</v>
      </c>
      <c r="D84" s="39">
        <f>VLOOKUP(A84,customer_data!A:G,7)</f>
        <v>29</v>
      </c>
      <c r="E84" s="12">
        <f t="shared" si="3"/>
        <v>1.4500000000000002</v>
      </c>
    </row>
    <row r="85" spans="1:5" x14ac:dyDescent="0.15">
      <c r="A85" s="1">
        <v>84</v>
      </c>
      <c r="B85" s="1" t="s">
        <v>190</v>
      </c>
      <c r="C85" s="42" t="str">
        <f t="shared" si="2"/>
        <v>05</v>
      </c>
      <c r="D85" s="39">
        <f>VLOOKUP(A85,customer_data!A:G,7)</f>
        <v>85</v>
      </c>
      <c r="E85" s="12">
        <f t="shared" si="3"/>
        <v>4.25</v>
      </c>
    </row>
    <row r="86" spans="1:5" x14ac:dyDescent="0.15">
      <c r="A86" s="1">
        <v>85</v>
      </c>
      <c r="B86" s="1" t="s">
        <v>186</v>
      </c>
      <c r="C86" s="42" t="str">
        <f t="shared" si="2"/>
        <v>05</v>
      </c>
      <c r="D86" s="39">
        <f>VLOOKUP(A86,customer_data!A:G,7)</f>
        <v>77</v>
      </c>
      <c r="E86" s="12">
        <f t="shared" si="3"/>
        <v>3.85</v>
      </c>
    </row>
    <row r="87" spans="1:5" x14ac:dyDescent="0.15">
      <c r="A87" s="1">
        <v>86</v>
      </c>
      <c r="B87" s="1" t="s">
        <v>185</v>
      </c>
      <c r="C87" s="42" t="str">
        <f t="shared" si="2"/>
        <v>15</v>
      </c>
      <c r="D87" s="39">
        <f>VLOOKUP(A87,customer_data!A:G,7)</f>
        <v>22</v>
      </c>
      <c r="E87" s="12">
        <f t="shared" si="3"/>
        <v>3.3</v>
      </c>
    </row>
    <row r="88" spans="1:5" x14ac:dyDescent="0.15">
      <c r="A88" s="1">
        <v>87</v>
      </c>
      <c r="B88" s="1" t="s">
        <v>186</v>
      </c>
      <c r="C88" s="42" t="str">
        <f t="shared" si="2"/>
        <v>05</v>
      </c>
      <c r="D88" s="39">
        <f>VLOOKUP(A88,customer_data!A:G,7)</f>
        <v>82</v>
      </c>
      <c r="E88" s="12">
        <f t="shared" si="3"/>
        <v>4.1000000000000005</v>
      </c>
    </row>
    <row r="89" spans="1:5" x14ac:dyDescent="0.15">
      <c r="A89" s="1">
        <v>88</v>
      </c>
      <c r="B89" s="1" t="s">
        <v>187</v>
      </c>
      <c r="C89" s="42" t="str">
        <f t="shared" si="2"/>
        <v>10</v>
      </c>
      <c r="D89" s="39">
        <f>VLOOKUP(A89,customer_data!A:G,7)</f>
        <v>36</v>
      </c>
      <c r="E89" s="12">
        <f t="shared" si="3"/>
        <v>3.6</v>
      </c>
    </row>
    <row r="90" spans="1:5" x14ac:dyDescent="0.15">
      <c r="A90" s="1">
        <v>89</v>
      </c>
      <c r="B90" s="1" t="s">
        <v>190</v>
      </c>
      <c r="C90" s="42" t="str">
        <f t="shared" si="2"/>
        <v>05</v>
      </c>
      <c r="D90" s="39">
        <f>VLOOKUP(A90,customer_data!A:G,7)</f>
        <v>95</v>
      </c>
      <c r="E90" s="12">
        <f t="shared" si="3"/>
        <v>4.75</v>
      </c>
    </row>
    <row r="91" spans="1:5" x14ac:dyDescent="0.15">
      <c r="A91" s="1">
        <v>90</v>
      </c>
      <c r="B91" s="1" t="s">
        <v>185</v>
      </c>
      <c r="C91" s="42" t="str">
        <f t="shared" si="2"/>
        <v>15</v>
      </c>
      <c r="D91" s="39">
        <f>VLOOKUP(A91,customer_data!A:G,7)</f>
        <v>70</v>
      </c>
      <c r="E91" s="12">
        <f t="shared" si="3"/>
        <v>10.5</v>
      </c>
    </row>
    <row r="92" spans="1:5" x14ac:dyDescent="0.15">
      <c r="A92" s="1">
        <v>91</v>
      </c>
      <c r="B92" s="1" t="s">
        <v>186</v>
      </c>
      <c r="C92" s="42" t="str">
        <f t="shared" si="2"/>
        <v>05</v>
      </c>
      <c r="D92" s="39">
        <f>VLOOKUP(A92,customer_data!A:G,7)</f>
        <v>41</v>
      </c>
      <c r="E92" s="12">
        <f t="shared" si="3"/>
        <v>2.0500000000000003</v>
      </c>
    </row>
    <row r="93" spans="1:5" x14ac:dyDescent="0.15">
      <c r="A93" s="1">
        <v>92</v>
      </c>
      <c r="B93" s="1" t="s">
        <v>186</v>
      </c>
      <c r="C93" s="42" t="str">
        <f t="shared" si="2"/>
        <v>05</v>
      </c>
      <c r="D93" s="39">
        <f>VLOOKUP(A93,customer_data!A:G,7)</f>
        <v>51</v>
      </c>
      <c r="E93" s="12">
        <f t="shared" si="3"/>
        <v>2.5500000000000003</v>
      </c>
    </row>
    <row r="94" spans="1:5" x14ac:dyDescent="0.15">
      <c r="A94" s="1">
        <v>93</v>
      </c>
      <c r="B94" s="1" t="s">
        <v>187</v>
      </c>
      <c r="C94" s="42" t="str">
        <f t="shared" si="2"/>
        <v>10</v>
      </c>
      <c r="D94" s="39">
        <f>VLOOKUP(A94,customer_data!A:G,7)</f>
        <v>98</v>
      </c>
      <c r="E94" s="12">
        <f t="shared" si="3"/>
        <v>9.8000000000000007</v>
      </c>
    </row>
    <row r="95" spans="1:5" x14ac:dyDescent="0.15">
      <c r="A95" s="1">
        <v>94</v>
      </c>
      <c r="B95" s="1" t="s">
        <v>190</v>
      </c>
      <c r="C95" s="42" t="str">
        <f t="shared" si="2"/>
        <v>05</v>
      </c>
      <c r="D95" s="39">
        <f>VLOOKUP(A95,customer_data!A:G,7)</f>
        <v>85</v>
      </c>
      <c r="E95" s="12">
        <f t="shared" si="3"/>
        <v>4.25</v>
      </c>
    </row>
    <row r="96" spans="1:5" x14ac:dyDescent="0.15">
      <c r="A96" s="1">
        <v>95</v>
      </c>
      <c r="B96" s="1" t="s">
        <v>190</v>
      </c>
      <c r="C96" s="42" t="str">
        <f t="shared" si="2"/>
        <v>05</v>
      </c>
      <c r="D96" s="39">
        <f>VLOOKUP(A96,customer_data!A:G,7)</f>
        <v>47</v>
      </c>
      <c r="E96" s="12">
        <f t="shared" si="3"/>
        <v>2.35</v>
      </c>
    </row>
    <row r="97" spans="1:5" x14ac:dyDescent="0.15">
      <c r="A97" s="1">
        <v>96</v>
      </c>
      <c r="B97" s="1" t="s">
        <v>186</v>
      </c>
      <c r="C97" s="42" t="str">
        <f t="shared" si="2"/>
        <v>05</v>
      </c>
      <c r="D97" s="39">
        <f>VLOOKUP(A97,customer_data!A:G,7)</f>
        <v>20</v>
      </c>
      <c r="E97" s="12">
        <f t="shared" si="3"/>
        <v>1</v>
      </c>
    </row>
    <row r="98" spans="1:5" x14ac:dyDescent="0.15">
      <c r="A98" s="1">
        <v>97</v>
      </c>
      <c r="B98" s="1" t="s">
        <v>186</v>
      </c>
      <c r="C98" s="42" t="str">
        <f t="shared" si="2"/>
        <v>05</v>
      </c>
      <c r="D98" s="39">
        <f>VLOOKUP(A98,customer_data!A:G,7)</f>
        <v>36</v>
      </c>
      <c r="E98" s="12">
        <f t="shared" si="3"/>
        <v>1.8</v>
      </c>
    </row>
    <row r="99" spans="1:5" x14ac:dyDescent="0.15">
      <c r="A99" s="1">
        <v>98</v>
      </c>
      <c r="B99" s="1" t="s">
        <v>187</v>
      </c>
      <c r="C99" s="42" t="str">
        <f t="shared" si="2"/>
        <v>10</v>
      </c>
      <c r="D99" s="39">
        <f>VLOOKUP(A99,customer_data!A:G,7)</f>
        <v>71</v>
      </c>
      <c r="E99" s="12">
        <f t="shared" si="3"/>
        <v>7.1000000000000005</v>
      </c>
    </row>
    <row r="100" spans="1:5" x14ac:dyDescent="0.15">
      <c r="A100" s="1">
        <v>99</v>
      </c>
      <c r="B100" s="1" t="s">
        <v>190</v>
      </c>
      <c r="C100" s="42" t="str">
        <f t="shared" si="2"/>
        <v>05</v>
      </c>
      <c r="D100" s="39">
        <f>VLOOKUP(A100,customer_data!A:G,7)</f>
        <v>41</v>
      </c>
      <c r="E100" s="12">
        <f t="shared" si="3"/>
        <v>2.0500000000000003</v>
      </c>
    </row>
    <row r="101" spans="1:5" x14ac:dyDescent="0.15">
      <c r="A101" s="1">
        <v>100</v>
      </c>
      <c r="B101" s="1" t="s">
        <v>185</v>
      </c>
      <c r="C101" s="42" t="str">
        <f t="shared" si="2"/>
        <v>15</v>
      </c>
      <c r="D101" s="39">
        <f>VLOOKUP(A101,customer_data!A:G,7)</f>
        <v>68</v>
      </c>
      <c r="E101" s="12">
        <f t="shared" si="3"/>
        <v>10.199999999999999</v>
      </c>
    </row>
    <row r="102" spans="1:5" x14ac:dyDescent="0.15">
      <c r="A102" s="1">
        <v>101</v>
      </c>
      <c r="B102" s="1" t="s">
        <v>187</v>
      </c>
      <c r="C102" s="42" t="str">
        <f t="shared" si="2"/>
        <v>10</v>
      </c>
      <c r="D102" s="39">
        <f>VLOOKUP(A102,customer_data!A:G,7)</f>
        <v>76</v>
      </c>
      <c r="E102" s="12">
        <f t="shared" si="3"/>
        <v>7.6000000000000005</v>
      </c>
    </row>
    <row r="103" spans="1:5" x14ac:dyDescent="0.15">
      <c r="A103" s="1">
        <v>102</v>
      </c>
      <c r="B103" s="1" t="s">
        <v>186</v>
      </c>
      <c r="C103" s="42" t="str">
        <f t="shared" si="2"/>
        <v>05</v>
      </c>
      <c r="D103" s="39">
        <f>VLOOKUP(A103,customer_data!A:G,7)</f>
        <v>96</v>
      </c>
      <c r="E103" s="12">
        <f t="shared" si="3"/>
        <v>4.8000000000000007</v>
      </c>
    </row>
    <row r="104" spans="1:5" x14ac:dyDescent="0.15">
      <c r="A104" s="1">
        <v>103</v>
      </c>
      <c r="B104" s="1" t="s">
        <v>187</v>
      </c>
      <c r="C104" s="42" t="str">
        <f t="shared" si="2"/>
        <v>10</v>
      </c>
      <c r="D104" s="39">
        <f>VLOOKUP(A104,customer_data!A:G,7)</f>
        <v>88</v>
      </c>
      <c r="E104" s="12">
        <f t="shared" si="3"/>
        <v>8.8000000000000007</v>
      </c>
    </row>
    <row r="105" spans="1:5" x14ac:dyDescent="0.15">
      <c r="A105" s="1">
        <v>104</v>
      </c>
      <c r="B105" s="1" t="s">
        <v>186</v>
      </c>
      <c r="C105" s="42" t="str">
        <f t="shared" si="2"/>
        <v>05</v>
      </c>
      <c r="D105" s="39">
        <f>VLOOKUP(A105,customer_data!A:G,7)</f>
        <v>88</v>
      </c>
      <c r="E105" s="12">
        <f t="shared" si="3"/>
        <v>4.4000000000000004</v>
      </c>
    </row>
    <row r="106" spans="1:5" x14ac:dyDescent="0.15">
      <c r="A106" s="1">
        <v>105</v>
      </c>
      <c r="B106" s="1" t="s">
        <v>185</v>
      </c>
      <c r="C106" s="42" t="str">
        <f t="shared" si="2"/>
        <v>15</v>
      </c>
      <c r="D106" s="39">
        <f>VLOOKUP(A106,customer_data!A:G,7)</f>
        <v>40</v>
      </c>
      <c r="E106" s="12">
        <f t="shared" si="3"/>
        <v>6</v>
      </c>
    </row>
    <row r="107" spans="1:5" x14ac:dyDescent="0.15">
      <c r="A107" s="1">
        <v>106</v>
      </c>
      <c r="B107" s="1" t="s">
        <v>186</v>
      </c>
      <c r="C107" s="42" t="str">
        <f t="shared" si="2"/>
        <v>05</v>
      </c>
      <c r="D107" s="39">
        <f>VLOOKUP(A107,customer_data!A:G,7)</f>
        <v>83</v>
      </c>
      <c r="E107" s="12">
        <f t="shared" si="3"/>
        <v>4.1500000000000004</v>
      </c>
    </row>
    <row r="108" spans="1:5" x14ac:dyDescent="0.15">
      <c r="A108" s="1">
        <v>107</v>
      </c>
      <c r="B108" s="1" t="s">
        <v>186</v>
      </c>
      <c r="C108" s="42" t="str">
        <f t="shared" si="2"/>
        <v>05</v>
      </c>
      <c r="D108" s="39">
        <f>VLOOKUP(A108,customer_data!A:G,7)</f>
        <v>78</v>
      </c>
      <c r="E108" s="12">
        <f t="shared" si="3"/>
        <v>3.9000000000000004</v>
      </c>
    </row>
    <row r="109" spans="1:5" x14ac:dyDescent="0.15">
      <c r="A109" s="1">
        <v>108</v>
      </c>
      <c r="B109" s="1" t="s">
        <v>187</v>
      </c>
      <c r="C109" s="42" t="str">
        <f t="shared" si="2"/>
        <v>10</v>
      </c>
      <c r="D109" s="39">
        <f>VLOOKUP(A109,customer_data!A:G,7)</f>
        <v>32</v>
      </c>
      <c r="E109" s="12">
        <f t="shared" si="3"/>
        <v>3.2</v>
      </c>
    </row>
    <row r="110" spans="1:5" x14ac:dyDescent="0.15">
      <c r="A110" s="1">
        <v>109</v>
      </c>
      <c r="B110" s="1" t="s">
        <v>190</v>
      </c>
      <c r="C110" s="42" t="str">
        <f t="shared" si="2"/>
        <v>05</v>
      </c>
      <c r="D110" s="39">
        <f>VLOOKUP(A110,customer_data!A:G,7)</f>
        <v>29</v>
      </c>
      <c r="E110" s="12">
        <f t="shared" si="3"/>
        <v>1.4500000000000002</v>
      </c>
    </row>
    <row r="111" spans="1:5" x14ac:dyDescent="0.15">
      <c r="A111" s="1">
        <v>110</v>
      </c>
      <c r="B111" s="1" t="s">
        <v>190</v>
      </c>
      <c r="C111" s="42" t="str">
        <f t="shared" si="2"/>
        <v>05</v>
      </c>
      <c r="D111" s="39">
        <f>VLOOKUP(A111,customer_data!A:G,7)</f>
        <v>76</v>
      </c>
      <c r="E111" s="12">
        <f t="shared" si="3"/>
        <v>3.8000000000000003</v>
      </c>
    </row>
    <row r="112" spans="1:5" x14ac:dyDescent="0.15">
      <c r="A112" s="1">
        <v>111</v>
      </c>
      <c r="B112" s="1" t="s">
        <v>186</v>
      </c>
      <c r="C112" s="42" t="str">
        <f t="shared" si="2"/>
        <v>05</v>
      </c>
      <c r="D112" s="39">
        <f>VLOOKUP(A112,customer_data!A:G,7)</f>
        <v>39</v>
      </c>
      <c r="E112" s="12">
        <f t="shared" si="3"/>
        <v>1.9500000000000002</v>
      </c>
    </row>
    <row r="113" spans="1:5" x14ac:dyDescent="0.15">
      <c r="A113" s="1">
        <v>112</v>
      </c>
      <c r="B113" s="1" t="s">
        <v>185</v>
      </c>
      <c r="C113" s="42" t="str">
        <f t="shared" si="2"/>
        <v>15</v>
      </c>
      <c r="D113" s="39">
        <f>VLOOKUP(A113,customer_data!A:G,7)</f>
        <v>93</v>
      </c>
      <c r="E113" s="12">
        <f t="shared" si="3"/>
        <v>13.95</v>
      </c>
    </row>
    <row r="114" spans="1:5" x14ac:dyDescent="0.15">
      <c r="A114" s="1">
        <v>113</v>
      </c>
      <c r="B114" s="1" t="s">
        <v>186</v>
      </c>
      <c r="C114" s="42" t="str">
        <f t="shared" si="2"/>
        <v>05</v>
      </c>
      <c r="D114" s="39">
        <f>VLOOKUP(A114,customer_data!A:G,7)</f>
        <v>82</v>
      </c>
      <c r="E114" s="12">
        <f t="shared" si="3"/>
        <v>4.1000000000000005</v>
      </c>
    </row>
    <row r="115" spans="1:5" x14ac:dyDescent="0.15">
      <c r="A115" s="1">
        <v>114</v>
      </c>
      <c r="B115" s="1" t="s">
        <v>187</v>
      </c>
      <c r="C115" s="42" t="str">
        <f t="shared" si="2"/>
        <v>10</v>
      </c>
      <c r="D115" s="39">
        <f>VLOOKUP(A115,customer_data!A:G,7)</f>
        <v>99</v>
      </c>
      <c r="E115" s="12">
        <f t="shared" si="3"/>
        <v>9.9</v>
      </c>
    </row>
    <row r="116" spans="1:5" x14ac:dyDescent="0.15">
      <c r="A116" s="1">
        <v>115</v>
      </c>
      <c r="B116" s="1" t="s">
        <v>190</v>
      </c>
      <c r="C116" s="42" t="str">
        <f t="shared" si="2"/>
        <v>05</v>
      </c>
      <c r="D116" s="39">
        <f>VLOOKUP(A116,customer_data!A:G,7)</f>
        <v>31</v>
      </c>
      <c r="E116" s="12">
        <f t="shared" si="3"/>
        <v>1.55</v>
      </c>
    </row>
    <row r="117" spans="1:5" x14ac:dyDescent="0.15">
      <c r="A117" s="1">
        <v>116</v>
      </c>
      <c r="B117" s="1" t="s">
        <v>185</v>
      </c>
      <c r="C117" s="42" t="str">
        <f t="shared" si="2"/>
        <v>15</v>
      </c>
      <c r="D117" s="39">
        <f>VLOOKUP(A117,customer_data!A:G,7)</f>
        <v>81</v>
      </c>
      <c r="E117" s="12">
        <f t="shared" si="3"/>
        <v>12.15</v>
      </c>
    </row>
    <row r="118" spans="1:5" x14ac:dyDescent="0.15">
      <c r="A118" s="1">
        <v>117</v>
      </c>
      <c r="B118" s="1" t="s">
        <v>187</v>
      </c>
      <c r="C118" s="42" t="str">
        <f t="shared" si="2"/>
        <v>10</v>
      </c>
      <c r="D118" s="39">
        <f>VLOOKUP(A118,customer_data!A:G,7)</f>
        <v>40</v>
      </c>
      <c r="E118" s="12">
        <f t="shared" si="3"/>
        <v>4</v>
      </c>
    </row>
    <row r="119" spans="1:5" x14ac:dyDescent="0.15">
      <c r="A119" s="1">
        <v>118</v>
      </c>
      <c r="B119" s="1" t="s">
        <v>186</v>
      </c>
      <c r="C119" s="42" t="str">
        <f t="shared" si="2"/>
        <v>05</v>
      </c>
      <c r="D119" s="39">
        <f>VLOOKUP(A119,customer_data!A:G,7)</f>
        <v>23</v>
      </c>
      <c r="E119" s="12">
        <f t="shared" si="3"/>
        <v>1.1500000000000001</v>
      </c>
    </row>
    <row r="120" spans="1:5" x14ac:dyDescent="0.15">
      <c r="A120" s="1">
        <v>119</v>
      </c>
      <c r="B120" s="1" t="s">
        <v>187</v>
      </c>
      <c r="C120" s="42" t="str">
        <f t="shared" si="2"/>
        <v>10</v>
      </c>
      <c r="D120" s="39">
        <f>VLOOKUP(A120,customer_data!A:G,7)</f>
        <v>40</v>
      </c>
      <c r="E120" s="12">
        <f t="shared" si="3"/>
        <v>4</v>
      </c>
    </row>
    <row r="121" spans="1:5" x14ac:dyDescent="0.15">
      <c r="A121" s="1">
        <v>120</v>
      </c>
      <c r="B121" s="1" t="s">
        <v>186</v>
      </c>
      <c r="C121" s="42" t="str">
        <f t="shared" si="2"/>
        <v>05</v>
      </c>
      <c r="D121" s="39">
        <f>VLOOKUP(A121,customer_data!A:G,7)</f>
        <v>52</v>
      </c>
      <c r="E121" s="12">
        <f t="shared" si="3"/>
        <v>2.6</v>
      </c>
    </row>
    <row r="122" spans="1:5" x14ac:dyDescent="0.15">
      <c r="A122" s="1">
        <v>121</v>
      </c>
      <c r="B122" s="1" t="s">
        <v>185</v>
      </c>
      <c r="C122" s="42" t="str">
        <f t="shared" si="2"/>
        <v>15</v>
      </c>
      <c r="D122" s="39">
        <f>VLOOKUP(A122,customer_data!A:G,7)</f>
        <v>28</v>
      </c>
      <c r="E122" s="12">
        <f t="shared" si="3"/>
        <v>4.2</v>
      </c>
    </row>
    <row r="123" spans="1:5" x14ac:dyDescent="0.15">
      <c r="A123" s="1">
        <v>122</v>
      </c>
      <c r="B123" s="1" t="s">
        <v>186</v>
      </c>
      <c r="C123" s="42" t="str">
        <f t="shared" si="2"/>
        <v>05</v>
      </c>
      <c r="D123" s="39">
        <f>VLOOKUP(A123,customer_data!A:G,7)</f>
        <v>46</v>
      </c>
      <c r="E123" s="12">
        <f t="shared" si="3"/>
        <v>2.3000000000000003</v>
      </c>
    </row>
    <row r="124" spans="1:5" x14ac:dyDescent="0.15">
      <c r="A124" s="1">
        <v>123</v>
      </c>
      <c r="B124" s="1" t="s">
        <v>186</v>
      </c>
      <c r="C124" s="42" t="str">
        <f t="shared" si="2"/>
        <v>05</v>
      </c>
      <c r="D124" s="39">
        <f>VLOOKUP(A124,customer_data!A:G,7)</f>
        <v>50</v>
      </c>
      <c r="E124" s="12">
        <f t="shared" si="3"/>
        <v>2.5</v>
      </c>
    </row>
    <row r="125" spans="1:5" x14ac:dyDescent="0.15">
      <c r="A125" s="1">
        <v>124</v>
      </c>
      <c r="B125" s="1" t="s">
        <v>187</v>
      </c>
      <c r="C125" s="42" t="str">
        <f t="shared" si="2"/>
        <v>10</v>
      </c>
      <c r="D125" s="39">
        <f>VLOOKUP(A125,customer_data!A:G,7)</f>
        <v>45</v>
      </c>
      <c r="E125" s="12">
        <f t="shared" si="3"/>
        <v>4.5</v>
      </c>
    </row>
    <row r="126" spans="1:5" x14ac:dyDescent="0.15">
      <c r="A126" s="1">
        <v>125</v>
      </c>
      <c r="B126" s="1" t="s">
        <v>190</v>
      </c>
      <c r="C126" s="42" t="str">
        <f t="shared" si="2"/>
        <v>05</v>
      </c>
      <c r="D126" s="39">
        <f>VLOOKUP(A126,customer_data!A:G,7)</f>
        <v>100</v>
      </c>
      <c r="E126" s="12">
        <f t="shared" si="3"/>
        <v>5</v>
      </c>
    </row>
    <row r="127" spans="1:5" x14ac:dyDescent="0.15">
      <c r="A127" s="1">
        <v>126</v>
      </c>
      <c r="B127" s="1" t="s">
        <v>190</v>
      </c>
      <c r="C127" s="42" t="str">
        <f t="shared" si="2"/>
        <v>05</v>
      </c>
      <c r="D127" s="39">
        <f>VLOOKUP(A127,customer_data!A:G,7)</f>
        <v>99</v>
      </c>
      <c r="E127" s="12">
        <f t="shared" si="3"/>
        <v>4.95</v>
      </c>
    </row>
    <row r="128" spans="1:5" x14ac:dyDescent="0.15">
      <c r="A128" s="1">
        <v>127</v>
      </c>
      <c r="B128" s="1" t="s">
        <v>186</v>
      </c>
      <c r="C128" s="42" t="str">
        <f t="shared" si="2"/>
        <v>05</v>
      </c>
      <c r="D128" s="39">
        <f>VLOOKUP(A128,customer_data!A:G,7)</f>
        <v>91</v>
      </c>
      <c r="E128" s="12">
        <f t="shared" si="3"/>
        <v>4.55</v>
      </c>
    </row>
    <row r="129" spans="1:5" x14ac:dyDescent="0.15">
      <c r="A129" s="1">
        <v>128</v>
      </c>
      <c r="B129" s="1" t="s">
        <v>185</v>
      </c>
      <c r="C129" s="42" t="str">
        <f t="shared" si="2"/>
        <v>15</v>
      </c>
      <c r="D129" s="39">
        <f>VLOOKUP(A129,customer_data!A:G,7)</f>
        <v>81</v>
      </c>
      <c r="E129" s="12">
        <f t="shared" si="3"/>
        <v>12.15</v>
      </c>
    </row>
    <row r="130" spans="1:5" x14ac:dyDescent="0.15">
      <c r="A130" s="1">
        <v>129</v>
      </c>
      <c r="B130" s="1" t="s">
        <v>186</v>
      </c>
      <c r="C130" s="42" t="str">
        <f t="shared" si="2"/>
        <v>05</v>
      </c>
      <c r="D130" s="39">
        <f>VLOOKUP(A130,customer_data!A:G,7)</f>
        <v>52</v>
      </c>
      <c r="E130" s="12">
        <f t="shared" si="3"/>
        <v>2.6</v>
      </c>
    </row>
    <row r="131" spans="1:5" x14ac:dyDescent="0.15">
      <c r="A131" s="1">
        <v>130</v>
      </c>
      <c r="B131" s="1" t="s">
        <v>187</v>
      </c>
      <c r="C131" s="42" t="str">
        <f t="shared" ref="C131:C194" si="4">RIGHT(B131,2)</f>
        <v>10</v>
      </c>
      <c r="D131" s="39">
        <f>VLOOKUP(A131,customer_data!A:G,7)</f>
        <v>56</v>
      </c>
      <c r="E131" s="12">
        <f t="shared" ref="E131:E194" si="5">D131*C131%</f>
        <v>5.6000000000000005</v>
      </c>
    </row>
    <row r="132" spans="1:5" x14ac:dyDescent="0.15">
      <c r="A132" s="1">
        <v>131</v>
      </c>
      <c r="B132" s="1" t="s">
        <v>190</v>
      </c>
      <c r="C132" s="42" t="str">
        <f t="shared" si="4"/>
        <v>05</v>
      </c>
      <c r="D132" s="39">
        <f>VLOOKUP(A132,customer_data!A:G,7)</f>
        <v>43</v>
      </c>
      <c r="E132" s="12">
        <f t="shared" si="5"/>
        <v>2.15</v>
      </c>
    </row>
    <row r="133" spans="1:5" x14ac:dyDescent="0.15">
      <c r="A133" s="1">
        <v>132</v>
      </c>
      <c r="B133" s="1" t="s">
        <v>186</v>
      </c>
      <c r="C133" s="42" t="str">
        <f t="shared" si="4"/>
        <v>05</v>
      </c>
      <c r="D133" s="39">
        <f>VLOOKUP(A133,customer_data!A:G,7)</f>
        <v>84</v>
      </c>
      <c r="E133" s="12">
        <f t="shared" si="5"/>
        <v>4.2</v>
      </c>
    </row>
    <row r="134" spans="1:5" x14ac:dyDescent="0.15">
      <c r="A134" s="1">
        <v>133</v>
      </c>
      <c r="B134" s="1" t="s">
        <v>187</v>
      </c>
      <c r="C134" s="42" t="str">
        <f t="shared" si="4"/>
        <v>10</v>
      </c>
      <c r="D134" s="39">
        <f>VLOOKUP(A134,customer_data!A:G,7)</f>
        <v>85</v>
      </c>
      <c r="E134" s="12">
        <f t="shared" si="5"/>
        <v>8.5</v>
      </c>
    </row>
    <row r="135" spans="1:5" x14ac:dyDescent="0.15">
      <c r="A135" s="1">
        <v>134</v>
      </c>
      <c r="B135" s="1" t="s">
        <v>190</v>
      </c>
      <c r="C135" s="42" t="str">
        <f t="shared" si="4"/>
        <v>05</v>
      </c>
      <c r="D135" s="39">
        <f>VLOOKUP(A135,customer_data!A:G,7)</f>
        <v>42</v>
      </c>
      <c r="E135" s="12">
        <f t="shared" si="5"/>
        <v>2.1</v>
      </c>
    </row>
    <row r="136" spans="1:5" x14ac:dyDescent="0.15">
      <c r="A136" s="1">
        <v>135</v>
      </c>
      <c r="B136" s="1" t="s">
        <v>190</v>
      </c>
      <c r="C136" s="42" t="str">
        <f t="shared" si="4"/>
        <v>05</v>
      </c>
      <c r="D136" s="39">
        <f>VLOOKUP(A136,customer_data!A:G,7)</f>
        <v>68</v>
      </c>
      <c r="E136" s="12">
        <f t="shared" si="5"/>
        <v>3.4000000000000004</v>
      </c>
    </row>
    <row r="137" spans="1:5" x14ac:dyDescent="0.15">
      <c r="A137" s="1">
        <v>136</v>
      </c>
      <c r="B137" s="1" t="s">
        <v>186</v>
      </c>
      <c r="C137" s="42" t="str">
        <f t="shared" si="4"/>
        <v>05</v>
      </c>
      <c r="D137" s="39">
        <f>VLOOKUP(A137,customer_data!A:G,7)</f>
        <v>40</v>
      </c>
      <c r="E137" s="12">
        <f t="shared" si="5"/>
        <v>2</v>
      </c>
    </row>
    <row r="138" spans="1:5" x14ac:dyDescent="0.15">
      <c r="A138" s="1">
        <v>137</v>
      </c>
      <c r="B138" s="1" t="s">
        <v>187</v>
      </c>
      <c r="C138" s="42" t="str">
        <f t="shared" si="4"/>
        <v>10</v>
      </c>
      <c r="D138" s="39">
        <f>VLOOKUP(A138,customer_data!A:G,7)</f>
        <v>65</v>
      </c>
      <c r="E138" s="12">
        <f t="shared" si="5"/>
        <v>6.5</v>
      </c>
    </row>
    <row r="139" spans="1:5" x14ac:dyDescent="0.15">
      <c r="A139" s="1">
        <v>138</v>
      </c>
      <c r="B139" s="1" t="s">
        <v>190</v>
      </c>
      <c r="C139" s="42" t="str">
        <f t="shared" si="4"/>
        <v>05</v>
      </c>
      <c r="D139" s="39">
        <f>VLOOKUP(A139,customer_data!A:G,7)</f>
        <v>62</v>
      </c>
      <c r="E139" s="12">
        <f t="shared" si="5"/>
        <v>3.1</v>
      </c>
    </row>
    <row r="140" spans="1:5" x14ac:dyDescent="0.15">
      <c r="A140" s="1">
        <v>139</v>
      </c>
      <c r="B140" s="1" t="s">
        <v>185</v>
      </c>
      <c r="C140" s="42" t="str">
        <f t="shared" si="4"/>
        <v>15</v>
      </c>
      <c r="D140" s="39">
        <f>VLOOKUP(A140,customer_data!A:G,7)</f>
        <v>49</v>
      </c>
      <c r="E140" s="12">
        <f t="shared" si="5"/>
        <v>7.35</v>
      </c>
    </row>
    <row r="141" spans="1:5" x14ac:dyDescent="0.15">
      <c r="A141" s="1">
        <v>140</v>
      </c>
      <c r="B141" s="1" t="s">
        <v>187</v>
      </c>
      <c r="C141" s="42" t="str">
        <f t="shared" si="4"/>
        <v>10</v>
      </c>
      <c r="D141" s="39">
        <f>VLOOKUP(A141,customer_data!A:G,7)</f>
        <v>41</v>
      </c>
      <c r="E141" s="12">
        <f t="shared" si="5"/>
        <v>4.1000000000000005</v>
      </c>
    </row>
    <row r="142" spans="1:5" x14ac:dyDescent="0.15">
      <c r="A142" s="1">
        <v>141</v>
      </c>
      <c r="B142" s="1" t="s">
        <v>186</v>
      </c>
      <c r="C142" s="42" t="str">
        <f t="shared" si="4"/>
        <v>05</v>
      </c>
      <c r="D142" s="39">
        <f>VLOOKUP(A142,customer_data!A:G,7)</f>
        <v>39</v>
      </c>
      <c r="E142" s="12">
        <f t="shared" si="5"/>
        <v>1.9500000000000002</v>
      </c>
    </row>
    <row r="143" spans="1:5" x14ac:dyDescent="0.15">
      <c r="A143" s="1">
        <v>142</v>
      </c>
      <c r="B143" s="1" t="s">
        <v>187</v>
      </c>
      <c r="C143" s="42" t="str">
        <f t="shared" si="4"/>
        <v>10</v>
      </c>
      <c r="D143" s="39">
        <f>VLOOKUP(A143,customer_data!A:G,7)</f>
        <v>37</v>
      </c>
      <c r="E143" s="12">
        <f t="shared" si="5"/>
        <v>3.7</v>
      </c>
    </row>
    <row r="144" spans="1:5" x14ac:dyDescent="0.15">
      <c r="A144" s="1">
        <v>143</v>
      </c>
      <c r="B144" s="1" t="s">
        <v>186</v>
      </c>
      <c r="C144" s="42" t="str">
        <f t="shared" si="4"/>
        <v>05</v>
      </c>
      <c r="D144" s="39">
        <f>VLOOKUP(A144,customer_data!A:G,7)</f>
        <v>23</v>
      </c>
      <c r="E144" s="12">
        <f t="shared" si="5"/>
        <v>1.1500000000000001</v>
      </c>
    </row>
    <row r="145" spans="1:5" x14ac:dyDescent="0.15">
      <c r="A145" s="1">
        <v>144</v>
      </c>
      <c r="B145" s="1" t="s">
        <v>185</v>
      </c>
      <c r="C145" s="42" t="str">
        <f t="shared" si="4"/>
        <v>15</v>
      </c>
      <c r="D145" s="39">
        <f>VLOOKUP(A145,customer_data!A:G,7)</f>
        <v>88</v>
      </c>
      <c r="E145" s="12">
        <f t="shared" si="5"/>
        <v>13.2</v>
      </c>
    </row>
    <row r="146" spans="1:5" x14ac:dyDescent="0.15">
      <c r="A146" s="1">
        <v>145</v>
      </c>
      <c r="B146" s="1" t="s">
        <v>186</v>
      </c>
      <c r="C146" s="42" t="str">
        <f t="shared" si="4"/>
        <v>05</v>
      </c>
      <c r="D146" s="39">
        <f>VLOOKUP(A146,customer_data!A:G,7)</f>
        <v>51</v>
      </c>
      <c r="E146" s="12">
        <f t="shared" si="5"/>
        <v>2.5500000000000003</v>
      </c>
    </row>
    <row r="147" spans="1:5" x14ac:dyDescent="0.15">
      <c r="A147" s="1">
        <v>146</v>
      </c>
      <c r="B147" s="1" t="s">
        <v>186</v>
      </c>
      <c r="C147" s="42" t="str">
        <f t="shared" si="4"/>
        <v>05</v>
      </c>
      <c r="D147" s="39">
        <f>VLOOKUP(A147,customer_data!A:G,7)</f>
        <v>22</v>
      </c>
      <c r="E147" s="12">
        <f t="shared" si="5"/>
        <v>1.1000000000000001</v>
      </c>
    </row>
    <row r="148" spans="1:5" x14ac:dyDescent="0.15">
      <c r="A148" s="1">
        <v>147</v>
      </c>
      <c r="B148" s="1" t="s">
        <v>187</v>
      </c>
      <c r="C148" s="42" t="str">
        <f t="shared" si="4"/>
        <v>10</v>
      </c>
      <c r="D148" s="39">
        <f>VLOOKUP(A148,customer_data!A:G,7)</f>
        <v>48</v>
      </c>
      <c r="E148" s="12">
        <f t="shared" si="5"/>
        <v>4.8000000000000007</v>
      </c>
    </row>
    <row r="149" spans="1:5" x14ac:dyDescent="0.15">
      <c r="A149" s="1">
        <v>148</v>
      </c>
      <c r="B149" s="1" t="s">
        <v>190</v>
      </c>
      <c r="C149" s="42" t="str">
        <f t="shared" si="4"/>
        <v>05</v>
      </c>
      <c r="D149" s="39">
        <f>VLOOKUP(A149,customer_data!A:G,7)</f>
        <v>27</v>
      </c>
      <c r="E149" s="12">
        <f t="shared" si="5"/>
        <v>1.35</v>
      </c>
    </row>
    <row r="150" spans="1:5" x14ac:dyDescent="0.15">
      <c r="A150" s="1">
        <v>149</v>
      </c>
      <c r="B150" s="1" t="s">
        <v>190</v>
      </c>
      <c r="C150" s="42" t="str">
        <f t="shared" si="4"/>
        <v>05</v>
      </c>
      <c r="D150" s="39">
        <f>VLOOKUP(A150,customer_data!A:G,7)</f>
        <v>32</v>
      </c>
      <c r="E150" s="12">
        <f t="shared" si="5"/>
        <v>1.6</v>
      </c>
    </row>
    <row r="151" spans="1:5" x14ac:dyDescent="0.15">
      <c r="A151" s="1">
        <v>150</v>
      </c>
      <c r="B151" s="1" t="s">
        <v>186</v>
      </c>
      <c r="C151" s="42" t="str">
        <f t="shared" si="4"/>
        <v>05</v>
      </c>
      <c r="D151" s="39">
        <f>VLOOKUP(A151,customer_data!A:G,7)</f>
        <v>74</v>
      </c>
      <c r="E151" s="12">
        <f t="shared" si="5"/>
        <v>3.7</v>
      </c>
    </row>
    <row r="152" spans="1:5" x14ac:dyDescent="0.15">
      <c r="A152" s="1">
        <v>151</v>
      </c>
      <c r="B152" s="1" t="s">
        <v>185</v>
      </c>
      <c r="C152" s="42" t="str">
        <f t="shared" si="4"/>
        <v>15</v>
      </c>
      <c r="D152" s="39">
        <f>VLOOKUP(A152,customer_data!A:G,7)</f>
        <v>64</v>
      </c>
      <c r="E152" s="12">
        <f t="shared" si="5"/>
        <v>9.6</v>
      </c>
    </row>
    <row r="153" spans="1:5" x14ac:dyDescent="0.15">
      <c r="A153" s="1">
        <v>152</v>
      </c>
      <c r="B153" s="1" t="s">
        <v>186</v>
      </c>
      <c r="C153" s="42" t="str">
        <f t="shared" si="4"/>
        <v>05</v>
      </c>
      <c r="D153" s="39">
        <f>VLOOKUP(A153,customer_data!A:G,7)</f>
        <v>77</v>
      </c>
      <c r="E153" s="12">
        <f t="shared" si="5"/>
        <v>3.85</v>
      </c>
    </row>
    <row r="154" spans="1:5" x14ac:dyDescent="0.15">
      <c r="A154" s="1">
        <v>153</v>
      </c>
      <c r="B154" s="1" t="s">
        <v>187</v>
      </c>
      <c r="C154" s="42" t="str">
        <f t="shared" si="4"/>
        <v>10</v>
      </c>
      <c r="D154" s="39">
        <f>VLOOKUP(A154,customer_data!A:G,7)</f>
        <v>62</v>
      </c>
      <c r="E154" s="12">
        <f t="shared" si="5"/>
        <v>6.2</v>
      </c>
    </row>
    <row r="155" spans="1:5" x14ac:dyDescent="0.15">
      <c r="A155" s="1">
        <v>154</v>
      </c>
      <c r="B155" s="1" t="s">
        <v>190</v>
      </c>
      <c r="C155" s="42" t="str">
        <f t="shared" si="4"/>
        <v>05</v>
      </c>
      <c r="D155" s="39">
        <f>VLOOKUP(A155,customer_data!A:G,7)</f>
        <v>33</v>
      </c>
      <c r="E155" s="12">
        <f t="shared" si="5"/>
        <v>1.6500000000000001</v>
      </c>
    </row>
    <row r="156" spans="1:5" x14ac:dyDescent="0.15">
      <c r="A156" s="1">
        <v>155</v>
      </c>
      <c r="B156" s="1" t="s">
        <v>185</v>
      </c>
      <c r="C156" s="42" t="str">
        <f t="shared" si="4"/>
        <v>15</v>
      </c>
      <c r="D156" s="39">
        <f>VLOOKUP(A156,customer_data!A:G,7)</f>
        <v>86</v>
      </c>
      <c r="E156" s="12">
        <f t="shared" si="5"/>
        <v>12.9</v>
      </c>
    </row>
    <row r="157" spans="1:5" x14ac:dyDescent="0.15">
      <c r="A157" s="1">
        <v>156</v>
      </c>
      <c r="B157" s="1" t="s">
        <v>186</v>
      </c>
      <c r="C157" s="42" t="str">
        <f t="shared" si="4"/>
        <v>05</v>
      </c>
      <c r="D157" s="39">
        <f>VLOOKUP(A157,customer_data!A:G,7)</f>
        <v>52</v>
      </c>
      <c r="E157" s="12">
        <f t="shared" si="5"/>
        <v>2.6</v>
      </c>
    </row>
    <row r="158" spans="1:5" x14ac:dyDescent="0.15">
      <c r="A158" s="1">
        <v>157</v>
      </c>
      <c r="B158" s="1" t="s">
        <v>186</v>
      </c>
      <c r="C158" s="42" t="str">
        <f t="shared" si="4"/>
        <v>05</v>
      </c>
      <c r="D158" s="39">
        <f>VLOOKUP(A158,customer_data!A:G,7)</f>
        <v>41</v>
      </c>
      <c r="E158" s="12">
        <f t="shared" si="5"/>
        <v>2.0500000000000003</v>
      </c>
    </row>
    <row r="159" spans="1:5" x14ac:dyDescent="0.15">
      <c r="A159" s="1">
        <v>158</v>
      </c>
      <c r="B159" s="1" t="s">
        <v>187</v>
      </c>
      <c r="C159" s="42" t="str">
        <f t="shared" si="4"/>
        <v>10</v>
      </c>
      <c r="D159" s="39">
        <f>VLOOKUP(A159,customer_data!A:G,7)</f>
        <v>78</v>
      </c>
      <c r="E159" s="12">
        <f t="shared" si="5"/>
        <v>7.8000000000000007</v>
      </c>
    </row>
    <row r="160" spans="1:5" x14ac:dyDescent="0.15">
      <c r="A160" s="1">
        <v>159</v>
      </c>
      <c r="B160" s="1" t="s">
        <v>190</v>
      </c>
      <c r="C160" s="42" t="str">
        <f t="shared" si="4"/>
        <v>05</v>
      </c>
      <c r="D160" s="39">
        <f>VLOOKUP(A160,customer_data!A:G,7)</f>
        <v>86</v>
      </c>
      <c r="E160" s="12">
        <f t="shared" si="5"/>
        <v>4.3</v>
      </c>
    </row>
    <row r="161" spans="1:5" x14ac:dyDescent="0.15">
      <c r="A161" s="1">
        <v>160</v>
      </c>
      <c r="B161" s="1" t="s">
        <v>190</v>
      </c>
      <c r="C161" s="42" t="str">
        <f t="shared" si="4"/>
        <v>05</v>
      </c>
      <c r="D161" s="39">
        <f>VLOOKUP(A161,customer_data!A:G,7)</f>
        <v>70</v>
      </c>
      <c r="E161" s="12">
        <f t="shared" si="5"/>
        <v>3.5</v>
      </c>
    </row>
    <row r="162" spans="1:5" x14ac:dyDescent="0.15">
      <c r="A162" s="1">
        <v>161</v>
      </c>
      <c r="B162" s="1" t="s">
        <v>186</v>
      </c>
      <c r="C162" s="42" t="str">
        <f t="shared" si="4"/>
        <v>05</v>
      </c>
      <c r="D162" s="39">
        <f>VLOOKUP(A162,customer_data!A:G,7)</f>
        <v>29</v>
      </c>
      <c r="E162" s="12">
        <f t="shared" si="5"/>
        <v>1.4500000000000002</v>
      </c>
    </row>
    <row r="163" spans="1:5" x14ac:dyDescent="0.15">
      <c r="A163" s="1">
        <v>162</v>
      </c>
      <c r="B163" s="1" t="s">
        <v>186</v>
      </c>
      <c r="C163" s="42" t="str">
        <f t="shared" si="4"/>
        <v>05</v>
      </c>
      <c r="D163" s="39">
        <f>VLOOKUP(A163,customer_data!A:G,7)</f>
        <v>77</v>
      </c>
      <c r="E163" s="12">
        <f t="shared" si="5"/>
        <v>3.85</v>
      </c>
    </row>
    <row r="164" spans="1:5" x14ac:dyDescent="0.15">
      <c r="A164" s="1">
        <v>163</v>
      </c>
      <c r="B164" s="1" t="s">
        <v>187</v>
      </c>
      <c r="C164" s="42" t="str">
        <f t="shared" si="4"/>
        <v>10</v>
      </c>
      <c r="D164" s="39">
        <f>VLOOKUP(A164,customer_data!A:G,7)</f>
        <v>90</v>
      </c>
      <c r="E164" s="12">
        <f t="shared" si="5"/>
        <v>9</v>
      </c>
    </row>
    <row r="165" spans="1:5" x14ac:dyDescent="0.15">
      <c r="A165" s="1">
        <v>164</v>
      </c>
      <c r="B165" s="1" t="s">
        <v>190</v>
      </c>
      <c r="C165" s="42" t="str">
        <f t="shared" si="4"/>
        <v>05</v>
      </c>
      <c r="D165" s="39">
        <f>VLOOKUP(A165,customer_data!A:G,7)</f>
        <v>23</v>
      </c>
      <c r="E165" s="12">
        <f t="shared" si="5"/>
        <v>1.1500000000000001</v>
      </c>
    </row>
    <row r="166" spans="1:5" x14ac:dyDescent="0.15">
      <c r="A166" s="1">
        <v>165</v>
      </c>
      <c r="B166" s="1" t="s">
        <v>185</v>
      </c>
      <c r="C166" s="42" t="str">
        <f t="shared" si="4"/>
        <v>15</v>
      </c>
      <c r="D166" s="39">
        <f>VLOOKUP(A166,customer_data!A:G,7)</f>
        <v>54</v>
      </c>
      <c r="E166" s="12">
        <f t="shared" si="5"/>
        <v>8.1</v>
      </c>
    </row>
    <row r="167" spans="1:5" x14ac:dyDescent="0.15">
      <c r="A167" s="1">
        <v>166</v>
      </c>
      <c r="B167" s="1" t="s">
        <v>187</v>
      </c>
      <c r="C167" s="42" t="str">
        <f t="shared" si="4"/>
        <v>10</v>
      </c>
      <c r="D167" s="39">
        <f>VLOOKUP(A167,customer_data!A:G,7)</f>
        <v>51</v>
      </c>
      <c r="E167" s="12">
        <f t="shared" si="5"/>
        <v>5.1000000000000005</v>
      </c>
    </row>
    <row r="168" spans="1:5" x14ac:dyDescent="0.15">
      <c r="A168" s="1">
        <v>167</v>
      </c>
      <c r="B168" s="1" t="s">
        <v>186</v>
      </c>
      <c r="C168" s="42" t="str">
        <f t="shared" si="4"/>
        <v>05</v>
      </c>
      <c r="D168" s="39">
        <f>VLOOKUP(A168,customer_data!A:G,7)</f>
        <v>72</v>
      </c>
      <c r="E168" s="12">
        <f t="shared" si="5"/>
        <v>3.6</v>
      </c>
    </row>
    <row r="169" spans="1:5" x14ac:dyDescent="0.15">
      <c r="A169" s="1">
        <v>168</v>
      </c>
      <c r="B169" s="1" t="s">
        <v>187</v>
      </c>
      <c r="C169" s="42" t="str">
        <f t="shared" si="4"/>
        <v>10</v>
      </c>
      <c r="D169" s="39">
        <f>VLOOKUP(A169,customer_data!A:G,7)</f>
        <v>27</v>
      </c>
      <c r="E169" s="12">
        <f t="shared" si="5"/>
        <v>2.7</v>
      </c>
    </row>
    <row r="170" spans="1:5" x14ac:dyDescent="0.15">
      <c r="A170" s="1">
        <v>169</v>
      </c>
      <c r="B170" s="1" t="s">
        <v>186</v>
      </c>
      <c r="C170" s="42" t="str">
        <f t="shared" si="4"/>
        <v>05</v>
      </c>
      <c r="D170" s="39">
        <f>VLOOKUP(A170,customer_data!A:G,7)</f>
        <v>63</v>
      </c>
      <c r="E170" s="12">
        <f t="shared" si="5"/>
        <v>3.1500000000000004</v>
      </c>
    </row>
    <row r="171" spans="1:5" x14ac:dyDescent="0.15">
      <c r="A171" s="1">
        <v>170</v>
      </c>
      <c r="B171" s="1" t="s">
        <v>185</v>
      </c>
      <c r="C171" s="42" t="str">
        <f t="shared" si="4"/>
        <v>15</v>
      </c>
      <c r="D171" s="39">
        <f>VLOOKUP(A171,customer_data!A:G,7)</f>
        <v>70</v>
      </c>
      <c r="E171" s="12">
        <f t="shared" si="5"/>
        <v>10.5</v>
      </c>
    </row>
    <row r="172" spans="1:5" x14ac:dyDescent="0.15">
      <c r="A172" s="1">
        <v>171</v>
      </c>
      <c r="B172" s="1" t="s">
        <v>186</v>
      </c>
      <c r="C172" s="42" t="str">
        <f t="shared" si="4"/>
        <v>05</v>
      </c>
      <c r="D172" s="39">
        <f>VLOOKUP(A172,customer_data!A:G,7)</f>
        <v>33</v>
      </c>
      <c r="E172" s="12">
        <f t="shared" si="5"/>
        <v>1.6500000000000001</v>
      </c>
    </row>
    <row r="173" spans="1:5" x14ac:dyDescent="0.15">
      <c r="A173" s="1">
        <v>172</v>
      </c>
      <c r="B173" s="1" t="s">
        <v>186</v>
      </c>
      <c r="C173" s="42" t="str">
        <f t="shared" si="4"/>
        <v>05</v>
      </c>
      <c r="D173" s="39">
        <f>VLOOKUP(A173,customer_data!A:G,7)</f>
        <v>60</v>
      </c>
      <c r="E173" s="12">
        <f t="shared" si="5"/>
        <v>3</v>
      </c>
    </row>
    <row r="174" spans="1:5" x14ac:dyDescent="0.15">
      <c r="A174" s="1">
        <v>173</v>
      </c>
      <c r="B174" s="1" t="s">
        <v>187</v>
      </c>
      <c r="C174" s="42" t="str">
        <f t="shared" si="4"/>
        <v>10</v>
      </c>
      <c r="D174" s="39">
        <f>VLOOKUP(A174,customer_data!A:G,7)</f>
        <v>20</v>
      </c>
      <c r="E174" s="12">
        <f t="shared" si="5"/>
        <v>2</v>
      </c>
    </row>
    <row r="175" spans="1:5" x14ac:dyDescent="0.15">
      <c r="A175" s="1">
        <v>174</v>
      </c>
      <c r="B175" s="1" t="s">
        <v>190</v>
      </c>
      <c r="C175" s="42" t="str">
        <f t="shared" si="4"/>
        <v>05</v>
      </c>
      <c r="D175" s="39">
        <f>VLOOKUP(A175,customer_data!A:G,7)</f>
        <v>20</v>
      </c>
      <c r="E175" s="12">
        <f t="shared" si="5"/>
        <v>1</v>
      </c>
    </row>
    <row r="176" spans="1:5" x14ac:dyDescent="0.15">
      <c r="A176" s="1">
        <v>175</v>
      </c>
      <c r="B176" s="1" t="s">
        <v>190</v>
      </c>
      <c r="C176" s="42" t="str">
        <f t="shared" si="4"/>
        <v>05</v>
      </c>
      <c r="D176" s="39">
        <f>VLOOKUP(A176,customer_data!A:G,7)</f>
        <v>24</v>
      </c>
      <c r="E176" s="12">
        <f t="shared" si="5"/>
        <v>1.2000000000000002</v>
      </c>
    </row>
    <row r="177" spans="1:5" x14ac:dyDescent="0.15">
      <c r="A177" s="1">
        <v>176</v>
      </c>
      <c r="B177" s="1" t="s">
        <v>186</v>
      </c>
      <c r="C177" s="42" t="str">
        <f t="shared" si="4"/>
        <v>05</v>
      </c>
      <c r="D177" s="39">
        <f>VLOOKUP(A177,customer_data!A:G,7)</f>
        <v>32</v>
      </c>
      <c r="E177" s="12">
        <f t="shared" si="5"/>
        <v>1.6</v>
      </c>
    </row>
    <row r="178" spans="1:5" x14ac:dyDescent="0.15">
      <c r="A178" s="1">
        <v>177</v>
      </c>
      <c r="B178" s="1" t="s">
        <v>185</v>
      </c>
      <c r="C178" s="42" t="str">
        <f t="shared" si="4"/>
        <v>15</v>
      </c>
      <c r="D178" s="39">
        <f>VLOOKUP(A178,customer_data!A:G,7)</f>
        <v>68</v>
      </c>
      <c r="E178" s="12">
        <f t="shared" si="5"/>
        <v>10.199999999999999</v>
      </c>
    </row>
    <row r="179" spans="1:5" x14ac:dyDescent="0.15">
      <c r="A179" s="1">
        <v>178</v>
      </c>
      <c r="B179" s="1" t="s">
        <v>186</v>
      </c>
      <c r="C179" s="42" t="str">
        <f t="shared" si="4"/>
        <v>05</v>
      </c>
      <c r="D179" s="39">
        <f>VLOOKUP(A179,customer_data!A:G,7)</f>
        <v>79</v>
      </c>
      <c r="E179" s="12">
        <f t="shared" si="5"/>
        <v>3.95</v>
      </c>
    </row>
    <row r="180" spans="1:5" x14ac:dyDescent="0.15">
      <c r="A180" s="1">
        <v>179</v>
      </c>
      <c r="B180" s="1" t="s">
        <v>187</v>
      </c>
      <c r="C180" s="42" t="str">
        <f t="shared" si="4"/>
        <v>10</v>
      </c>
      <c r="D180" s="39">
        <f>VLOOKUP(A180,customer_data!A:G,7)</f>
        <v>68</v>
      </c>
      <c r="E180" s="12">
        <f t="shared" si="5"/>
        <v>6.8000000000000007</v>
      </c>
    </row>
    <row r="181" spans="1:5" x14ac:dyDescent="0.15">
      <c r="A181" s="1">
        <v>180</v>
      </c>
      <c r="B181" s="1" t="s">
        <v>190</v>
      </c>
      <c r="C181" s="42" t="str">
        <f t="shared" si="4"/>
        <v>05</v>
      </c>
      <c r="D181" s="39">
        <f>VLOOKUP(A181,customer_data!A:G,7)</f>
        <v>98</v>
      </c>
      <c r="E181" s="12">
        <f t="shared" si="5"/>
        <v>4.9000000000000004</v>
      </c>
    </row>
    <row r="182" spans="1:5" x14ac:dyDescent="0.15">
      <c r="A182" s="1">
        <v>181</v>
      </c>
      <c r="B182" s="1" t="s">
        <v>185</v>
      </c>
      <c r="C182" s="42" t="str">
        <f t="shared" si="4"/>
        <v>15</v>
      </c>
      <c r="D182" s="39">
        <f>VLOOKUP(A182,customer_data!A:G,7)</f>
        <v>83</v>
      </c>
      <c r="E182" s="12">
        <f t="shared" si="5"/>
        <v>12.45</v>
      </c>
    </row>
    <row r="183" spans="1:5" x14ac:dyDescent="0.15">
      <c r="A183" s="1">
        <v>182</v>
      </c>
      <c r="B183" s="1" t="s">
        <v>187</v>
      </c>
      <c r="C183" s="42" t="str">
        <f t="shared" si="4"/>
        <v>10</v>
      </c>
      <c r="D183" s="39">
        <f>VLOOKUP(A183,customer_data!A:G,7)</f>
        <v>55</v>
      </c>
      <c r="E183" s="12">
        <f t="shared" si="5"/>
        <v>5.5</v>
      </c>
    </row>
    <row r="184" spans="1:5" x14ac:dyDescent="0.15">
      <c r="A184" s="1">
        <v>183</v>
      </c>
      <c r="B184" s="1" t="s">
        <v>186</v>
      </c>
      <c r="C184" s="42" t="str">
        <f t="shared" si="4"/>
        <v>05</v>
      </c>
      <c r="D184" s="39">
        <f>VLOOKUP(A184,customer_data!A:G,7)</f>
        <v>89</v>
      </c>
      <c r="E184" s="12">
        <f t="shared" si="5"/>
        <v>4.45</v>
      </c>
    </row>
    <row r="185" spans="1:5" x14ac:dyDescent="0.15">
      <c r="A185" s="1">
        <v>184</v>
      </c>
      <c r="B185" s="1" t="s">
        <v>187</v>
      </c>
      <c r="C185" s="42" t="str">
        <f t="shared" si="4"/>
        <v>10</v>
      </c>
      <c r="D185" s="39">
        <f>VLOOKUP(A185,customer_data!A:G,7)</f>
        <v>30</v>
      </c>
      <c r="E185" s="12">
        <f t="shared" si="5"/>
        <v>3</v>
      </c>
    </row>
    <row r="186" spans="1:5" x14ac:dyDescent="0.15">
      <c r="A186" s="1">
        <v>185</v>
      </c>
      <c r="B186" s="1" t="s">
        <v>186</v>
      </c>
      <c r="C186" s="42" t="str">
        <f t="shared" si="4"/>
        <v>05</v>
      </c>
      <c r="D186" s="39">
        <f>VLOOKUP(A186,customer_data!A:G,7)</f>
        <v>60</v>
      </c>
      <c r="E186" s="12">
        <f t="shared" si="5"/>
        <v>3</v>
      </c>
    </row>
    <row r="187" spans="1:5" x14ac:dyDescent="0.15">
      <c r="A187" s="1">
        <v>186</v>
      </c>
      <c r="B187" s="1" t="s">
        <v>185</v>
      </c>
      <c r="C187" s="42" t="str">
        <f t="shared" si="4"/>
        <v>15</v>
      </c>
      <c r="D187" s="39">
        <f>VLOOKUP(A187,customer_data!A:G,7)</f>
        <v>62</v>
      </c>
      <c r="E187" s="12">
        <f t="shared" si="5"/>
        <v>9.2999999999999989</v>
      </c>
    </row>
    <row r="188" spans="1:5" x14ac:dyDescent="0.15">
      <c r="A188" s="1">
        <v>187</v>
      </c>
      <c r="B188" s="1" t="s">
        <v>186</v>
      </c>
      <c r="C188" s="42" t="str">
        <f t="shared" si="4"/>
        <v>05</v>
      </c>
      <c r="D188" s="39">
        <f>VLOOKUP(A188,customer_data!A:G,7)</f>
        <v>29</v>
      </c>
      <c r="E188" s="12">
        <f t="shared" si="5"/>
        <v>1.4500000000000002</v>
      </c>
    </row>
    <row r="189" spans="1:5" x14ac:dyDescent="0.15">
      <c r="A189" s="1">
        <v>188</v>
      </c>
      <c r="B189" s="1" t="s">
        <v>186</v>
      </c>
      <c r="C189" s="42" t="str">
        <f t="shared" si="4"/>
        <v>05</v>
      </c>
      <c r="D189" s="39">
        <f>VLOOKUP(A189,customer_data!A:G,7)</f>
        <v>82</v>
      </c>
      <c r="E189" s="12">
        <f t="shared" si="5"/>
        <v>4.1000000000000005</v>
      </c>
    </row>
    <row r="190" spans="1:5" x14ac:dyDescent="0.15">
      <c r="A190" s="1">
        <v>189</v>
      </c>
      <c r="B190" s="1" t="s">
        <v>187</v>
      </c>
      <c r="C190" s="42" t="str">
        <f t="shared" si="4"/>
        <v>10</v>
      </c>
      <c r="D190" s="39">
        <f>VLOOKUP(A190,customer_data!A:G,7)</f>
        <v>38</v>
      </c>
      <c r="E190" s="12">
        <f t="shared" si="5"/>
        <v>3.8000000000000003</v>
      </c>
    </row>
    <row r="191" spans="1:5" x14ac:dyDescent="0.15">
      <c r="A191" s="1">
        <v>190</v>
      </c>
      <c r="B191" s="1" t="s">
        <v>190</v>
      </c>
      <c r="C191" s="42" t="str">
        <f t="shared" si="4"/>
        <v>05</v>
      </c>
      <c r="D191" s="39">
        <f>VLOOKUP(A191,customer_data!A:G,7)</f>
        <v>59</v>
      </c>
      <c r="E191" s="12">
        <f t="shared" si="5"/>
        <v>2.95</v>
      </c>
    </row>
    <row r="192" spans="1:5" x14ac:dyDescent="0.15">
      <c r="A192" s="1">
        <v>191</v>
      </c>
      <c r="B192" s="1" t="s">
        <v>190</v>
      </c>
      <c r="C192" s="42" t="str">
        <f t="shared" si="4"/>
        <v>05</v>
      </c>
      <c r="D192" s="39">
        <f>VLOOKUP(A192,customer_data!A:G,7)</f>
        <v>68</v>
      </c>
      <c r="E192" s="12">
        <f t="shared" si="5"/>
        <v>3.4000000000000004</v>
      </c>
    </row>
    <row r="193" spans="1:5" x14ac:dyDescent="0.15">
      <c r="A193" s="1">
        <v>192</v>
      </c>
      <c r="B193" s="1" t="s">
        <v>186</v>
      </c>
      <c r="C193" s="42" t="str">
        <f t="shared" si="4"/>
        <v>05</v>
      </c>
      <c r="D193" s="39">
        <f>VLOOKUP(A193,customer_data!A:G,7)</f>
        <v>95</v>
      </c>
      <c r="E193" s="12">
        <f t="shared" si="5"/>
        <v>4.75</v>
      </c>
    </row>
    <row r="194" spans="1:5" x14ac:dyDescent="0.15">
      <c r="A194" s="1">
        <v>193</v>
      </c>
      <c r="B194" s="1" t="s">
        <v>185</v>
      </c>
      <c r="C194" s="42" t="str">
        <f t="shared" si="4"/>
        <v>15</v>
      </c>
      <c r="D194" s="39">
        <f>VLOOKUP(A194,customer_data!A:G,7)</f>
        <v>21</v>
      </c>
      <c r="E194" s="12">
        <f t="shared" si="5"/>
        <v>3.15</v>
      </c>
    </row>
    <row r="195" spans="1:5" x14ac:dyDescent="0.15">
      <c r="A195" s="1">
        <v>194</v>
      </c>
      <c r="B195" s="1" t="s">
        <v>186</v>
      </c>
      <c r="C195" s="42" t="str">
        <f t="shared" ref="C195:C258" si="6">RIGHT(B195,2)</f>
        <v>05</v>
      </c>
      <c r="D195" s="39">
        <f>VLOOKUP(A195,customer_data!A:G,7)</f>
        <v>42</v>
      </c>
      <c r="E195" s="12">
        <f t="shared" ref="E195:E258" si="7">D195*C195%</f>
        <v>2.1</v>
      </c>
    </row>
    <row r="196" spans="1:5" x14ac:dyDescent="0.15">
      <c r="A196" s="1">
        <v>195</v>
      </c>
      <c r="B196" s="1" t="s">
        <v>187</v>
      </c>
      <c r="C196" s="42" t="str">
        <f t="shared" si="6"/>
        <v>10</v>
      </c>
      <c r="D196" s="39">
        <f>VLOOKUP(A196,customer_data!A:G,7)</f>
        <v>63</v>
      </c>
      <c r="E196" s="12">
        <f t="shared" si="7"/>
        <v>6.3000000000000007</v>
      </c>
    </row>
    <row r="197" spans="1:5" x14ac:dyDescent="0.15">
      <c r="A197" s="1">
        <v>196</v>
      </c>
      <c r="B197" s="1" t="s">
        <v>190</v>
      </c>
      <c r="C197" s="42" t="str">
        <f t="shared" si="6"/>
        <v>05</v>
      </c>
      <c r="D197" s="39">
        <f>VLOOKUP(A197,customer_data!A:G,7)</f>
        <v>41</v>
      </c>
      <c r="E197" s="12">
        <f t="shared" si="7"/>
        <v>2.0500000000000003</v>
      </c>
    </row>
    <row r="198" spans="1:5" x14ac:dyDescent="0.15">
      <c r="A198" s="1">
        <v>197</v>
      </c>
      <c r="B198" s="1" t="s">
        <v>186</v>
      </c>
      <c r="C198" s="42" t="str">
        <f t="shared" si="6"/>
        <v>05</v>
      </c>
      <c r="D198" s="39">
        <f>VLOOKUP(A198,customer_data!A:G,7)</f>
        <v>90</v>
      </c>
      <c r="E198" s="12">
        <f t="shared" si="7"/>
        <v>4.5</v>
      </c>
    </row>
    <row r="199" spans="1:5" x14ac:dyDescent="0.15">
      <c r="A199" s="1">
        <v>198</v>
      </c>
      <c r="B199" s="1" t="s">
        <v>187</v>
      </c>
      <c r="C199" s="42" t="str">
        <f t="shared" si="6"/>
        <v>10</v>
      </c>
      <c r="D199" s="39">
        <f>VLOOKUP(A199,customer_data!A:G,7)</f>
        <v>90</v>
      </c>
      <c r="E199" s="12">
        <f t="shared" si="7"/>
        <v>9</v>
      </c>
    </row>
    <row r="200" spans="1:5" x14ac:dyDescent="0.15">
      <c r="A200" s="1">
        <v>199</v>
      </c>
      <c r="B200" s="1" t="s">
        <v>190</v>
      </c>
      <c r="C200" s="42" t="str">
        <f t="shared" si="6"/>
        <v>05</v>
      </c>
      <c r="D200" s="39">
        <f>VLOOKUP(A200,customer_data!A:G,7)</f>
        <v>70</v>
      </c>
      <c r="E200" s="12">
        <f t="shared" si="7"/>
        <v>3.5</v>
      </c>
    </row>
    <row r="201" spans="1:5" x14ac:dyDescent="0.15">
      <c r="A201" s="1">
        <v>200</v>
      </c>
      <c r="B201" s="1" t="s">
        <v>190</v>
      </c>
      <c r="C201" s="42" t="str">
        <f t="shared" si="6"/>
        <v>05</v>
      </c>
      <c r="D201" s="39">
        <f>VLOOKUP(A201,customer_data!A:G,7)</f>
        <v>22</v>
      </c>
      <c r="E201" s="12">
        <f t="shared" si="7"/>
        <v>1.1000000000000001</v>
      </c>
    </row>
    <row r="202" spans="1:5" x14ac:dyDescent="0.15">
      <c r="A202" s="1">
        <v>201</v>
      </c>
      <c r="B202" s="1" t="s">
        <v>186</v>
      </c>
      <c r="C202" s="42" t="str">
        <f t="shared" si="6"/>
        <v>05</v>
      </c>
      <c r="D202" s="39">
        <f>VLOOKUP(A202,customer_data!A:G,7)</f>
        <v>57</v>
      </c>
      <c r="E202" s="12">
        <f t="shared" si="7"/>
        <v>2.85</v>
      </c>
    </row>
    <row r="203" spans="1:5" x14ac:dyDescent="0.15">
      <c r="A203" s="1">
        <v>202</v>
      </c>
      <c r="B203" s="1" t="s">
        <v>187</v>
      </c>
      <c r="C203" s="42" t="str">
        <f t="shared" si="6"/>
        <v>10</v>
      </c>
      <c r="D203" s="39">
        <f>VLOOKUP(A203,customer_data!A:G,7)</f>
        <v>32</v>
      </c>
      <c r="E203" s="12">
        <f t="shared" si="7"/>
        <v>3.2</v>
      </c>
    </row>
    <row r="204" spans="1:5" x14ac:dyDescent="0.15">
      <c r="A204" s="1">
        <v>203</v>
      </c>
      <c r="B204" s="1" t="s">
        <v>190</v>
      </c>
      <c r="C204" s="42" t="str">
        <f t="shared" si="6"/>
        <v>05</v>
      </c>
      <c r="D204" s="39">
        <f>VLOOKUP(A204,customer_data!A:G,7)</f>
        <v>53</v>
      </c>
      <c r="E204" s="12">
        <f t="shared" si="7"/>
        <v>2.6500000000000004</v>
      </c>
    </row>
    <row r="205" spans="1:5" x14ac:dyDescent="0.15">
      <c r="A205" s="1">
        <v>204</v>
      </c>
      <c r="B205" s="1" t="s">
        <v>185</v>
      </c>
      <c r="C205" s="42" t="str">
        <f t="shared" si="6"/>
        <v>15</v>
      </c>
      <c r="D205" s="39">
        <f>VLOOKUP(A205,customer_data!A:G,7)</f>
        <v>56</v>
      </c>
      <c r="E205" s="12">
        <f t="shared" si="7"/>
        <v>8.4</v>
      </c>
    </row>
    <row r="206" spans="1:5" x14ac:dyDescent="0.15">
      <c r="A206" s="1">
        <v>205</v>
      </c>
      <c r="B206" s="1" t="s">
        <v>187</v>
      </c>
      <c r="C206" s="42" t="str">
        <f t="shared" si="6"/>
        <v>10</v>
      </c>
      <c r="D206" s="39">
        <f>VLOOKUP(A206,customer_data!A:G,7)</f>
        <v>69</v>
      </c>
      <c r="E206" s="12">
        <f t="shared" si="7"/>
        <v>6.9</v>
      </c>
    </row>
    <row r="207" spans="1:5" x14ac:dyDescent="0.15">
      <c r="A207" s="1">
        <v>206</v>
      </c>
      <c r="B207" s="1" t="s">
        <v>186</v>
      </c>
      <c r="C207" s="42" t="str">
        <f t="shared" si="6"/>
        <v>05</v>
      </c>
      <c r="D207" s="39">
        <f>VLOOKUP(A207,customer_data!A:G,7)</f>
        <v>48</v>
      </c>
      <c r="E207" s="12">
        <f t="shared" si="7"/>
        <v>2.4000000000000004</v>
      </c>
    </row>
    <row r="208" spans="1:5" x14ac:dyDescent="0.15">
      <c r="A208" s="1">
        <v>207</v>
      </c>
      <c r="B208" s="1" t="s">
        <v>187</v>
      </c>
      <c r="C208" s="42" t="str">
        <f t="shared" si="6"/>
        <v>10</v>
      </c>
      <c r="D208" s="39">
        <f>VLOOKUP(A208,customer_data!A:G,7)</f>
        <v>66</v>
      </c>
      <c r="E208" s="12">
        <f t="shared" si="7"/>
        <v>6.6000000000000005</v>
      </c>
    </row>
    <row r="209" spans="1:5" x14ac:dyDescent="0.15">
      <c r="A209" s="1">
        <v>208</v>
      </c>
      <c r="B209" s="1" t="s">
        <v>186</v>
      </c>
      <c r="C209" s="42" t="str">
        <f t="shared" si="6"/>
        <v>05</v>
      </c>
      <c r="D209" s="39">
        <f>VLOOKUP(A209,customer_data!A:G,7)</f>
        <v>45</v>
      </c>
      <c r="E209" s="12">
        <f t="shared" si="7"/>
        <v>2.25</v>
      </c>
    </row>
    <row r="210" spans="1:5" x14ac:dyDescent="0.15">
      <c r="A210" s="1">
        <v>209</v>
      </c>
      <c r="B210" s="1" t="s">
        <v>185</v>
      </c>
      <c r="C210" s="42" t="str">
        <f t="shared" si="6"/>
        <v>15</v>
      </c>
      <c r="D210" s="39">
        <f>VLOOKUP(A210,customer_data!A:G,7)</f>
        <v>71</v>
      </c>
      <c r="E210" s="12">
        <f t="shared" si="7"/>
        <v>10.65</v>
      </c>
    </row>
    <row r="211" spans="1:5" x14ac:dyDescent="0.15">
      <c r="A211" s="1">
        <v>210</v>
      </c>
      <c r="B211" s="1" t="s">
        <v>186</v>
      </c>
      <c r="C211" s="42" t="str">
        <f t="shared" si="6"/>
        <v>05</v>
      </c>
      <c r="D211" s="39">
        <f>VLOOKUP(A211,customer_data!A:G,7)</f>
        <v>46</v>
      </c>
      <c r="E211" s="12">
        <f t="shared" si="7"/>
        <v>2.3000000000000003</v>
      </c>
    </row>
    <row r="212" spans="1:5" x14ac:dyDescent="0.15">
      <c r="A212" s="1">
        <v>211</v>
      </c>
      <c r="B212" s="1" t="s">
        <v>186</v>
      </c>
      <c r="C212" s="42" t="str">
        <f t="shared" si="6"/>
        <v>05</v>
      </c>
      <c r="D212" s="39">
        <f>VLOOKUP(A212,customer_data!A:G,7)</f>
        <v>95</v>
      </c>
      <c r="E212" s="12">
        <f t="shared" si="7"/>
        <v>4.75</v>
      </c>
    </row>
    <row r="213" spans="1:5" x14ac:dyDescent="0.15">
      <c r="A213" s="1">
        <v>212</v>
      </c>
      <c r="B213" s="1" t="s">
        <v>187</v>
      </c>
      <c r="C213" s="42" t="str">
        <f t="shared" si="6"/>
        <v>10</v>
      </c>
      <c r="D213" s="39">
        <f>VLOOKUP(A213,customer_data!A:G,7)</f>
        <v>22</v>
      </c>
      <c r="E213" s="12">
        <f t="shared" si="7"/>
        <v>2.2000000000000002</v>
      </c>
    </row>
    <row r="214" spans="1:5" x14ac:dyDescent="0.15">
      <c r="A214" s="1">
        <v>213</v>
      </c>
      <c r="B214" s="1" t="s">
        <v>190</v>
      </c>
      <c r="C214" s="42" t="str">
        <f t="shared" si="6"/>
        <v>05</v>
      </c>
      <c r="D214" s="39">
        <f>VLOOKUP(A214,customer_data!A:G,7)</f>
        <v>94</v>
      </c>
      <c r="E214" s="12">
        <f t="shared" si="7"/>
        <v>4.7</v>
      </c>
    </row>
    <row r="215" spans="1:5" x14ac:dyDescent="0.15">
      <c r="A215" s="1">
        <v>214</v>
      </c>
      <c r="B215" s="1" t="s">
        <v>190</v>
      </c>
      <c r="C215" s="42" t="str">
        <f t="shared" si="6"/>
        <v>05</v>
      </c>
      <c r="D215" s="39">
        <f>VLOOKUP(A215,customer_data!A:G,7)</f>
        <v>26</v>
      </c>
      <c r="E215" s="12">
        <f t="shared" si="7"/>
        <v>1.3</v>
      </c>
    </row>
    <row r="216" spans="1:5" x14ac:dyDescent="0.15">
      <c r="A216" s="1">
        <v>215</v>
      </c>
      <c r="B216" s="1" t="s">
        <v>186</v>
      </c>
      <c r="C216" s="42" t="str">
        <f t="shared" si="6"/>
        <v>05</v>
      </c>
      <c r="D216" s="39">
        <f>VLOOKUP(A216,customer_data!A:G,7)</f>
        <v>65</v>
      </c>
      <c r="E216" s="12">
        <f t="shared" si="7"/>
        <v>3.25</v>
      </c>
    </row>
    <row r="217" spans="1:5" x14ac:dyDescent="0.15">
      <c r="A217" s="1">
        <v>216</v>
      </c>
      <c r="B217" s="1" t="s">
        <v>185</v>
      </c>
      <c r="C217" s="42" t="str">
        <f t="shared" si="6"/>
        <v>15</v>
      </c>
      <c r="D217" s="39">
        <f>VLOOKUP(A217,customer_data!A:G,7)</f>
        <v>72</v>
      </c>
      <c r="E217" s="12">
        <f t="shared" si="7"/>
        <v>10.799999999999999</v>
      </c>
    </row>
    <row r="218" spans="1:5" x14ac:dyDescent="0.15">
      <c r="A218" s="1">
        <v>217</v>
      </c>
      <c r="B218" s="1" t="s">
        <v>186</v>
      </c>
      <c r="C218" s="42" t="str">
        <f t="shared" si="6"/>
        <v>05</v>
      </c>
      <c r="D218" s="39">
        <f>VLOOKUP(A218,customer_data!A:G,7)</f>
        <v>45</v>
      </c>
      <c r="E218" s="12">
        <f t="shared" si="7"/>
        <v>2.25</v>
      </c>
    </row>
    <row r="219" spans="1:5" x14ac:dyDescent="0.15">
      <c r="A219" s="1">
        <v>218</v>
      </c>
      <c r="B219" s="1" t="s">
        <v>187</v>
      </c>
      <c r="C219" s="42" t="str">
        <f t="shared" si="6"/>
        <v>10</v>
      </c>
      <c r="D219" s="39">
        <f>VLOOKUP(A219,customer_data!A:G,7)</f>
        <v>78</v>
      </c>
      <c r="E219" s="12">
        <f t="shared" si="7"/>
        <v>7.8000000000000007</v>
      </c>
    </row>
    <row r="220" spans="1:5" x14ac:dyDescent="0.15">
      <c r="A220" s="1">
        <v>219</v>
      </c>
      <c r="B220" s="1" t="s">
        <v>190</v>
      </c>
      <c r="C220" s="42" t="str">
        <f t="shared" si="6"/>
        <v>05</v>
      </c>
      <c r="D220" s="39">
        <f>VLOOKUP(A220,customer_data!A:G,7)</f>
        <v>82</v>
      </c>
      <c r="E220" s="12">
        <f t="shared" si="7"/>
        <v>4.1000000000000005</v>
      </c>
    </row>
    <row r="221" spans="1:5" x14ac:dyDescent="0.15">
      <c r="A221" s="1">
        <v>220</v>
      </c>
      <c r="B221" s="1" t="s">
        <v>185</v>
      </c>
      <c r="C221" s="42" t="str">
        <f t="shared" si="6"/>
        <v>15</v>
      </c>
      <c r="D221" s="39">
        <f>VLOOKUP(A221,customer_data!A:G,7)</f>
        <v>39</v>
      </c>
      <c r="E221" s="12">
        <f t="shared" si="7"/>
        <v>5.85</v>
      </c>
    </row>
    <row r="222" spans="1:5" x14ac:dyDescent="0.15">
      <c r="A222" s="1">
        <v>221</v>
      </c>
      <c r="B222" s="1" t="s">
        <v>186</v>
      </c>
      <c r="C222" s="42" t="str">
        <f t="shared" si="6"/>
        <v>05</v>
      </c>
      <c r="D222" s="39">
        <f>VLOOKUP(A222,customer_data!A:G,7)</f>
        <v>30</v>
      </c>
      <c r="E222" s="12">
        <f t="shared" si="7"/>
        <v>1.5</v>
      </c>
    </row>
    <row r="223" spans="1:5" x14ac:dyDescent="0.15">
      <c r="A223" s="1">
        <v>222</v>
      </c>
      <c r="B223" s="1" t="s">
        <v>186</v>
      </c>
      <c r="C223" s="42" t="str">
        <f t="shared" si="6"/>
        <v>05</v>
      </c>
      <c r="D223" s="39">
        <f>VLOOKUP(A223,customer_data!A:G,7)</f>
        <v>56</v>
      </c>
      <c r="E223" s="12">
        <f t="shared" si="7"/>
        <v>2.8000000000000003</v>
      </c>
    </row>
    <row r="224" spans="1:5" x14ac:dyDescent="0.15">
      <c r="A224" s="1">
        <v>223</v>
      </c>
      <c r="B224" s="1" t="s">
        <v>187</v>
      </c>
      <c r="C224" s="42" t="str">
        <f t="shared" si="6"/>
        <v>10</v>
      </c>
      <c r="D224" s="39">
        <f>VLOOKUP(A224,customer_data!A:G,7)</f>
        <v>96</v>
      </c>
      <c r="E224" s="12">
        <f t="shared" si="7"/>
        <v>9.6000000000000014</v>
      </c>
    </row>
    <row r="225" spans="1:5" x14ac:dyDescent="0.15">
      <c r="A225" s="1">
        <v>224</v>
      </c>
      <c r="B225" s="1" t="s">
        <v>190</v>
      </c>
      <c r="C225" s="42" t="str">
        <f t="shared" si="6"/>
        <v>05</v>
      </c>
      <c r="D225" s="39">
        <f>VLOOKUP(A225,customer_data!A:G,7)</f>
        <v>94</v>
      </c>
      <c r="E225" s="12">
        <f t="shared" si="7"/>
        <v>4.7</v>
      </c>
    </row>
    <row r="226" spans="1:5" x14ac:dyDescent="0.15">
      <c r="A226" s="1">
        <v>225</v>
      </c>
      <c r="B226" s="1" t="s">
        <v>190</v>
      </c>
      <c r="C226" s="42" t="str">
        <f t="shared" si="6"/>
        <v>05</v>
      </c>
      <c r="D226" s="39">
        <f>VLOOKUP(A226,customer_data!A:G,7)</f>
        <v>63</v>
      </c>
      <c r="E226" s="12">
        <f t="shared" si="7"/>
        <v>3.1500000000000004</v>
      </c>
    </row>
    <row r="227" spans="1:5" x14ac:dyDescent="0.15">
      <c r="A227" s="1">
        <v>226</v>
      </c>
      <c r="B227" s="1" t="s">
        <v>186</v>
      </c>
      <c r="C227" s="42" t="str">
        <f t="shared" si="6"/>
        <v>05</v>
      </c>
      <c r="D227" s="39">
        <f>VLOOKUP(A227,customer_data!A:G,7)</f>
        <v>29</v>
      </c>
      <c r="E227" s="12">
        <f t="shared" si="7"/>
        <v>1.4500000000000002</v>
      </c>
    </row>
    <row r="228" spans="1:5" x14ac:dyDescent="0.15">
      <c r="A228" s="1">
        <v>227</v>
      </c>
      <c r="B228" s="1" t="s">
        <v>186</v>
      </c>
      <c r="C228" s="42" t="str">
        <f t="shared" si="6"/>
        <v>05</v>
      </c>
      <c r="D228" s="39">
        <f>VLOOKUP(A228,customer_data!A:G,7)</f>
        <v>48</v>
      </c>
      <c r="E228" s="12">
        <f t="shared" si="7"/>
        <v>2.4000000000000004</v>
      </c>
    </row>
    <row r="229" spans="1:5" x14ac:dyDescent="0.15">
      <c r="A229" s="1">
        <v>228</v>
      </c>
      <c r="B229" s="1" t="s">
        <v>187</v>
      </c>
      <c r="C229" s="42" t="str">
        <f t="shared" si="6"/>
        <v>10</v>
      </c>
      <c r="D229" s="39">
        <f>VLOOKUP(A229,customer_data!A:G,7)</f>
        <v>72</v>
      </c>
      <c r="E229" s="12">
        <f t="shared" si="7"/>
        <v>7.2</v>
      </c>
    </row>
    <row r="230" spans="1:5" x14ac:dyDescent="0.15">
      <c r="A230" s="1">
        <v>229</v>
      </c>
      <c r="B230" s="1" t="s">
        <v>190</v>
      </c>
      <c r="C230" s="42" t="str">
        <f t="shared" si="6"/>
        <v>05</v>
      </c>
      <c r="D230" s="39">
        <f>VLOOKUP(A230,customer_data!A:G,7)</f>
        <v>33</v>
      </c>
      <c r="E230" s="12">
        <f t="shared" si="7"/>
        <v>1.6500000000000001</v>
      </c>
    </row>
    <row r="231" spans="1:5" x14ac:dyDescent="0.15">
      <c r="A231" s="1">
        <v>230</v>
      </c>
      <c r="B231" s="1" t="s">
        <v>185</v>
      </c>
      <c r="C231" s="42" t="str">
        <f t="shared" si="6"/>
        <v>15</v>
      </c>
      <c r="D231" s="39">
        <f>VLOOKUP(A231,customer_data!A:G,7)</f>
        <v>60</v>
      </c>
      <c r="E231" s="12">
        <f t="shared" si="7"/>
        <v>9</v>
      </c>
    </row>
    <row r="232" spans="1:5" x14ac:dyDescent="0.15">
      <c r="A232" s="1">
        <v>231</v>
      </c>
      <c r="B232" s="1" t="s">
        <v>187</v>
      </c>
      <c r="C232" s="42" t="str">
        <f t="shared" si="6"/>
        <v>10</v>
      </c>
      <c r="D232" s="39">
        <f>VLOOKUP(A232,customer_data!A:G,7)</f>
        <v>41</v>
      </c>
      <c r="E232" s="12">
        <f t="shared" si="7"/>
        <v>4.1000000000000005</v>
      </c>
    </row>
    <row r="233" spans="1:5" x14ac:dyDescent="0.15">
      <c r="A233" s="1">
        <v>232</v>
      </c>
      <c r="B233" s="1" t="s">
        <v>186</v>
      </c>
      <c r="C233" s="42" t="str">
        <f t="shared" si="6"/>
        <v>05</v>
      </c>
      <c r="D233" s="39">
        <f>VLOOKUP(A233,customer_data!A:G,7)</f>
        <v>42</v>
      </c>
      <c r="E233" s="12">
        <f t="shared" si="7"/>
        <v>2.1</v>
      </c>
    </row>
    <row r="234" spans="1:5" x14ac:dyDescent="0.15">
      <c r="A234" s="1">
        <v>233</v>
      </c>
      <c r="B234" s="1" t="s">
        <v>187</v>
      </c>
      <c r="C234" s="42" t="str">
        <f t="shared" si="6"/>
        <v>10</v>
      </c>
      <c r="D234" s="39">
        <f>VLOOKUP(A234,customer_data!A:G,7)</f>
        <v>65</v>
      </c>
      <c r="E234" s="12">
        <f t="shared" si="7"/>
        <v>6.5</v>
      </c>
    </row>
    <row r="235" spans="1:5" x14ac:dyDescent="0.15">
      <c r="A235" s="1">
        <v>234</v>
      </c>
      <c r="B235" s="1" t="s">
        <v>186</v>
      </c>
      <c r="C235" s="42" t="str">
        <f t="shared" si="6"/>
        <v>05</v>
      </c>
      <c r="D235" s="39">
        <f>VLOOKUP(A235,customer_data!A:G,7)</f>
        <v>99</v>
      </c>
      <c r="E235" s="12">
        <f t="shared" si="7"/>
        <v>4.95</v>
      </c>
    </row>
    <row r="236" spans="1:5" x14ac:dyDescent="0.15">
      <c r="A236" s="1">
        <v>235</v>
      </c>
      <c r="B236" s="1" t="s">
        <v>185</v>
      </c>
      <c r="C236" s="42" t="str">
        <f t="shared" si="6"/>
        <v>15</v>
      </c>
      <c r="D236" s="39">
        <f>VLOOKUP(A236,customer_data!A:G,7)</f>
        <v>54</v>
      </c>
      <c r="E236" s="12">
        <f t="shared" si="7"/>
        <v>8.1</v>
      </c>
    </row>
    <row r="237" spans="1:5" x14ac:dyDescent="0.15">
      <c r="A237" s="1">
        <v>236</v>
      </c>
      <c r="B237" s="1" t="s">
        <v>186</v>
      </c>
      <c r="C237" s="42" t="str">
        <f t="shared" si="6"/>
        <v>05</v>
      </c>
      <c r="D237" s="39">
        <f>VLOOKUP(A237,customer_data!A:G,7)</f>
        <v>77</v>
      </c>
      <c r="E237" s="12">
        <f t="shared" si="7"/>
        <v>3.85</v>
      </c>
    </row>
    <row r="238" spans="1:5" x14ac:dyDescent="0.15">
      <c r="A238" s="1">
        <v>237</v>
      </c>
      <c r="B238" s="1" t="s">
        <v>186</v>
      </c>
      <c r="C238" s="42" t="str">
        <f t="shared" si="6"/>
        <v>05</v>
      </c>
      <c r="D238" s="39">
        <f>VLOOKUP(A238,customer_data!A:G,7)</f>
        <v>84</v>
      </c>
      <c r="E238" s="12">
        <f t="shared" si="7"/>
        <v>4.2</v>
      </c>
    </row>
    <row r="239" spans="1:5" x14ac:dyDescent="0.15">
      <c r="A239" s="1">
        <v>238</v>
      </c>
      <c r="B239" s="1" t="s">
        <v>187</v>
      </c>
      <c r="C239" s="42" t="str">
        <f t="shared" si="6"/>
        <v>10</v>
      </c>
      <c r="D239" s="39">
        <f>VLOOKUP(A239,customer_data!A:G,7)</f>
        <v>51</v>
      </c>
      <c r="E239" s="12">
        <f t="shared" si="7"/>
        <v>5.1000000000000005</v>
      </c>
    </row>
    <row r="240" spans="1:5" x14ac:dyDescent="0.15">
      <c r="A240" s="1">
        <v>239</v>
      </c>
      <c r="B240" s="1" t="s">
        <v>190</v>
      </c>
      <c r="C240" s="42" t="str">
        <f t="shared" si="6"/>
        <v>05</v>
      </c>
      <c r="D240" s="39">
        <f>VLOOKUP(A240,customer_data!A:G,7)</f>
        <v>64</v>
      </c>
      <c r="E240" s="12">
        <f t="shared" si="7"/>
        <v>3.2</v>
      </c>
    </row>
    <row r="241" spans="1:5" x14ac:dyDescent="0.15">
      <c r="A241" s="1">
        <v>240</v>
      </c>
      <c r="B241" s="1" t="s">
        <v>190</v>
      </c>
      <c r="C241" s="42" t="str">
        <f t="shared" si="6"/>
        <v>05</v>
      </c>
      <c r="D241" s="39">
        <f>VLOOKUP(A241,customer_data!A:G,7)</f>
        <v>29</v>
      </c>
      <c r="E241" s="12">
        <f t="shared" si="7"/>
        <v>1.4500000000000002</v>
      </c>
    </row>
    <row r="242" spans="1:5" x14ac:dyDescent="0.15">
      <c r="A242" s="1">
        <v>241</v>
      </c>
      <c r="B242" s="1" t="s">
        <v>186</v>
      </c>
      <c r="C242" s="42" t="str">
        <f t="shared" si="6"/>
        <v>05</v>
      </c>
      <c r="D242" s="39">
        <f>VLOOKUP(A242,customer_data!A:G,7)</f>
        <v>91</v>
      </c>
      <c r="E242" s="12">
        <f t="shared" si="7"/>
        <v>4.55</v>
      </c>
    </row>
    <row r="243" spans="1:5" x14ac:dyDescent="0.15">
      <c r="A243" s="1">
        <v>242</v>
      </c>
      <c r="B243" s="1" t="s">
        <v>185</v>
      </c>
      <c r="C243" s="42" t="str">
        <f t="shared" si="6"/>
        <v>15</v>
      </c>
      <c r="D243" s="39">
        <f>VLOOKUP(A243,customer_data!A:G,7)</f>
        <v>98</v>
      </c>
      <c r="E243" s="12">
        <f t="shared" si="7"/>
        <v>14.7</v>
      </c>
    </row>
    <row r="244" spans="1:5" x14ac:dyDescent="0.15">
      <c r="A244" s="1">
        <v>243</v>
      </c>
      <c r="B244" s="1" t="s">
        <v>186</v>
      </c>
      <c r="C244" s="42" t="str">
        <f t="shared" si="6"/>
        <v>05</v>
      </c>
      <c r="D244" s="39">
        <f>VLOOKUP(A244,customer_data!A:G,7)</f>
        <v>99</v>
      </c>
      <c r="E244" s="12">
        <f t="shared" si="7"/>
        <v>4.95</v>
      </c>
    </row>
    <row r="245" spans="1:5" x14ac:dyDescent="0.15">
      <c r="A245" s="1">
        <v>244</v>
      </c>
      <c r="B245" s="1" t="s">
        <v>187</v>
      </c>
      <c r="C245" s="42" t="str">
        <f t="shared" si="6"/>
        <v>10</v>
      </c>
      <c r="D245" s="39">
        <f>VLOOKUP(A245,customer_data!A:G,7)</f>
        <v>24</v>
      </c>
      <c r="E245" s="12">
        <f t="shared" si="7"/>
        <v>2.4000000000000004</v>
      </c>
    </row>
    <row r="246" spans="1:5" x14ac:dyDescent="0.15">
      <c r="A246" s="1">
        <v>245</v>
      </c>
      <c r="B246" s="1" t="s">
        <v>190</v>
      </c>
      <c r="C246" s="42" t="str">
        <f t="shared" si="6"/>
        <v>05</v>
      </c>
      <c r="D246" s="39">
        <f>VLOOKUP(A246,customer_data!A:G,7)</f>
        <v>35</v>
      </c>
      <c r="E246" s="12">
        <f t="shared" si="7"/>
        <v>1.75</v>
      </c>
    </row>
    <row r="247" spans="1:5" x14ac:dyDescent="0.15">
      <c r="A247" s="1">
        <v>246</v>
      </c>
      <c r="B247" s="1" t="s">
        <v>185</v>
      </c>
      <c r="C247" s="42" t="str">
        <f t="shared" si="6"/>
        <v>15</v>
      </c>
      <c r="D247" s="39">
        <f>VLOOKUP(A247,customer_data!A:G,7)</f>
        <v>91</v>
      </c>
      <c r="E247" s="12">
        <f t="shared" si="7"/>
        <v>13.65</v>
      </c>
    </row>
    <row r="248" spans="1:5" x14ac:dyDescent="0.15">
      <c r="A248" s="1">
        <v>247</v>
      </c>
      <c r="B248" s="1" t="s">
        <v>187</v>
      </c>
      <c r="C248" s="42" t="str">
        <f t="shared" si="6"/>
        <v>10</v>
      </c>
      <c r="D248" s="39">
        <f>VLOOKUP(A248,customer_data!A:G,7)</f>
        <v>97</v>
      </c>
      <c r="E248" s="12">
        <f t="shared" si="7"/>
        <v>9.7000000000000011</v>
      </c>
    </row>
    <row r="249" spans="1:5" x14ac:dyDescent="0.15">
      <c r="A249" s="1">
        <v>248</v>
      </c>
      <c r="B249" s="1" t="s">
        <v>186</v>
      </c>
      <c r="C249" s="42" t="str">
        <f t="shared" si="6"/>
        <v>05</v>
      </c>
      <c r="D249" s="39">
        <f>VLOOKUP(A249,customer_data!A:G,7)</f>
        <v>36</v>
      </c>
      <c r="E249" s="12">
        <f t="shared" si="7"/>
        <v>1.8</v>
      </c>
    </row>
    <row r="250" spans="1:5" x14ac:dyDescent="0.15">
      <c r="A250" s="1">
        <v>249</v>
      </c>
      <c r="B250" s="1" t="s">
        <v>187</v>
      </c>
      <c r="C250" s="42" t="str">
        <f t="shared" si="6"/>
        <v>10</v>
      </c>
      <c r="D250" s="39">
        <f>VLOOKUP(A250,customer_data!A:G,7)</f>
        <v>99</v>
      </c>
      <c r="E250" s="12">
        <f t="shared" si="7"/>
        <v>9.9</v>
      </c>
    </row>
    <row r="251" spans="1:5" x14ac:dyDescent="0.15">
      <c r="A251" s="1">
        <v>250</v>
      </c>
      <c r="B251" s="1" t="s">
        <v>186</v>
      </c>
      <c r="C251" s="42" t="str">
        <f t="shared" si="6"/>
        <v>05</v>
      </c>
      <c r="D251" s="39">
        <f>VLOOKUP(A251,customer_data!A:G,7)</f>
        <v>67</v>
      </c>
      <c r="E251" s="12">
        <f t="shared" si="7"/>
        <v>3.35</v>
      </c>
    </row>
    <row r="252" spans="1:5" x14ac:dyDescent="0.15">
      <c r="A252" s="1">
        <v>251</v>
      </c>
      <c r="B252" s="1" t="s">
        <v>185</v>
      </c>
      <c r="C252" s="42" t="str">
        <f t="shared" si="6"/>
        <v>15</v>
      </c>
      <c r="D252" s="39">
        <f>VLOOKUP(A252,customer_data!A:G,7)</f>
        <v>90</v>
      </c>
      <c r="E252" s="12">
        <f t="shared" si="7"/>
        <v>13.5</v>
      </c>
    </row>
    <row r="253" spans="1:5" x14ac:dyDescent="0.15">
      <c r="A253" s="1">
        <v>252</v>
      </c>
      <c r="B253" s="1" t="s">
        <v>186</v>
      </c>
      <c r="C253" s="42" t="str">
        <f t="shared" si="6"/>
        <v>05</v>
      </c>
      <c r="D253" s="39">
        <f>VLOOKUP(A253,customer_data!A:G,7)</f>
        <v>98</v>
      </c>
      <c r="E253" s="12">
        <f t="shared" si="7"/>
        <v>4.9000000000000004</v>
      </c>
    </row>
    <row r="254" spans="1:5" x14ac:dyDescent="0.15">
      <c r="A254" s="1">
        <v>253</v>
      </c>
      <c r="B254" s="1" t="s">
        <v>186</v>
      </c>
      <c r="C254" s="42" t="str">
        <f t="shared" si="6"/>
        <v>05</v>
      </c>
      <c r="D254" s="39">
        <f>VLOOKUP(A254,customer_data!A:G,7)</f>
        <v>42</v>
      </c>
      <c r="E254" s="12">
        <f t="shared" si="7"/>
        <v>2.1</v>
      </c>
    </row>
    <row r="255" spans="1:5" x14ac:dyDescent="0.15">
      <c r="A255" s="1">
        <v>254</v>
      </c>
      <c r="B255" s="1" t="s">
        <v>187</v>
      </c>
      <c r="C255" s="42" t="str">
        <f t="shared" si="6"/>
        <v>10</v>
      </c>
      <c r="D255" s="39">
        <f>VLOOKUP(A255,customer_data!A:G,7)</f>
        <v>45</v>
      </c>
      <c r="E255" s="12">
        <f t="shared" si="7"/>
        <v>4.5</v>
      </c>
    </row>
    <row r="256" spans="1:5" x14ac:dyDescent="0.15">
      <c r="A256" s="1">
        <v>255</v>
      </c>
      <c r="B256" s="1" t="s">
        <v>190</v>
      </c>
      <c r="C256" s="42" t="str">
        <f t="shared" si="6"/>
        <v>05</v>
      </c>
      <c r="D256" s="39">
        <f>VLOOKUP(A256,customer_data!A:G,7)</f>
        <v>47</v>
      </c>
      <c r="E256" s="12">
        <f t="shared" si="7"/>
        <v>2.35</v>
      </c>
    </row>
    <row r="257" spans="1:5" x14ac:dyDescent="0.15">
      <c r="A257" s="1">
        <v>256</v>
      </c>
      <c r="B257" s="1" t="s">
        <v>190</v>
      </c>
      <c r="C257" s="42" t="str">
        <f t="shared" si="6"/>
        <v>05</v>
      </c>
      <c r="D257" s="39">
        <f>VLOOKUP(A257,customer_data!A:G,7)</f>
        <v>84</v>
      </c>
      <c r="E257" s="12">
        <f t="shared" si="7"/>
        <v>4.2</v>
      </c>
    </row>
    <row r="258" spans="1:5" x14ac:dyDescent="0.15">
      <c r="A258" s="1">
        <v>257</v>
      </c>
      <c r="B258" s="1" t="s">
        <v>186</v>
      </c>
      <c r="C258" s="42" t="str">
        <f t="shared" si="6"/>
        <v>05</v>
      </c>
      <c r="D258" s="39">
        <f>VLOOKUP(A258,customer_data!A:G,7)</f>
        <v>97</v>
      </c>
      <c r="E258" s="12">
        <f t="shared" si="7"/>
        <v>4.8500000000000005</v>
      </c>
    </row>
    <row r="259" spans="1:5" x14ac:dyDescent="0.15">
      <c r="A259" s="1">
        <v>258</v>
      </c>
      <c r="B259" s="1" t="s">
        <v>185</v>
      </c>
      <c r="C259" s="42" t="str">
        <f t="shared" ref="C259:C322" si="8">RIGHT(B259,2)</f>
        <v>15</v>
      </c>
      <c r="D259" s="39">
        <f>VLOOKUP(A259,customer_data!A:G,7)</f>
        <v>99</v>
      </c>
      <c r="E259" s="12">
        <f t="shared" ref="E259:E322" si="9">D259*C259%</f>
        <v>14.85</v>
      </c>
    </row>
    <row r="260" spans="1:5" x14ac:dyDescent="0.15">
      <c r="A260" s="1">
        <v>259</v>
      </c>
      <c r="B260" s="1" t="s">
        <v>186</v>
      </c>
      <c r="C260" s="42" t="str">
        <f t="shared" si="8"/>
        <v>05</v>
      </c>
      <c r="D260" s="39">
        <f>VLOOKUP(A260,customer_data!A:G,7)</f>
        <v>90</v>
      </c>
      <c r="E260" s="12">
        <f t="shared" si="9"/>
        <v>4.5</v>
      </c>
    </row>
    <row r="261" spans="1:5" x14ac:dyDescent="0.15">
      <c r="A261" s="1">
        <v>260</v>
      </c>
      <c r="B261" s="1" t="s">
        <v>187</v>
      </c>
      <c r="C261" s="42" t="str">
        <f t="shared" si="8"/>
        <v>10</v>
      </c>
      <c r="D261" s="39">
        <f>VLOOKUP(A261,customer_data!A:G,7)</f>
        <v>79</v>
      </c>
      <c r="E261" s="12">
        <f t="shared" si="9"/>
        <v>7.9</v>
      </c>
    </row>
    <row r="262" spans="1:5" x14ac:dyDescent="0.15">
      <c r="A262" s="1">
        <v>261</v>
      </c>
      <c r="B262" s="1" t="s">
        <v>190</v>
      </c>
      <c r="C262" s="42" t="str">
        <f t="shared" si="8"/>
        <v>05</v>
      </c>
      <c r="D262" s="39">
        <f>VLOOKUP(A262,customer_data!A:G,7)</f>
        <v>83</v>
      </c>
      <c r="E262" s="12">
        <f t="shared" si="9"/>
        <v>4.1500000000000004</v>
      </c>
    </row>
    <row r="263" spans="1:5" x14ac:dyDescent="0.15">
      <c r="A263" s="1">
        <v>262</v>
      </c>
      <c r="B263" s="1" t="s">
        <v>186</v>
      </c>
      <c r="C263" s="42" t="str">
        <f t="shared" si="8"/>
        <v>05</v>
      </c>
      <c r="D263" s="39">
        <f>VLOOKUP(A263,customer_data!A:G,7)</f>
        <v>70</v>
      </c>
      <c r="E263" s="12">
        <f t="shared" si="9"/>
        <v>3.5</v>
      </c>
    </row>
    <row r="264" spans="1:5" x14ac:dyDescent="0.15">
      <c r="A264" s="1">
        <v>263</v>
      </c>
      <c r="B264" s="1" t="s">
        <v>187</v>
      </c>
      <c r="C264" s="42" t="str">
        <f t="shared" si="8"/>
        <v>10</v>
      </c>
      <c r="D264" s="39">
        <f>VLOOKUP(A264,customer_data!A:G,7)</f>
        <v>95</v>
      </c>
      <c r="E264" s="12">
        <f t="shared" si="9"/>
        <v>9.5</v>
      </c>
    </row>
    <row r="265" spans="1:5" x14ac:dyDescent="0.15">
      <c r="A265" s="1">
        <v>264</v>
      </c>
      <c r="B265" s="1" t="s">
        <v>190</v>
      </c>
      <c r="C265" s="42" t="str">
        <f t="shared" si="8"/>
        <v>05</v>
      </c>
      <c r="D265" s="39">
        <f>VLOOKUP(A265,customer_data!A:G,7)</f>
        <v>51</v>
      </c>
      <c r="E265" s="12">
        <f t="shared" si="9"/>
        <v>2.5500000000000003</v>
      </c>
    </row>
    <row r="266" spans="1:5" x14ac:dyDescent="0.15">
      <c r="A266" s="1">
        <v>265</v>
      </c>
      <c r="B266" s="1" t="s">
        <v>190</v>
      </c>
      <c r="C266" s="42" t="str">
        <f t="shared" si="8"/>
        <v>05</v>
      </c>
      <c r="D266" s="39">
        <f>VLOOKUP(A266,customer_data!A:G,7)</f>
        <v>95</v>
      </c>
      <c r="E266" s="12">
        <f t="shared" si="9"/>
        <v>4.75</v>
      </c>
    </row>
    <row r="267" spans="1:5" x14ac:dyDescent="0.15">
      <c r="A267" s="1">
        <v>266</v>
      </c>
      <c r="B267" s="1" t="s">
        <v>186</v>
      </c>
      <c r="C267" s="42" t="str">
        <f t="shared" si="8"/>
        <v>05</v>
      </c>
      <c r="D267" s="39">
        <f>VLOOKUP(A267,customer_data!A:G,7)</f>
        <v>36</v>
      </c>
      <c r="E267" s="12">
        <f t="shared" si="9"/>
        <v>1.8</v>
      </c>
    </row>
    <row r="268" spans="1:5" x14ac:dyDescent="0.15">
      <c r="A268" s="1">
        <v>267</v>
      </c>
      <c r="B268" s="1" t="s">
        <v>187</v>
      </c>
      <c r="C268" s="42" t="str">
        <f t="shared" si="8"/>
        <v>10</v>
      </c>
      <c r="D268" s="39">
        <f>VLOOKUP(A268,customer_data!A:G,7)</f>
        <v>52</v>
      </c>
      <c r="E268" s="12">
        <f t="shared" si="9"/>
        <v>5.2</v>
      </c>
    </row>
    <row r="269" spans="1:5" x14ac:dyDescent="0.15">
      <c r="A269" s="1">
        <v>268</v>
      </c>
      <c r="B269" s="1" t="s">
        <v>190</v>
      </c>
      <c r="C269" s="42" t="str">
        <f t="shared" si="8"/>
        <v>05</v>
      </c>
      <c r="D269" s="39">
        <f>VLOOKUP(A269,customer_data!A:G,7)</f>
        <v>29</v>
      </c>
      <c r="E269" s="12">
        <f t="shared" si="9"/>
        <v>1.4500000000000002</v>
      </c>
    </row>
    <row r="270" spans="1:5" x14ac:dyDescent="0.15">
      <c r="A270" s="1">
        <v>269</v>
      </c>
      <c r="B270" s="1" t="s">
        <v>185</v>
      </c>
      <c r="C270" s="42" t="str">
        <f t="shared" si="8"/>
        <v>15</v>
      </c>
      <c r="D270" s="39">
        <f>VLOOKUP(A270,customer_data!A:G,7)</f>
        <v>25</v>
      </c>
      <c r="E270" s="12">
        <f t="shared" si="9"/>
        <v>3.75</v>
      </c>
    </row>
    <row r="271" spans="1:5" x14ac:dyDescent="0.15">
      <c r="A271" s="1">
        <v>270</v>
      </c>
      <c r="B271" s="1" t="s">
        <v>187</v>
      </c>
      <c r="C271" s="42" t="str">
        <f t="shared" si="8"/>
        <v>10</v>
      </c>
      <c r="D271" s="39">
        <f>VLOOKUP(A271,customer_data!A:G,7)</f>
        <v>46</v>
      </c>
      <c r="E271" s="12">
        <f t="shared" si="9"/>
        <v>4.6000000000000005</v>
      </c>
    </row>
    <row r="272" spans="1:5" x14ac:dyDescent="0.15">
      <c r="A272" s="1">
        <v>271</v>
      </c>
      <c r="B272" s="1" t="s">
        <v>186</v>
      </c>
      <c r="C272" s="42" t="str">
        <f t="shared" si="8"/>
        <v>05</v>
      </c>
      <c r="D272" s="39">
        <f>VLOOKUP(A272,customer_data!A:G,7)</f>
        <v>80</v>
      </c>
      <c r="E272" s="12">
        <f t="shared" si="9"/>
        <v>4</v>
      </c>
    </row>
    <row r="273" spans="1:5" x14ac:dyDescent="0.15">
      <c r="A273" s="1">
        <v>272</v>
      </c>
      <c r="B273" s="1" t="s">
        <v>187</v>
      </c>
      <c r="C273" s="42" t="str">
        <f t="shared" si="8"/>
        <v>10</v>
      </c>
      <c r="D273" s="39">
        <f>VLOOKUP(A273,customer_data!A:G,7)</f>
        <v>53</v>
      </c>
      <c r="E273" s="12">
        <f t="shared" si="9"/>
        <v>5.3000000000000007</v>
      </c>
    </row>
    <row r="274" spans="1:5" x14ac:dyDescent="0.15">
      <c r="A274" s="1">
        <v>273</v>
      </c>
      <c r="B274" s="1" t="s">
        <v>186</v>
      </c>
      <c r="C274" s="42" t="str">
        <f t="shared" si="8"/>
        <v>05</v>
      </c>
      <c r="D274" s="39">
        <f>VLOOKUP(A274,customer_data!A:G,7)</f>
        <v>96</v>
      </c>
      <c r="E274" s="12">
        <f t="shared" si="9"/>
        <v>4.8000000000000007</v>
      </c>
    </row>
    <row r="275" spans="1:5" x14ac:dyDescent="0.15">
      <c r="A275" s="1">
        <v>274</v>
      </c>
      <c r="B275" s="1" t="s">
        <v>185</v>
      </c>
      <c r="C275" s="42" t="str">
        <f t="shared" si="8"/>
        <v>15</v>
      </c>
      <c r="D275" s="39">
        <f>VLOOKUP(A275,customer_data!A:G,7)</f>
        <v>64</v>
      </c>
      <c r="E275" s="12">
        <f t="shared" si="9"/>
        <v>9.6</v>
      </c>
    </row>
    <row r="276" spans="1:5" x14ac:dyDescent="0.15">
      <c r="A276" s="1">
        <v>275</v>
      </c>
      <c r="B276" s="1" t="s">
        <v>186</v>
      </c>
      <c r="C276" s="42" t="str">
        <f t="shared" si="8"/>
        <v>05</v>
      </c>
      <c r="D276" s="39">
        <f>VLOOKUP(A276,customer_data!A:G,7)</f>
        <v>33</v>
      </c>
      <c r="E276" s="12">
        <f t="shared" si="9"/>
        <v>1.6500000000000001</v>
      </c>
    </row>
    <row r="277" spans="1:5" x14ac:dyDescent="0.15">
      <c r="A277" s="1">
        <v>276</v>
      </c>
      <c r="B277" s="1" t="s">
        <v>186</v>
      </c>
      <c r="C277" s="42" t="str">
        <f t="shared" si="8"/>
        <v>05</v>
      </c>
      <c r="D277" s="39">
        <f>VLOOKUP(A277,customer_data!A:G,7)</f>
        <v>28</v>
      </c>
      <c r="E277" s="12">
        <f t="shared" si="9"/>
        <v>1.4000000000000001</v>
      </c>
    </row>
    <row r="278" spans="1:5" x14ac:dyDescent="0.15">
      <c r="A278" s="1">
        <v>277</v>
      </c>
      <c r="B278" s="1" t="s">
        <v>187</v>
      </c>
      <c r="C278" s="42" t="str">
        <f t="shared" si="8"/>
        <v>10</v>
      </c>
      <c r="D278" s="39">
        <f>VLOOKUP(A278,customer_data!A:G,7)</f>
        <v>94</v>
      </c>
      <c r="E278" s="12">
        <f t="shared" si="9"/>
        <v>9.4</v>
      </c>
    </row>
    <row r="279" spans="1:5" x14ac:dyDescent="0.15">
      <c r="A279" s="1">
        <v>278</v>
      </c>
      <c r="B279" s="1" t="s">
        <v>190</v>
      </c>
      <c r="C279" s="42" t="str">
        <f t="shared" si="8"/>
        <v>05</v>
      </c>
      <c r="D279" s="39">
        <f>VLOOKUP(A279,customer_data!A:G,7)</f>
        <v>75</v>
      </c>
      <c r="E279" s="12">
        <f t="shared" si="9"/>
        <v>3.75</v>
      </c>
    </row>
    <row r="280" spans="1:5" x14ac:dyDescent="0.15">
      <c r="A280" s="1">
        <v>279</v>
      </c>
      <c r="B280" s="1" t="s">
        <v>190</v>
      </c>
      <c r="C280" s="42" t="str">
        <f t="shared" si="8"/>
        <v>05</v>
      </c>
      <c r="D280" s="39">
        <f>VLOOKUP(A280,customer_data!A:G,7)</f>
        <v>81</v>
      </c>
      <c r="E280" s="12">
        <f t="shared" si="9"/>
        <v>4.05</v>
      </c>
    </row>
    <row r="281" spans="1:5" x14ac:dyDescent="0.15">
      <c r="A281" s="1">
        <v>280</v>
      </c>
      <c r="B281" s="1" t="s">
        <v>186</v>
      </c>
      <c r="C281" s="42" t="str">
        <f t="shared" si="8"/>
        <v>05</v>
      </c>
      <c r="D281" s="39">
        <f>VLOOKUP(A281,customer_data!A:G,7)</f>
        <v>71</v>
      </c>
      <c r="E281" s="12">
        <f t="shared" si="9"/>
        <v>3.5500000000000003</v>
      </c>
    </row>
    <row r="282" spans="1:5" x14ac:dyDescent="0.15">
      <c r="A282" s="1">
        <v>281</v>
      </c>
      <c r="B282" s="1" t="s">
        <v>185</v>
      </c>
      <c r="C282" s="42" t="str">
        <f t="shared" si="8"/>
        <v>15</v>
      </c>
      <c r="D282" s="39">
        <f>VLOOKUP(A282,customer_data!A:G,7)</f>
        <v>72</v>
      </c>
      <c r="E282" s="12">
        <f t="shared" si="9"/>
        <v>10.799999999999999</v>
      </c>
    </row>
    <row r="283" spans="1:5" x14ac:dyDescent="0.15">
      <c r="A283" s="1">
        <v>282</v>
      </c>
      <c r="B283" s="1" t="s">
        <v>186</v>
      </c>
      <c r="C283" s="42" t="str">
        <f t="shared" si="8"/>
        <v>05</v>
      </c>
      <c r="D283" s="39">
        <f>VLOOKUP(A283,customer_data!A:G,7)</f>
        <v>59</v>
      </c>
      <c r="E283" s="12">
        <f t="shared" si="9"/>
        <v>2.95</v>
      </c>
    </row>
    <row r="284" spans="1:5" x14ac:dyDescent="0.15">
      <c r="A284" s="1">
        <v>283</v>
      </c>
      <c r="B284" s="1" t="s">
        <v>187</v>
      </c>
      <c r="C284" s="42" t="str">
        <f t="shared" si="8"/>
        <v>10</v>
      </c>
      <c r="D284" s="39">
        <f>VLOOKUP(A284,customer_data!A:G,7)</f>
        <v>33</v>
      </c>
      <c r="E284" s="12">
        <f t="shared" si="9"/>
        <v>3.3000000000000003</v>
      </c>
    </row>
    <row r="285" spans="1:5" x14ac:dyDescent="0.15">
      <c r="A285" s="1">
        <v>284</v>
      </c>
      <c r="B285" s="1" t="s">
        <v>190</v>
      </c>
      <c r="C285" s="42" t="str">
        <f t="shared" si="8"/>
        <v>05</v>
      </c>
      <c r="D285" s="39">
        <f>VLOOKUP(A285,customer_data!A:G,7)</f>
        <v>30</v>
      </c>
      <c r="E285" s="12">
        <f t="shared" si="9"/>
        <v>1.5</v>
      </c>
    </row>
    <row r="286" spans="1:5" x14ac:dyDescent="0.15">
      <c r="A286" s="1">
        <v>285</v>
      </c>
      <c r="B286" s="1" t="s">
        <v>185</v>
      </c>
      <c r="C286" s="42" t="str">
        <f t="shared" si="8"/>
        <v>15</v>
      </c>
      <c r="D286" s="39">
        <f>VLOOKUP(A286,customer_data!A:G,7)</f>
        <v>97</v>
      </c>
      <c r="E286" s="12">
        <f t="shared" si="9"/>
        <v>14.549999999999999</v>
      </c>
    </row>
    <row r="287" spans="1:5" x14ac:dyDescent="0.15">
      <c r="A287" s="1">
        <v>286</v>
      </c>
      <c r="B287" s="1" t="s">
        <v>186</v>
      </c>
      <c r="C287" s="42" t="str">
        <f t="shared" si="8"/>
        <v>05</v>
      </c>
      <c r="D287" s="39">
        <f>VLOOKUP(A287,customer_data!A:G,7)</f>
        <v>36</v>
      </c>
      <c r="E287" s="12">
        <f t="shared" si="9"/>
        <v>1.8</v>
      </c>
    </row>
    <row r="288" spans="1:5" x14ac:dyDescent="0.15">
      <c r="A288" s="1">
        <v>287</v>
      </c>
      <c r="B288" s="1" t="s">
        <v>186</v>
      </c>
      <c r="C288" s="42" t="str">
        <f t="shared" si="8"/>
        <v>05</v>
      </c>
      <c r="D288" s="39">
        <f>VLOOKUP(A288,customer_data!A:G,7)</f>
        <v>48</v>
      </c>
      <c r="E288" s="12">
        <f t="shared" si="9"/>
        <v>2.4000000000000004</v>
      </c>
    </row>
    <row r="289" spans="1:5" x14ac:dyDescent="0.15">
      <c r="A289" s="1">
        <v>288</v>
      </c>
      <c r="B289" s="1" t="s">
        <v>187</v>
      </c>
      <c r="C289" s="42" t="str">
        <f t="shared" si="8"/>
        <v>10</v>
      </c>
      <c r="D289" s="39">
        <f>VLOOKUP(A289,customer_data!A:G,7)</f>
        <v>46</v>
      </c>
      <c r="E289" s="12">
        <f t="shared" si="9"/>
        <v>4.6000000000000005</v>
      </c>
    </row>
    <row r="290" spans="1:5" x14ac:dyDescent="0.15">
      <c r="A290" s="1">
        <v>289</v>
      </c>
      <c r="B290" s="1" t="s">
        <v>190</v>
      </c>
      <c r="C290" s="42" t="str">
        <f t="shared" si="8"/>
        <v>05</v>
      </c>
      <c r="D290" s="39">
        <f>VLOOKUP(A290,customer_data!A:G,7)</f>
        <v>27</v>
      </c>
      <c r="E290" s="12">
        <f t="shared" si="9"/>
        <v>1.35</v>
      </c>
    </row>
    <row r="291" spans="1:5" x14ac:dyDescent="0.15">
      <c r="A291" s="1">
        <v>290</v>
      </c>
      <c r="B291" s="1" t="s">
        <v>190</v>
      </c>
      <c r="C291" s="42" t="str">
        <f t="shared" si="8"/>
        <v>05</v>
      </c>
      <c r="D291" s="39">
        <f>VLOOKUP(A291,customer_data!A:G,7)</f>
        <v>73</v>
      </c>
      <c r="E291" s="12">
        <f t="shared" si="9"/>
        <v>3.6500000000000004</v>
      </c>
    </row>
    <row r="292" spans="1:5" x14ac:dyDescent="0.15">
      <c r="A292" s="1">
        <v>291</v>
      </c>
      <c r="B292" s="1" t="s">
        <v>186</v>
      </c>
      <c r="C292" s="42" t="str">
        <f t="shared" si="8"/>
        <v>05</v>
      </c>
      <c r="D292" s="39">
        <f>VLOOKUP(A292,customer_data!A:G,7)</f>
        <v>76</v>
      </c>
      <c r="E292" s="12">
        <f t="shared" si="9"/>
        <v>3.8000000000000003</v>
      </c>
    </row>
    <row r="293" spans="1:5" x14ac:dyDescent="0.15">
      <c r="A293" s="1">
        <v>292</v>
      </c>
      <c r="B293" s="1" t="s">
        <v>186</v>
      </c>
      <c r="C293" s="42" t="str">
        <f t="shared" si="8"/>
        <v>05</v>
      </c>
      <c r="D293" s="39">
        <f>VLOOKUP(A293,customer_data!A:G,7)</f>
        <v>25</v>
      </c>
      <c r="E293" s="12">
        <f t="shared" si="9"/>
        <v>1.25</v>
      </c>
    </row>
    <row r="294" spans="1:5" x14ac:dyDescent="0.15">
      <c r="A294" s="1">
        <v>293</v>
      </c>
      <c r="B294" s="1" t="s">
        <v>187</v>
      </c>
      <c r="C294" s="42" t="str">
        <f t="shared" si="8"/>
        <v>10</v>
      </c>
      <c r="D294" s="39">
        <f>VLOOKUP(A294,customer_data!A:G,7)</f>
        <v>25</v>
      </c>
      <c r="E294" s="12">
        <f t="shared" si="9"/>
        <v>2.5</v>
      </c>
    </row>
    <row r="295" spans="1:5" x14ac:dyDescent="0.15">
      <c r="A295" s="1">
        <v>294</v>
      </c>
      <c r="B295" s="1" t="s">
        <v>190</v>
      </c>
      <c r="C295" s="42" t="str">
        <f t="shared" si="8"/>
        <v>05</v>
      </c>
      <c r="D295" s="39">
        <f>VLOOKUP(A295,customer_data!A:G,7)</f>
        <v>96</v>
      </c>
      <c r="E295" s="12">
        <f t="shared" si="9"/>
        <v>4.8000000000000007</v>
      </c>
    </row>
    <row r="296" spans="1:5" x14ac:dyDescent="0.15">
      <c r="A296" s="1">
        <v>295</v>
      </c>
      <c r="B296" s="1" t="s">
        <v>185</v>
      </c>
      <c r="C296" s="42" t="str">
        <f t="shared" si="8"/>
        <v>15</v>
      </c>
      <c r="D296" s="39">
        <f>VLOOKUP(A296,customer_data!A:G,7)</f>
        <v>84</v>
      </c>
      <c r="E296" s="12">
        <f t="shared" si="9"/>
        <v>12.6</v>
      </c>
    </row>
    <row r="297" spans="1:5" x14ac:dyDescent="0.15">
      <c r="A297" s="1">
        <v>296</v>
      </c>
      <c r="B297" s="1" t="s">
        <v>187</v>
      </c>
      <c r="C297" s="42" t="str">
        <f t="shared" si="8"/>
        <v>10</v>
      </c>
      <c r="D297" s="39">
        <f>VLOOKUP(A297,customer_data!A:G,7)</f>
        <v>67</v>
      </c>
      <c r="E297" s="12">
        <f t="shared" si="9"/>
        <v>6.7</v>
      </c>
    </row>
    <row r="298" spans="1:5" x14ac:dyDescent="0.15">
      <c r="A298" s="1">
        <v>297</v>
      </c>
      <c r="B298" s="1" t="s">
        <v>186</v>
      </c>
      <c r="C298" s="42" t="str">
        <f t="shared" si="8"/>
        <v>05</v>
      </c>
      <c r="D298" s="39">
        <f>VLOOKUP(A298,customer_data!A:G,7)</f>
        <v>20</v>
      </c>
      <c r="E298" s="12">
        <f t="shared" si="9"/>
        <v>1</v>
      </c>
    </row>
    <row r="299" spans="1:5" x14ac:dyDescent="0.15">
      <c r="A299" s="1">
        <v>298</v>
      </c>
      <c r="B299" s="1" t="s">
        <v>187</v>
      </c>
      <c r="C299" s="42" t="str">
        <f t="shared" si="8"/>
        <v>10</v>
      </c>
      <c r="D299" s="39">
        <f>VLOOKUP(A299,customer_data!A:G,7)</f>
        <v>58</v>
      </c>
      <c r="E299" s="12">
        <f t="shared" si="9"/>
        <v>5.8000000000000007</v>
      </c>
    </row>
    <row r="300" spans="1:5" x14ac:dyDescent="0.15">
      <c r="A300" s="1">
        <v>299</v>
      </c>
      <c r="B300" s="1" t="s">
        <v>186</v>
      </c>
      <c r="C300" s="42" t="str">
        <f t="shared" si="8"/>
        <v>05</v>
      </c>
      <c r="D300" s="39">
        <f>VLOOKUP(A300,customer_data!A:G,7)</f>
        <v>65</v>
      </c>
      <c r="E300" s="12">
        <f t="shared" si="9"/>
        <v>3.25</v>
      </c>
    </row>
    <row r="301" spans="1:5" x14ac:dyDescent="0.15">
      <c r="A301" s="1">
        <v>300</v>
      </c>
      <c r="B301" s="1" t="s">
        <v>185</v>
      </c>
      <c r="C301" s="42" t="str">
        <f t="shared" si="8"/>
        <v>15</v>
      </c>
      <c r="D301" s="39">
        <f>VLOOKUP(A301,customer_data!A:G,7)</f>
        <v>53</v>
      </c>
      <c r="E301" s="12">
        <f t="shared" si="9"/>
        <v>7.9499999999999993</v>
      </c>
    </row>
    <row r="302" spans="1:5" x14ac:dyDescent="0.15">
      <c r="A302" s="1">
        <v>301</v>
      </c>
      <c r="B302" s="1" t="s">
        <v>186</v>
      </c>
      <c r="C302" s="42" t="str">
        <f t="shared" si="8"/>
        <v>05</v>
      </c>
      <c r="D302" s="39">
        <f>VLOOKUP(A302,customer_data!A:G,7)</f>
        <v>23</v>
      </c>
      <c r="E302" s="12">
        <f t="shared" si="9"/>
        <v>1.1500000000000001</v>
      </c>
    </row>
    <row r="303" spans="1:5" x14ac:dyDescent="0.15">
      <c r="A303" s="1">
        <v>302</v>
      </c>
      <c r="B303" s="1" t="s">
        <v>186</v>
      </c>
      <c r="C303" s="42" t="str">
        <f t="shared" si="8"/>
        <v>05</v>
      </c>
      <c r="D303" s="39">
        <f>VLOOKUP(A303,customer_data!A:G,7)</f>
        <v>42</v>
      </c>
      <c r="E303" s="12">
        <f t="shared" si="9"/>
        <v>2.1</v>
      </c>
    </row>
    <row r="304" spans="1:5" x14ac:dyDescent="0.15">
      <c r="A304" s="1">
        <v>303</v>
      </c>
      <c r="B304" s="1" t="s">
        <v>187</v>
      </c>
      <c r="C304" s="42" t="str">
        <f t="shared" si="8"/>
        <v>10</v>
      </c>
      <c r="D304" s="39">
        <f>VLOOKUP(A304,customer_data!A:G,7)</f>
        <v>36</v>
      </c>
      <c r="E304" s="12">
        <f t="shared" si="9"/>
        <v>3.6</v>
      </c>
    </row>
    <row r="305" spans="1:5" x14ac:dyDescent="0.15">
      <c r="A305" s="1">
        <v>304</v>
      </c>
      <c r="B305" s="1" t="s">
        <v>190</v>
      </c>
      <c r="C305" s="42" t="str">
        <f t="shared" si="8"/>
        <v>05</v>
      </c>
      <c r="D305" s="39">
        <f>VLOOKUP(A305,customer_data!A:G,7)</f>
        <v>82</v>
      </c>
      <c r="E305" s="12">
        <f t="shared" si="9"/>
        <v>4.1000000000000005</v>
      </c>
    </row>
    <row r="306" spans="1:5" x14ac:dyDescent="0.15">
      <c r="A306" s="1">
        <v>305</v>
      </c>
      <c r="B306" s="1" t="s">
        <v>190</v>
      </c>
      <c r="C306" s="42" t="str">
        <f t="shared" si="8"/>
        <v>05</v>
      </c>
      <c r="D306" s="39">
        <f>VLOOKUP(A306,customer_data!A:G,7)</f>
        <v>53</v>
      </c>
      <c r="E306" s="12">
        <f t="shared" si="9"/>
        <v>2.6500000000000004</v>
      </c>
    </row>
    <row r="307" spans="1:5" x14ac:dyDescent="0.15">
      <c r="A307" s="1">
        <v>306</v>
      </c>
      <c r="B307" s="1" t="s">
        <v>186</v>
      </c>
      <c r="C307" s="42" t="str">
        <f t="shared" si="8"/>
        <v>05</v>
      </c>
      <c r="D307" s="39">
        <f>VLOOKUP(A307,customer_data!A:G,7)</f>
        <v>89</v>
      </c>
      <c r="E307" s="12">
        <f t="shared" si="9"/>
        <v>4.45</v>
      </c>
    </row>
    <row r="308" spans="1:5" x14ac:dyDescent="0.15">
      <c r="A308" s="1">
        <v>307</v>
      </c>
      <c r="B308" s="1" t="s">
        <v>185</v>
      </c>
      <c r="C308" s="42" t="str">
        <f t="shared" si="8"/>
        <v>15</v>
      </c>
      <c r="D308" s="39">
        <f>VLOOKUP(A308,customer_data!A:G,7)</f>
        <v>55</v>
      </c>
      <c r="E308" s="12">
        <f t="shared" si="9"/>
        <v>8.25</v>
      </c>
    </row>
    <row r="309" spans="1:5" x14ac:dyDescent="0.15">
      <c r="A309" s="1">
        <v>308</v>
      </c>
      <c r="B309" s="1" t="s">
        <v>186</v>
      </c>
      <c r="C309" s="42" t="str">
        <f t="shared" si="8"/>
        <v>05</v>
      </c>
      <c r="D309" s="39">
        <f>VLOOKUP(A309,customer_data!A:G,7)</f>
        <v>96</v>
      </c>
      <c r="E309" s="12">
        <f t="shared" si="9"/>
        <v>4.8000000000000007</v>
      </c>
    </row>
    <row r="310" spans="1:5" x14ac:dyDescent="0.15">
      <c r="A310" s="1">
        <v>309</v>
      </c>
      <c r="B310" s="1" t="s">
        <v>187</v>
      </c>
      <c r="C310" s="42" t="str">
        <f t="shared" si="8"/>
        <v>10</v>
      </c>
      <c r="D310" s="39">
        <f>VLOOKUP(A310,customer_data!A:G,7)</f>
        <v>68</v>
      </c>
      <c r="E310" s="12">
        <f t="shared" si="9"/>
        <v>6.8000000000000007</v>
      </c>
    </row>
    <row r="311" spans="1:5" x14ac:dyDescent="0.15">
      <c r="A311" s="1">
        <v>310</v>
      </c>
      <c r="B311" s="1" t="s">
        <v>190</v>
      </c>
      <c r="C311" s="42" t="str">
        <f t="shared" si="8"/>
        <v>05</v>
      </c>
      <c r="D311" s="39">
        <f>VLOOKUP(A311,customer_data!A:G,7)</f>
        <v>76</v>
      </c>
      <c r="E311" s="12">
        <f t="shared" si="9"/>
        <v>3.8000000000000003</v>
      </c>
    </row>
    <row r="312" spans="1:5" x14ac:dyDescent="0.15">
      <c r="A312" s="1">
        <v>311</v>
      </c>
      <c r="B312" s="1" t="s">
        <v>185</v>
      </c>
      <c r="C312" s="42" t="str">
        <f t="shared" si="8"/>
        <v>15</v>
      </c>
      <c r="D312" s="39">
        <f>VLOOKUP(A312,customer_data!A:G,7)</f>
        <v>83</v>
      </c>
      <c r="E312" s="12">
        <f t="shared" si="9"/>
        <v>12.45</v>
      </c>
    </row>
    <row r="313" spans="1:5" x14ac:dyDescent="0.15">
      <c r="A313" s="1">
        <v>312</v>
      </c>
      <c r="B313" s="1" t="s">
        <v>187</v>
      </c>
      <c r="C313" s="42" t="str">
        <f t="shared" si="8"/>
        <v>10</v>
      </c>
      <c r="D313" s="39">
        <f>VLOOKUP(A313,customer_data!A:G,7)</f>
        <v>33</v>
      </c>
      <c r="E313" s="12">
        <f t="shared" si="9"/>
        <v>3.3000000000000003</v>
      </c>
    </row>
    <row r="314" spans="1:5" x14ac:dyDescent="0.15">
      <c r="A314" s="1">
        <v>313</v>
      </c>
      <c r="B314" s="1" t="s">
        <v>186</v>
      </c>
      <c r="C314" s="42" t="str">
        <f t="shared" si="8"/>
        <v>05</v>
      </c>
      <c r="D314" s="39">
        <f>VLOOKUP(A314,customer_data!A:G,7)</f>
        <v>96</v>
      </c>
      <c r="E314" s="12">
        <f t="shared" si="9"/>
        <v>4.8000000000000007</v>
      </c>
    </row>
    <row r="315" spans="1:5" x14ac:dyDescent="0.15">
      <c r="A315" s="1">
        <v>314</v>
      </c>
      <c r="B315" s="1" t="s">
        <v>187</v>
      </c>
      <c r="C315" s="42" t="str">
        <f t="shared" si="8"/>
        <v>10</v>
      </c>
      <c r="D315" s="39">
        <f>VLOOKUP(A315,customer_data!A:G,7)</f>
        <v>21</v>
      </c>
      <c r="E315" s="12">
        <f t="shared" si="9"/>
        <v>2.1</v>
      </c>
    </row>
    <row r="316" spans="1:5" x14ac:dyDescent="0.15">
      <c r="A316" s="1">
        <v>315</v>
      </c>
      <c r="B316" s="1" t="s">
        <v>186</v>
      </c>
      <c r="C316" s="42" t="str">
        <f t="shared" si="8"/>
        <v>05</v>
      </c>
      <c r="D316" s="39">
        <f>VLOOKUP(A316,customer_data!A:G,7)</f>
        <v>70</v>
      </c>
      <c r="E316" s="12">
        <f t="shared" si="9"/>
        <v>3.5</v>
      </c>
    </row>
    <row r="317" spans="1:5" x14ac:dyDescent="0.15">
      <c r="A317" s="1">
        <v>316</v>
      </c>
      <c r="B317" s="1" t="s">
        <v>185</v>
      </c>
      <c r="C317" s="42" t="str">
        <f t="shared" si="8"/>
        <v>15</v>
      </c>
      <c r="D317" s="39">
        <f>VLOOKUP(A317,customer_data!A:G,7)</f>
        <v>56</v>
      </c>
      <c r="E317" s="12">
        <f t="shared" si="9"/>
        <v>8.4</v>
      </c>
    </row>
    <row r="318" spans="1:5" x14ac:dyDescent="0.15">
      <c r="A318" s="1">
        <v>317</v>
      </c>
      <c r="B318" s="1" t="s">
        <v>186</v>
      </c>
      <c r="C318" s="42" t="str">
        <f t="shared" si="8"/>
        <v>05</v>
      </c>
      <c r="D318" s="39">
        <f>VLOOKUP(A318,customer_data!A:G,7)</f>
        <v>61</v>
      </c>
      <c r="E318" s="12">
        <f t="shared" si="9"/>
        <v>3.0500000000000003</v>
      </c>
    </row>
    <row r="319" spans="1:5" x14ac:dyDescent="0.15">
      <c r="A319" s="1">
        <v>318</v>
      </c>
      <c r="B319" s="1" t="s">
        <v>186</v>
      </c>
      <c r="C319" s="42" t="str">
        <f t="shared" si="8"/>
        <v>05</v>
      </c>
      <c r="D319" s="39">
        <f>VLOOKUP(A319,customer_data!A:G,7)</f>
        <v>99</v>
      </c>
      <c r="E319" s="12">
        <f t="shared" si="9"/>
        <v>4.95</v>
      </c>
    </row>
    <row r="320" spans="1:5" x14ac:dyDescent="0.15">
      <c r="A320" s="1">
        <v>319</v>
      </c>
      <c r="B320" s="1" t="s">
        <v>187</v>
      </c>
      <c r="C320" s="42" t="str">
        <f t="shared" si="8"/>
        <v>10</v>
      </c>
      <c r="D320" s="39">
        <f>VLOOKUP(A320,customer_data!A:G,7)</f>
        <v>90</v>
      </c>
      <c r="E320" s="12">
        <f t="shared" si="9"/>
        <v>9</v>
      </c>
    </row>
    <row r="321" spans="1:5" x14ac:dyDescent="0.15">
      <c r="A321" s="1">
        <v>320</v>
      </c>
      <c r="B321" s="1" t="s">
        <v>190</v>
      </c>
      <c r="C321" s="42" t="str">
        <f t="shared" si="8"/>
        <v>05</v>
      </c>
      <c r="D321" s="39">
        <f>VLOOKUP(A321,customer_data!A:G,7)</f>
        <v>79</v>
      </c>
      <c r="E321" s="12">
        <f t="shared" si="9"/>
        <v>3.95</v>
      </c>
    </row>
    <row r="322" spans="1:5" x14ac:dyDescent="0.15">
      <c r="A322" s="1">
        <v>321</v>
      </c>
      <c r="B322" s="1" t="s">
        <v>190</v>
      </c>
      <c r="C322" s="42" t="str">
        <f t="shared" si="8"/>
        <v>05</v>
      </c>
      <c r="D322" s="39">
        <f>VLOOKUP(A322,customer_data!A:G,7)</f>
        <v>52</v>
      </c>
      <c r="E322" s="12">
        <f t="shared" si="9"/>
        <v>2.6</v>
      </c>
    </row>
    <row r="323" spans="1:5" x14ac:dyDescent="0.15">
      <c r="A323" s="1">
        <v>322</v>
      </c>
      <c r="B323" s="1" t="s">
        <v>186</v>
      </c>
      <c r="C323" s="42" t="str">
        <f t="shared" ref="C323:C386" si="10">RIGHT(B323,2)</f>
        <v>05</v>
      </c>
      <c r="D323" s="39">
        <f>VLOOKUP(A323,customer_data!A:G,7)</f>
        <v>80</v>
      </c>
      <c r="E323" s="12">
        <f t="shared" ref="E323:E386" si="11">D323*C323%</f>
        <v>4</v>
      </c>
    </row>
    <row r="324" spans="1:5" x14ac:dyDescent="0.15">
      <c r="A324" s="1">
        <v>323</v>
      </c>
      <c r="B324" s="1" t="s">
        <v>185</v>
      </c>
      <c r="C324" s="42" t="str">
        <f t="shared" si="10"/>
        <v>15</v>
      </c>
      <c r="D324" s="39">
        <f>VLOOKUP(A324,customer_data!A:G,7)</f>
        <v>79</v>
      </c>
      <c r="E324" s="12">
        <f t="shared" si="11"/>
        <v>11.85</v>
      </c>
    </row>
    <row r="325" spans="1:5" x14ac:dyDescent="0.15">
      <c r="A325" s="1">
        <v>324</v>
      </c>
      <c r="B325" s="1" t="s">
        <v>186</v>
      </c>
      <c r="C325" s="42" t="str">
        <f t="shared" si="10"/>
        <v>05</v>
      </c>
      <c r="D325" s="39">
        <f>VLOOKUP(A325,customer_data!A:G,7)</f>
        <v>73</v>
      </c>
      <c r="E325" s="12">
        <f t="shared" si="11"/>
        <v>3.6500000000000004</v>
      </c>
    </row>
    <row r="326" spans="1:5" x14ac:dyDescent="0.15">
      <c r="A326" s="1">
        <v>325</v>
      </c>
      <c r="B326" s="1" t="s">
        <v>187</v>
      </c>
      <c r="C326" s="42" t="str">
        <f t="shared" si="10"/>
        <v>10</v>
      </c>
      <c r="D326" s="39">
        <f>VLOOKUP(A326,customer_data!A:G,7)</f>
        <v>22</v>
      </c>
      <c r="E326" s="12">
        <f t="shared" si="11"/>
        <v>2.2000000000000002</v>
      </c>
    </row>
    <row r="327" spans="1:5" x14ac:dyDescent="0.15">
      <c r="A327" s="1">
        <v>326</v>
      </c>
      <c r="B327" s="1" t="s">
        <v>190</v>
      </c>
      <c r="C327" s="42" t="str">
        <f t="shared" si="10"/>
        <v>05</v>
      </c>
      <c r="D327" s="39">
        <f>VLOOKUP(A327,customer_data!A:G,7)</f>
        <v>92</v>
      </c>
      <c r="E327" s="12">
        <f t="shared" si="11"/>
        <v>4.6000000000000005</v>
      </c>
    </row>
    <row r="328" spans="1:5" x14ac:dyDescent="0.15">
      <c r="A328" s="1">
        <v>327</v>
      </c>
      <c r="B328" s="1" t="s">
        <v>186</v>
      </c>
      <c r="C328" s="42" t="str">
        <f t="shared" si="10"/>
        <v>05</v>
      </c>
      <c r="D328" s="39">
        <f>VLOOKUP(A328,customer_data!A:G,7)</f>
        <v>79</v>
      </c>
      <c r="E328" s="12">
        <f t="shared" si="11"/>
        <v>3.95</v>
      </c>
    </row>
    <row r="329" spans="1:5" x14ac:dyDescent="0.15">
      <c r="A329" s="1">
        <v>328</v>
      </c>
      <c r="B329" s="1" t="s">
        <v>187</v>
      </c>
      <c r="C329" s="42" t="str">
        <f t="shared" si="10"/>
        <v>10</v>
      </c>
      <c r="D329" s="39">
        <f>VLOOKUP(A329,customer_data!A:G,7)</f>
        <v>50</v>
      </c>
      <c r="E329" s="12">
        <f t="shared" si="11"/>
        <v>5</v>
      </c>
    </row>
    <row r="330" spans="1:5" x14ac:dyDescent="0.15">
      <c r="A330" s="1">
        <v>329</v>
      </c>
      <c r="B330" s="1" t="s">
        <v>190</v>
      </c>
      <c r="C330" s="42" t="str">
        <f t="shared" si="10"/>
        <v>05</v>
      </c>
      <c r="D330" s="39">
        <f>VLOOKUP(A330,customer_data!A:G,7)</f>
        <v>86</v>
      </c>
      <c r="E330" s="12">
        <f t="shared" si="11"/>
        <v>4.3</v>
      </c>
    </row>
    <row r="331" spans="1:5" x14ac:dyDescent="0.15">
      <c r="A331" s="1">
        <v>330</v>
      </c>
      <c r="B331" s="1" t="s">
        <v>190</v>
      </c>
      <c r="C331" s="42" t="str">
        <f t="shared" si="10"/>
        <v>05</v>
      </c>
      <c r="D331" s="39">
        <f>VLOOKUP(A331,customer_data!A:G,7)</f>
        <v>23</v>
      </c>
      <c r="E331" s="12">
        <f t="shared" si="11"/>
        <v>1.1500000000000001</v>
      </c>
    </row>
    <row r="332" spans="1:5" x14ac:dyDescent="0.15">
      <c r="A332" s="1">
        <v>331</v>
      </c>
      <c r="B332" s="1" t="s">
        <v>186</v>
      </c>
      <c r="C332" s="42" t="str">
        <f t="shared" si="10"/>
        <v>05</v>
      </c>
      <c r="D332" s="39">
        <f>VLOOKUP(A332,customer_data!A:G,7)</f>
        <v>68</v>
      </c>
      <c r="E332" s="12">
        <f t="shared" si="11"/>
        <v>3.4000000000000004</v>
      </c>
    </row>
    <row r="333" spans="1:5" x14ac:dyDescent="0.15">
      <c r="A333" s="1">
        <v>332</v>
      </c>
      <c r="B333" s="1" t="s">
        <v>187</v>
      </c>
      <c r="C333" s="42" t="str">
        <f t="shared" si="10"/>
        <v>10</v>
      </c>
      <c r="D333" s="39">
        <f>VLOOKUP(A333,customer_data!A:G,7)</f>
        <v>64</v>
      </c>
      <c r="E333" s="12">
        <f t="shared" si="11"/>
        <v>6.4</v>
      </c>
    </row>
    <row r="334" spans="1:5" x14ac:dyDescent="0.15">
      <c r="A334" s="1">
        <v>333</v>
      </c>
      <c r="B334" s="1" t="s">
        <v>190</v>
      </c>
      <c r="C334" s="42" t="str">
        <f t="shared" si="10"/>
        <v>05</v>
      </c>
      <c r="D334" s="39">
        <f>VLOOKUP(A334,customer_data!A:G,7)</f>
        <v>62</v>
      </c>
      <c r="E334" s="12">
        <f t="shared" si="11"/>
        <v>3.1</v>
      </c>
    </row>
    <row r="335" spans="1:5" x14ac:dyDescent="0.15">
      <c r="A335" s="1">
        <v>334</v>
      </c>
      <c r="B335" s="1" t="s">
        <v>185</v>
      </c>
      <c r="C335" s="42" t="str">
        <f t="shared" si="10"/>
        <v>15</v>
      </c>
      <c r="D335" s="39">
        <f>VLOOKUP(A335,customer_data!A:G,7)</f>
        <v>83</v>
      </c>
      <c r="E335" s="12">
        <f t="shared" si="11"/>
        <v>12.45</v>
      </c>
    </row>
    <row r="336" spans="1:5" x14ac:dyDescent="0.15">
      <c r="A336" s="1">
        <v>335</v>
      </c>
      <c r="B336" s="1" t="s">
        <v>187</v>
      </c>
      <c r="C336" s="42" t="str">
        <f t="shared" si="10"/>
        <v>10</v>
      </c>
      <c r="D336" s="39">
        <f>VLOOKUP(A336,customer_data!A:G,7)</f>
        <v>53</v>
      </c>
      <c r="E336" s="12">
        <f t="shared" si="11"/>
        <v>5.3000000000000007</v>
      </c>
    </row>
    <row r="337" spans="1:5" x14ac:dyDescent="0.15">
      <c r="A337" s="1">
        <v>336</v>
      </c>
      <c r="B337" s="1" t="s">
        <v>186</v>
      </c>
      <c r="C337" s="42" t="str">
        <f t="shared" si="10"/>
        <v>05</v>
      </c>
      <c r="D337" s="39">
        <f>VLOOKUP(A337,customer_data!A:G,7)</f>
        <v>57</v>
      </c>
      <c r="E337" s="12">
        <f t="shared" si="11"/>
        <v>2.85</v>
      </c>
    </row>
    <row r="338" spans="1:5" x14ac:dyDescent="0.15">
      <c r="A338" s="1">
        <v>337</v>
      </c>
      <c r="B338" s="1" t="s">
        <v>187</v>
      </c>
      <c r="C338" s="42" t="str">
        <f t="shared" si="10"/>
        <v>10</v>
      </c>
      <c r="D338" s="39">
        <f>VLOOKUP(A338,customer_data!A:G,7)</f>
        <v>78</v>
      </c>
      <c r="E338" s="12">
        <f t="shared" si="11"/>
        <v>7.8000000000000007</v>
      </c>
    </row>
    <row r="339" spans="1:5" x14ac:dyDescent="0.15">
      <c r="A339" s="1">
        <v>338</v>
      </c>
      <c r="B339" s="1" t="s">
        <v>186</v>
      </c>
      <c r="C339" s="42" t="str">
        <f t="shared" si="10"/>
        <v>05</v>
      </c>
      <c r="D339" s="39">
        <f>VLOOKUP(A339,customer_data!A:G,7)</f>
        <v>93</v>
      </c>
      <c r="E339" s="12">
        <f t="shared" si="11"/>
        <v>4.6500000000000004</v>
      </c>
    </row>
    <row r="340" spans="1:5" x14ac:dyDescent="0.15">
      <c r="A340" s="1">
        <v>339</v>
      </c>
      <c r="B340" s="1" t="s">
        <v>185</v>
      </c>
      <c r="C340" s="42" t="str">
        <f t="shared" si="10"/>
        <v>15</v>
      </c>
      <c r="D340" s="39">
        <f>VLOOKUP(A340,customer_data!A:G,7)</f>
        <v>99</v>
      </c>
      <c r="E340" s="12">
        <f t="shared" si="11"/>
        <v>14.85</v>
      </c>
    </row>
    <row r="341" spans="1:5" x14ac:dyDescent="0.15">
      <c r="A341" s="1">
        <v>340</v>
      </c>
      <c r="B341" s="1" t="s">
        <v>186</v>
      </c>
      <c r="C341" s="42" t="str">
        <f t="shared" si="10"/>
        <v>05</v>
      </c>
      <c r="D341" s="39">
        <f>VLOOKUP(A341,customer_data!A:G,7)</f>
        <v>49</v>
      </c>
      <c r="E341" s="12">
        <f t="shared" si="11"/>
        <v>2.4500000000000002</v>
      </c>
    </row>
    <row r="342" spans="1:5" x14ac:dyDescent="0.15">
      <c r="A342" s="1">
        <v>341</v>
      </c>
      <c r="B342" s="1" t="s">
        <v>186</v>
      </c>
      <c r="C342" s="42" t="str">
        <f t="shared" si="10"/>
        <v>05</v>
      </c>
      <c r="D342" s="39">
        <f>VLOOKUP(A342,customer_data!A:G,7)</f>
        <v>61</v>
      </c>
      <c r="E342" s="12">
        <f t="shared" si="11"/>
        <v>3.0500000000000003</v>
      </c>
    </row>
    <row r="343" spans="1:5" x14ac:dyDescent="0.15">
      <c r="A343" s="1">
        <v>342</v>
      </c>
      <c r="B343" s="1" t="s">
        <v>187</v>
      </c>
      <c r="C343" s="42" t="str">
        <f t="shared" si="10"/>
        <v>10</v>
      </c>
      <c r="D343" s="39">
        <f>VLOOKUP(A343,customer_data!A:G,7)</f>
        <v>60</v>
      </c>
      <c r="E343" s="12">
        <f t="shared" si="11"/>
        <v>6</v>
      </c>
    </row>
    <row r="344" spans="1:5" x14ac:dyDescent="0.15">
      <c r="A344" s="1">
        <v>343</v>
      </c>
      <c r="B344" s="1" t="s">
        <v>190</v>
      </c>
      <c r="C344" s="42" t="str">
        <f t="shared" si="10"/>
        <v>05</v>
      </c>
      <c r="D344" s="39">
        <f>VLOOKUP(A344,customer_data!A:G,7)</f>
        <v>23</v>
      </c>
      <c r="E344" s="12">
        <f t="shared" si="11"/>
        <v>1.1500000000000001</v>
      </c>
    </row>
    <row r="345" spans="1:5" x14ac:dyDescent="0.15">
      <c r="A345" s="1">
        <v>344</v>
      </c>
      <c r="B345" s="1" t="s">
        <v>190</v>
      </c>
      <c r="C345" s="42" t="str">
        <f t="shared" si="10"/>
        <v>05</v>
      </c>
      <c r="D345" s="39">
        <f>VLOOKUP(A345,customer_data!A:G,7)</f>
        <v>100</v>
      </c>
      <c r="E345" s="12">
        <f t="shared" si="11"/>
        <v>5</v>
      </c>
    </row>
    <row r="346" spans="1:5" x14ac:dyDescent="0.15">
      <c r="A346" s="1">
        <v>345</v>
      </c>
      <c r="B346" s="1" t="s">
        <v>186</v>
      </c>
      <c r="C346" s="42" t="str">
        <f t="shared" si="10"/>
        <v>05</v>
      </c>
      <c r="D346" s="39">
        <f>VLOOKUP(A346,customer_data!A:G,7)</f>
        <v>33</v>
      </c>
      <c r="E346" s="12">
        <f t="shared" si="11"/>
        <v>1.6500000000000001</v>
      </c>
    </row>
    <row r="347" spans="1:5" x14ac:dyDescent="0.15">
      <c r="A347" s="1">
        <v>346</v>
      </c>
      <c r="B347" s="1" t="s">
        <v>185</v>
      </c>
      <c r="C347" s="42" t="str">
        <f t="shared" si="10"/>
        <v>15</v>
      </c>
      <c r="D347" s="39">
        <f>VLOOKUP(A347,customer_data!A:G,7)</f>
        <v>32</v>
      </c>
      <c r="E347" s="12">
        <f t="shared" si="11"/>
        <v>4.8</v>
      </c>
    </row>
    <row r="348" spans="1:5" x14ac:dyDescent="0.15">
      <c r="A348" s="1">
        <v>347</v>
      </c>
      <c r="B348" s="1" t="s">
        <v>186</v>
      </c>
      <c r="C348" s="42" t="str">
        <f t="shared" si="10"/>
        <v>05</v>
      </c>
      <c r="D348" s="39">
        <f>VLOOKUP(A348,customer_data!A:G,7)</f>
        <v>21</v>
      </c>
      <c r="E348" s="12">
        <f t="shared" si="11"/>
        <v>1.05</v>
      </c>
    </row>
    <row r="349" spans="1:5" x14ac:dyDescent="0.15">
      <c r="A349" s="1">
        <v>348</v>
      </c>
      <c r="B349" s="1" t="s">
        <v>187</v>
      </c>
      <c r="C349" s="42" t="str">
        <f t="shared" si="10"/>
        <v>10</v>
      </c>
      <c r="D349" s="39">
        <f>VLOOKUP(A349,customer_data!A:G,7)</f>
        <v>59</v>
      </c>
      <c r="E349" s="12">
        <f t="shared" si="11"/>
        <v>5.9</v>
      </c>
    </row>
    <row r="350" spans="1:5" x14ac:dyDescent="0.15">
      <c r="A350" s="1">
        <v>349</v>
      </c>
      <c r="B350" s="1" t="s">
        <v>190</v>
      </c>
      <c r="C350" s="42" t="str">
        <f t="shared" si="10"/>
        <v>05</v>
      </c>
      <c r="D350" s="39">
        <f>VLOOKUP(A350,customer_data!A:G,7)</f>
        <v>67</v>
      </c>
      <c r="E350" s="12">
        <f t="shared" si="11"/>
        <v>3.35</v>
      </c>
    </row>
    <row r="351" spans="1:5" x14ac:dyDescent="0.15">
      <c r="A351" s="1">
        <v>350</v>
      </c>
      <c r="B351" s="1" t="s">
        <v>185</v>
      </c>
      <c r="C351" s="42" t="str">
        <f t="shared" si="10"/>
        <v>15</v>
      </c>
      <c r="D351" s="39">
        <f>VLOOKUP(A351,customer_data!A:G,7)</f>
        <v>24</v>
      </c>
      <c r="E351" s="12">
        <f t="shared" si="11"/>
        <v>3.5999999999999996</v>
      </c>
    </row>
    <row r="352" spans="1:5" x14ac:dyDescent="0.15">
      <c r="A352" s="1">
        <v>351</v>
      </c>
      <c r="B352" s="1" t="s">
        <v>186</v>
      </c>
      <c r="C352" s="42" t="str">
        <f t="shared" si="10"/>
        <v>05</v>
      </c>
      <c r="D352" s="39">
        <f>VLOOKUP(A352,customer_data!A:G,7)</f>
        <v>84</v>
      </c>
      <c r="E352" s="12">
        <f t="shared" si="11"/>
        <v>4.2</v>
      </c>
    </row>
    <row r="353" spans="1:5" x14ac:dyDescent="0.15">
      <c r="A353" s="1">
        <v>352</v>
      </c>
      <c r="B353" s="1" t="s">
        <v>186</v>
      </c>
      <c r="C353" s="42" t="str">
        <f t="shared" si="10"/>
        <v>05</v>
      </c>
      <c r="D353" s="39">
        <f>VLOOKUP(A353,customer_data!A:G,7)</f>
        <v>97</v>
      </c>
      <c r="E353" s="12">
        <f t="shared" si="11"/>
        <v>4.8500000000000005</v>
      </c>
    </row>
    <row r="354" spans="1:5" x14ac:dyDescent="0.15">
      <c r="A354" s="1">
        <v>353</v>
      </c>
      <c r="B354" s="1" t="s">
        <v>187</v>
      </c>
      <c r="C354" s="42" t="str">
        <f t="shared" si="10"/>
        <v>10</v>
      </c>
      <c r="D354" s="39">
        <f>VLOOKUP(A354,customer_data!A:G,7)</f>
        <v>63</v>
      </c>
      <c r="E354" s="12">
        <f t="shared" si="11"/>
        <v>6.3000000000000007</v>
      </c>
    </row>
    <row r="355" spans="1:5" x14ac:dyDescent="0.15">
      <c r="A355" s="1">
        <v>354</v>
      </c>
      <c r="B355" s="1" t="s">
        <v>190</v>
      </c>
      <c r="C355" s="42" t="str">
        <f t="shared" si="10"/>
        <v>05</v>
      </c>
      <c r="D355" s="39">
        <f>VLOOKUP(A355,customer_data!A:G,7)</f>
        <v>85</v>
      </c>
      <c r="E355" s="12">
        <f t="shared" si="11"/>
        <v>4.25</v>
      </c>
    </row>
    <row r="356" spans="1:5" x14ac:dyDescent="0.15">
      <c r="A356" s="1">
        <v>355</v>
      </c>
      <c r="B356" s="1" t="s">
        <v>190</v>
      </c>
      <c r="C356" s="42" t="str">
        <f t="shared" si="10"/>
        <v>05</v>
      </c>
      <c r="D356" s="39">
        <f>VLOOKUP(A356,customer_data!A:G,7)</f>
        <v>51</v>
      </c>
      <c r="E356" s="12">
        <f t="shared" si="11"/>
        <v>2.5500000000000003</v>
      </c>
    </row>
    <row r="357" spans="1:5" x14ac:dyDescent="0.15">
      <c r="A357" s="1">
        <v>356</v>
      </c>
      <c r="B357" s="1" t="s">
        <v>186</v>
      </c>
      <c r="C357" s="42" t="str">
        <f t="shared" si="10"/>
        <v>05</v>
      </c>
      <c r="D357" s="39">
        <f>VLOOKUP(A357,customer_data!A:G,7)</f>
        <v>21</v>
      </c>
      <c r="E357" s="12">
        <f t="shared" si="11"/>
        <v>1.05</v>
      </c>
    </row>
    <row r="358" spans="1:5" x14ac:dyDescent="0.15">
      <c r="A358" s="1">
        <v>357</v>
      </c>
      <c r="B358" s="1" t="s">
        <v>186</v>
      </c>
      <c r="C358" s="42" t="str">
        <f t="shared" si="10"/>
        <v>05</v>
      </c>
      <c r="D358" s="39">
        <f>VLOOKUP(A358,customer_data!A:G,7)</f>
        <v>95</v>
      </c>
      <c r="E358" s="12">
        <f t="shared" si="11"/>
        <v>4.75</v>
      </c>
    </row>
    <row r="359" spans="1:5" x14ac:dyDescent="0.15">
      <c r="A359" s="1">
        <v>358</v>
      </c>
      <c r="B359" s="1" t="s">
        <v>187</v>
      </c>
      <c r="C359" s="42" t="str">
        <f t="shared" si="10"/>
        <v>10</v>
      </c>
      <c r="D359" s="39">
        <f>VLOOKUP(A359,customer_data!A:G,7)</f>
        <v>91</v>
      </c>
      <c r="E359" s="12">
        <f t="shared" si="11"/>
        <v>9.1</v>
      </c>
    </row>
    <row r="360" spans="1:5" x14ac:dyDescent="0.15">
      <c r="A360" s="1">
        <v>359</v>
      </c>
      <c r="B360" s="1" t="s">
        <v>190</v>
      </c>
      <c r="C360" s="42" t="str">
        <f t="shared" si="10"/>
        <v>05</v>
      </c>
      <c r="D360" s="39">
        <f>VLOOKUP(A360,customer_data!A:G,7)</f>
        <v>32</v>
      </c>
      <c r="E360" s="12">
        <f t="shared" si="11"/>
        <v>1.6</v>
      </c>
    </row>
    <row r="361" spans="1:5" x14ac:dyDescent="0.15">
      <c r="A361" s="1">
        <v>360</v>
      </c>
      <c r="B361" s="1" t="s">
        <v>185</v>
      </c>
      <c r="C361" s="42" t="str">
        <f t="shared" si="10"/>
        <v>15</v>
      </c>
      <c r="D361" s="39">
        <f>VLOOKUP(A361,customer_data!A:G,7)</f>
        <v>90</v>
      </c>
      <c r="E361" s="12">
        <f t="shared" si="11"/>
        <v>13.5</v>
      </c>
    </row>
    <row r="362" spans="1:5" x14ac:dyDescent="0.15">
      <c r="A362" s="1">
        <v>361</v>
      </c>
      <c r="B362" s="1" t="s">
        <v>187</v>
      </c>
      <c r="C362" s="42" t="str">
        <f t="shared" si="10"/>
        <v>10</v>
      </c>
      <c r="D362" s="39">
        <f>VLOOKUP(A362,customer_data!A:G,7)</f>
        <v>75</v>
      </c>
      <c r="E362" s="12">
        <f t="shared" si="11"/>
        <v>7.5</v>
      </c>
    </row>
    <row r="363" spans="1:5" x14ac:dyDescent="0.15">
      <c r="A363" s="1">
        <v>362</v>
      </c>
      <c r="B363" s="1" t="s">
        <v>186</v>
      </c>
      <c r="C363" s="42" t="str">
        <f t="shared" si="10"/>
        <v>05</v>
      </c>
      <c r="D363" s="39">
        <f>VLOOKUP(A363,customer_data!A:G,7)</f>
        <v>67</v>
      </c>
      <c r="E363" s="12">
        <f t="shared" si="11"/>
        <v>3.35</v>
      </c>
    </row>
    <row r="364" spans="1:5" x14ac:dyDescent="0.15">
      <c r="A364" s="1">
        <v>363</v>
      </c>
      <c r="B364" s="1" t="s">
        <v>187</v>
      </c>
      <c r="C364" s="42" t="str">
        <f t="shared" si="10"/>
        <v>10</v>
      </c>
      <c r="D364" s="39">
        <f>VLOOKUP(A364,customer_data!A:G,7)</f>
        <v>64</v>
      </c>
      <c r="E364" s="12">
        <f t="shared" si="11"/>
        <v>6.4</v>
      </c>
    </row>
    <row r="365" spans="1:5" x14ac:dyDescent="0.15">
      <c r="A365" s="1">
        <v>364</v>
      </c>
      <c r="B365" s="1" t="s">
        <v>186</v>
      </c>
      <c r="C365" s="42" t="str">
        <f t="shared" si="10"/>
        <v>05</v>
      </c>
      <c r="D365" s="39">
        <f>VLOOKUP(A365,customer_data!A:G,7)</f>
        <v>61</v>
      </c>
      <c r="E365" s="12">
        <f t="shared" si="11"/>
        <v>3.0500000000000003</v>
      </c>
    </row>
    <row r="366" spans="1:5" x14ac:dyDescent="0.15">
      <c r="A366" s="1">
        <v>365</v>
      </c>
      <c r="B366" s="1" t="s">
        <v>185</v>
      </c>
      <c r="C366" s="42" t="str">
        <f t="shared" si="10"/>
        <v>15</v>
      </c>
      <c r="D366" s="39">
        <f>VLOOKUP(A366,customer_data!A:G,7)</f>
        <v>54</v>
      </c>
      <c r="E366" s="12">
        <f t="shared" si="11"/>
        <v>8.1</v>
      </c>
    </row>
    <row r="367" spans="1:5" x14ac:dyDescent="0.15">
      <c r="A367" s="1">
        <v>366</v>
      </c>
      <c r="B367" s="1" t="s">
        <v>186</v>
      </c>
      <c r="C367" s="42" t="str">
        <f t="shared" si="10"/>
        <v>05</v>
      </c>
      <c r="D367" s="39">
        <f>VLOOKUP(A367,customer_data!A:G,7)</f>
        <v>64</v>
      </c>
      <c r="E367" s="12">
        <f t="shared" si="11"/>
        <v>3.2</v>
      </c>
    </row>
    <row r="368" spans="1:5" x14ac:dyDescent="0.15">
      <c r="A368" s="1">
        <v>367</v>
      </c>
      <c r="B368" s="1" t="s">
        <v>186</v>
      </c>
      <c r="C368" s="42" t="str">
        <f t="shared" si="10"/>
        <v>05</v>
      </c>
      <c r="D368" s="39">
        <f>VLOOKUP(A368,customer_data!A:G,7)</f>
        <v>35</v>
      </c>
      <c r="E368" s="12">
        <f t="shared" si="11"/>
        <v>1.75</v>
      </c>
    </row>
    <row r="369" spans="1:5" x14ac:dyDescent="0.15">
      <c r="A369" s="1">
        <v>368</v>
      </c>
      <c r="B369" s="1" t="s">
        <v>187</v>
      </c>
      <c r="C369" s="42" t="str">
        <f t="shared" si="10"/>
        <v>10</v>
      </c>
      <c r="D369" s="39">
        <f>VLOOKUP(A369,customer_data!A:G,7)</f>
        <v>86</v>
      </c>
      <c r="E369" s="12">
        <f t="shared" si="11"/>
        <v>8.6</v>
      </c>
    </row>
    <row r="370" spans="1:5" x14ac:dyDescent="0.15">
      <c r="A370" s="1">
        <v>369</v>
      </c>
      <c r="B370" s="1" t="s">
        <v>190</v>
      </c>
      <c r="C370" s="42" t="str">
        <f t="shared" si="10"/>
        <v>05</v>
      </c>
      <c r="D370" s="39">
        <f>VLOOKUP(A370,customer_data!A:G,7)</f>
        <v>23</v>
      </c>
      <c r="E370" s="12">
        <f t="shared" si="11"/>
        <v>1.1500000000000001</v>
      </c>
    </row>
    <row r="371" spans="1:5" x14ac:dyDescent="0.15">
      <c r="A371" s="1">
        <v>370</v>
      </c>
      <c r="B371" s="1" t="s">
        <v>190</v>
      </c>
      <c r="C371" s="42" t="str">
        <f t="shared" si="10"/>
        <v>05</v>
      </c>
      <c r="D371" s="39">
        <f>VLOOKUP(A371,customer_data!A:G,7)</f>
        <v>38</v>
      </c>
      <c r="E371" s="12">
        <f t="shared" si="11"/>
        <v>1.9000000000000001</v>
      </c>
    </row>
    <row r="372" spans="1:5" x14ac:dyDescent="0.15">
      <c r="A372" s="1">
        <v>371</v>
      </c>
      <c r="B372" s="1" t="s">
        <v>186</v>
      </c>
      <c r="C372" s="42" t="str">
        <f t="shared" si="10"/>
        <v>05</v>
      </c>
      <c r="D372" s="39">
        <f>VLOOKUP(A372,customer_data!A:G,7)</f>
        <v>29</v>
      </c>
      <c r="E372" s="12">
        <f t="shared" si="11"/>
        <v>1.4500000000000002</v>
      </c>
    </row>
    <row r="373" spans="1:5" x14ac:dyDescent="0.15">
      <c r="A373" s="1">
        <v>372</v>
      </c>
      <c r="B373" s="1" t="s">
        <v>185</v>
      </c>
      <c r="C373" s="42" t="str">
        <f t="shared" si="10"/>
        <v>15</v>
      </c>
      <c r="D373" s="39">
        <f>VLOOKUP(A373,customer_data!A:G,7)</f>
        <v>43</v>
      </c>
      <c r="E373" s="12">
        <f t="shared" si="11"/>
        <v>6.45</v>
      </c>
    </row>
    <row r="374" spans="1:5" x14ac:dyDescent="0.15">
      <c r="A374" s="1">
        <v>373</v>
      </c>
      <c r="B374" s="1" t="s">
        <v>186</v>
      </c>
      <c r="C374" s="42" t="str">
        <f t="shared" si="10"/>
        <v>05</v>
      </c>
      <c r="D374" s="39">
        <f>VLOOKUP(A374,customer_data!A:G,7)</f>
        <v>32</v>
      </c>
      <c r="E374" s="12">
        <f t="shared" si="11"/>
        <v>1.6</v>
      </c>
    </row>
    <row r="375" spans="1:5" x14ac:dyDescent="0.15">
      <c r="A375" s="1">
        <v>374</v>
      </c>
      <c r="B375" s="1" t="s">
        <v>187</v>
      </c>
      <c r="C375" s="42" t="str">
        <f t="shared" si="10"/>
        <v>10</v>
      </c>
      <c r="D375" s="39">
        <f>VLOOKUP(A375,customer_data!A:G,7)</f>
        <v>30</v>
      </c>
      <c r="E375" s="12">
        <f t="shared" si="11"/>
        <v>3</v>
      </c>
    </row>
    <row r="376" spans="1:5" x14ac:dyDescent="0.15">
      <c r="A376" s="1">
        <v>375</v>
      </c>
      <c r="B376" s="1" t="s">
        <v>190</v>
      </c>
      <c r="C376" s="42" t="str">
        <f t="shared" si="10"/>
        <v>05</v>
      </c>
      <c r="D376" s="39">
        <f>VLOOKUP(A376,customer_data!A:G,7)</f>
        <v>81</v>
      </c>
      <c r="E376" s="12">
        <f t="shared" si="11"/>
        <v>4.05</v>
      </c>
    </row>
    <row r="377" spans="1:5" x14ac:dyDescent="0.15">
      <c r="A377" s="1">
        <v>376</v>
      </c>
      <c r="B377" s="1" t="s">
        <v>185</v>
      </c>
      <c r="C377" s="42" t="str">
        <f t="shared" si="10"/>
        <v>15</v>
      </c>
      <c r="D377" s="39">
        <f>VLOOKUP(A377,customer_data!A:G,7)</f>
        <v>21</v>
      </c>
      <c r="E377" s="12">
        <f t="shared" si="11"/>
        <v>3.15</v>
      </c>
    </row>
    <row r="378" spans="1:5" x14ac:dyDescent="0.15">
      <c r="A378" s="1">
        <v>377</v>
      </c>
      <c r="B378" s="1" t="s">
        <v>187</v>
      </c>
      <c r="C378" s="42" t="str">
        <f t="shared" si="10"/>
        <v>10</v>
      </c>
      <c r="D378" s="39">
        <f>VLOOKUP(A378,customer_data!A:G,7)</f>
        <v>100</v>
      </c>
      <c r="E378" s="12">
        <f t="shared" si="11"/>
        <v>10</v>
      </c>
    </row>
    <row r="379" spans="1:5" x14ac:dyDescent="0.15">
      <c r="A379" s="1">
        <v>378</v>
      </c>
      <c r="B379" s="1" t="s">
        <v>186</v>
      </c>
      <c r="C379" s="42" t="str">
        <f t="shared" si="10"/>
        <v>05</v>
      </c>
      <c r="D379" s="39">
        <f>VLOOKUP(A379,customer_data!A:G,7)</f>
        <v>58</v>
      </c>
      <c r="E379" s="12">
        <f t="shared" si="11"/>
        <v>2.9000000000000004</v>
      </c>
    </row>
    <row r="380" spans="1:5" x14ac:dyDescent="0.15">
      <c r="A380" s="1">
        <v>379</v>
      </c>
      <c r="B380" s="1" t="s">
        <v>187</v>
      </c>
      <c r="C380" s="42" t="str">
        <f t="shared" si="10"/>
        <v>10</v>
      </c>
      <c r="D380" s="39">
        <f>VLOOKUP(A380,customer_data!A:G,7)</f>
        <v>50</v>
      </c>
      <c r="E380" s="12">
        <f t="shared" si="11"/>
        <v>5</v>
      </c>
    </row>
    <row r="381" spans="1:5" x14ac:dyDescent="0.15">
      <c r="A381" s="1">
        <v>380</v>
      </c>
      <c r="B381" s="1" t="s">
        <v>186</v>
      </c>
      <c r="C381" s="42" t="str">
        <f t="shared" si="10"/>
        <v>05</v>
      </c>
      <c r="D381" s="39">
        <f>VLOOKUP(A381,customer_data!A:G,7)</f>
        <v>100</v>
      </c>
      <c r="E381" s="12">
        <f t="shared" si="11"/>
        <v>5</v>
      </c>
    </row>
    <row r="382" spans="1:5" x14ac:dyDescent="0.15">
      <c r="A382" s="1">
        <v>381</v>
      </c>
      <c r="B382" s="1" t="s">
        <v>185</v>
      </c>
      <c r="C382" s="42" t="str">
        <f t="shared" si="10"/>
        <v>15</v>
      </c>
      <c r="D382" s="39">
        <f>VLOOKUP(A382,customer_data!A:G,7)</f>
        <v>56</v>
      </c>
      <c r="E382" s="12">
        <f t="shared" si="11"/>
        <v>8.4</v>
      </c>
    </row>
    <row r="383" spans="1:5" x14ac:dyDescent="0.15">
      <c r="A383" s="1">
        <v>382</v>
      </c>
      <c r="B383" s="1" t="s">
        <v>186</v>
      </c>
      <c r="C383" s="42" t="str">
        <f t="shared" si="10"/>
        <v>05</v>
      </c>
      <c r="D383" s="39">
        <f>VLOOKUP(A383,customer_data!A:G,7)</f>
        <v>53</v>
      </c>
      <c r="E383" s="12">
        <f t="shared" si="11"/>
        <v>2.6500000000000004</v>
      </c>
    </row>
    <row r="384" spans="1:5" x14ac:dyDescent="0.15">
      <c r="A384" s="1">
        <v>383</v>
      </c>
      <c r="B384" s="1" t="s">
        <v>186</v>
      </c>
      <c r="C384" s="42" t="str">
        <f t="shared" si="10"/>
        <v>05</v>
      </c>
      <c r="D384" s="39">
        <f>VLOOKUP(A384,customer_data!A:G,7)</f>
        <v>40</v>
      </c>
      <c r="E384" s="12">
        <f t="shared" si="11"/>
        <v>2</v>
      </c>
    </row>
    <row r="385" spans="1:5" x14ac:dyDescent="0.15">
      <c r="A385" s="1">
        <v>384</v>
      </c>
      <c r="B385" s="1" t="s">
        <v>187</v>
      </c>
      <c r="C385" s="42" t="str">
        <f t="shared" si="10"/>
        <v>10</v>
      </c>
      <c r="D385" s="39">
        <f>VLOOKUP(A385,customer_data!A:G,7)</f>
        <v>97</v>
      </c>
      <c r="E385" s="12">
        <f t="shared" si="11"/>
        <v>9.7000000000000011</v>
      </c>
    </row>
    <row r="386" spans="1:5" x14ac:dyDescent="0.15">
      <c r="A386" s="1">
        <v>385</v>
      </c>
      <c r="B386" s="1" t="s">
        <v>190</v>
      </c>
      <c r="C386" s="42" t="str">
        <f t="shared" si="10"/>
        <v>05</v>
      </c>
      <c r="D386" s="39">
        <f>VLOOKUP(A386,customer_data!A:G,7)</f>
        <v>60</v>
      </c>
      <c r="E386" s="12">
        <f t="shared" si="11"/>
        <v>3</v>
      </c>
    </row>
    <row r="387" spans="1:5" x14ac:dyDescent="0.15">
      <c r="A387" s="1">
        <v>386</v>
      </c>
      <c r="B387" s="1" t="s">
        <v>190</v>
      </c>
      <c r="C387" s="42" t="str">
        <f t="shared" ref="C387:C450" si="12">RIGHT(B387,2)</f>
        <v>05</v>
      </c>
      <c r="D387" s="39">
        <f>VLOOKUP(A387,customer_data!A:G,7)</f>
        <v>95</v>
      </c>
      <c r="E387" s="12">
        <f t="shared" ref="E387:E450" si="13">D387*C387%</f>
        <v>4.75</v>
      </c>
    </row>
    <row r="388" spans="1:5" x14ac:dyDescent="0.15">
      <c r="A388" s="1">
        <v>387</v>
      </c>
      <c r="B388" s="1" t="s">
        <v>186</v>
      </c>
      <c r="C388" s="42" t="str">
        <f t="shared" si="12"/>
        <v>05</v>
      </c>
      <c r="D388" s="39">
        <f>VLOOKUP(A388,customer_data!A:G,7)</f>
        <v>92</v>
      </c>
      <c r="E388" s="12">
        <f t="shared" si="13"/>
        <v>4.6000000000000005</v>
      </c>
    </row>
    <row r="389" spans="1:5" x14ac:dyDescent="0.15">
      <c r="A389" s="1">
        <v>388</v>
      </c>
      <c r="B389" s="1" t="s">
        <v>185</v>
      </c>
      <c r="C389" s="42" t="str">
        <f t="shared" si="12"/>
        <v>15</v>
      </c>
      <c r="D389" s="39">
        <f>VLOOKUP(A389,customer_data!A:G,7)</f>
        <v>93</v>
      </c>
      <c r="E389" s="12">
        <f t="shared" si="13"/>
        <v>13.95</v>
      </c>
    </row>
    <row r="390" spans="1:5" x14ac:dyDescent="0.15">
      <c r="A390" s="1">
        <v>389</v>
      </c>
      <c r="B390" s="1" t="s">
        <v>186</v>
      </c>
      <c r="C390" s="42" t="str">
        <f t="shared" si="12"/>
        <v>05</v>
      </c>
      <c r="D390" s="39">
        <f>VLOOKUP(A390,customer_data!A:G,7)</f>
        <v>57</v>
      </c>
      <c r="E390" s="12">
        <f t="shared" si="13"/>
        <v>2.85</v>
      </c>
    </row>
    <row r="391" spans="1:5" x14ac:dyDescent="0.15">
      <c r="A391" s="1">
        <v>390</v>
      </c>
      <c r="B391" s="1" t="s">
        <v>187</v>
      </c>
      <c r="C391" s="42" t="str">
        <f t="shared" si="12"/>
        <v>10</v>
      </c>
      <c r="D391" s="39">
        <f>VLOOKUP(A391,customer_data!A:G,7)</f>
        <v>95</v>
      </c>
      <c r="E391" s="12">
        <f t="shared" si="13"/>
        <v>9.5</v>
      </c>
    </row>
    <row r="392" spans="1:5" x14ac:dyDescent="0.15">
      <c r="A392" s="1">
        <v>391</v>
      </c>
      <c r="B392" s="1" t="s">
        <v>190</v>
      </c>
      <c r="C392" s="42" t="str">
        <f t="shared" si="12"/>
        <v>05</v>
      </c>
      <c r="D392" s="39">
        <f>VLOOKUP(A392,customer_data!A:G,7)</f>
        <v>72</v>
      </c>
      <c r="E392" s="12">
        <f t="shared" si="13"/>
        <v>3.6</v>
      </c>
    </row>
    <row r="393" spans="1:5" x14ac:dyDescent="0.15">
      <c r="A393" s="1">
        <v>392</v>
      </c>
      <c r="B393" s="1" t="s">
        <v>186</v>
      </c>
      <c r="C393" s="42" t="str">
        <f t="shared" si="12"/>
        <v>05</v>
      </c>
      <c r="D393" s="39">
        <f>VLOOKUP(A393,customer_data!A:G,7)</f>
        <v>39</v>
      </c>
      <c r="E393" s="12">
        <f t="shared" si="13"/>
        <v>1.9500000000000002</v>
      </c>
    </row>
    <row r="394" spans="1:5" x14ac:dyDescent="0.15">
      <c r="A394" s="1">
        <v>393</v>
      </c>
      <c r="B394" s="1" t="s">
        <v>187</v>
      </c>
      <c r="C394" s="42" t="str">
        <f t="shared" si="12"/>
        <v>10</v>
      </c>
      <c r="D394" s="39">
        <f>VLOOKUP(A394,customer_data!A:G,7)</f>
        <v>71</v>
      </c>
      <c r="E394" s="12">
        <f t="shared" si="13"/>
        <v>7.1000000000000005</v>
      </c>
    </row>
    <row r="395" spans="1:5" x14ac:dyDescent="0.15">
      <c r="A395" s="1">
        <v>394</v>
      </c>
      <c r="B395" s="1" t="s">
        <v>190</v>
      </c>
      <c r="C395" s="42" t="str">
        <f t="shared" si="12"/>
        <v>05</v>
      </c>
      <c r="D395" s="39">
        <f>VLOOKUP(A395,customer_data!A:G,7)</f>
        <v>67</v>
      </c>
      <c r="E395" s="12">
        <f t="shared" si="13"/>
        <v>3.35</v>
      </c>
    </row>
    <row r="396" spans="1:5" x14ac:dyDescent="0.15">
      <c r="A396" s="1">
        <v>395</v>
      </c>
      <c r="B396" s="1" t="s">
        <v>190</v>
      </c>
      <c r="C396" s="42" t="str">
        <f t="shared" si="12"/>
        <v>05</v>
      </c>
      <c r="D396" s="39">
        <f>VLOOKUP(A396,customer_data!A:G,7)</f>
        <v>26</v>
      </c>
      <c r="E396" s="12">
        <f t="shared" si="13"/>
        <v>1.3</v>
      </c>
    </row>
    <row r="397" spans="1:5" x14ac:dyDescent="0.15">
      <c r="A397" s="1">
        <v>396</v>
      </c>
      <c r="B397" s="1" t="s">
        <v>186</v>
      </c>
      <c r="C397" s="42" t="str">
        <f t="shared" si="12"/>
        <v>05</v>
      </c>
      <c r="D397" s="39">
        <f>VLOOKUP(A397,customer_data!A:G,7)</f>
        <v>44</v>
      </c>
      <c r="E397" s="12">
        <f t="shared" si="13"/>
        <v>2.2000000000000002</v>
      </c>
    </row>
    <row r="398" spans="1:5" x14ac:dyDescent="0.15">
      <c r="A398" s="1">
        <v>397</v>
      </c>
      <c r="B398" s="1" t="s">
        <v>187</v>
      </c>
      <c r="C398" s="42" t="str">
        <f t="shared" si="12"/>
        <v>10</v>
      </c>
      <c r="D398" s="39">
        <f>VLOOKUP(A398,customer_data!A:G,7)</f>
        <v>32</v>
      </c>
      <c r="E398" s="12">
        <f t="shared" si="13"/>
        <v>3.2</v>
      </c>
    </row>
    <row r="399" spans="1:5" x14ac:dyDescent="0.15">
      <c r="A399" s="1">
        <v>398</v>
      </c>
      <c r="B399" s="1" t="s">
        <v>190</v>
      </c>
      <c r="C399" s="42" t="str">
        <f t="shared" si="12"/>
        <v>05</v>
      </c>
      <c r="D399" s="39">
        <f>VLOOKUP(A399,customer_data!A:G,7)</f>
        <v>30</v>
      </c>
      <c r="E399" s="12">
        <f t="shared" si="13"/>
        <v>1.5</v>
      </c>
    </row>
    <row r="400" spans="1:5" x14ac:dyDescent="0.15">
      <c r="A400" s="1">
        <v>399</v>
      </c>
      <c r="B400" s="1" t="s">
        <v>185</v>
      </c>
      <c r="C400" s="42" t="str">
        <f t="shared" si="12"/>
        <v>15</v>
      </c>
      <c r="D400" s="39">
        <f>VLOOKUP(A400,customer_data!A:G,7)</f>
        <v>20</v>
      </c>
      <c r="E400" s="12">
        <f t="shared" si="13"/>
        <v>3</v>
      </c>
    </row>
    <row r="401" spans="1:5" x14ac:dyDescent="0.15">
      <c r="A401" s="1">
        <v>400</v>
      </c>
      <c r="B401" s="1" t="s">
        <v>187</v>
      </c>
      <c r="C401" s="42" t="str">
        <f t="shared" si="12"/>
        <v>10</v>
      </c>
      <c r="D401" s="39">
        <f>VLOOKUP(A401,customer_data!A:G,7)</f>
        <v>30</v>
      </c>
      <c r="E401" s="12">
        <f t="shared" si="13"/>
        <v>3</v>
      </c>
    </row>
    <row r="402" spans="1:5" x14ac:dyDescent="0.15">
      <c r="A402" s="1">
        <v>401</v>
      </c>
      <c r="B402" s="1" t="s">
        <v>186</v>
      </c>
      <c r="C402" s="42" t="str">
        <f t="shared" si="12"/>
        <v>05</v>
      </c>
      <c r="D402" s="39">
        <f>VLOOKUP(A402,customer_data!A:G,7)</f>
        <v>54</v>
      </c>
      <c r="E402" s="12">
        <f t="shared" si="13"/>
        <v>2.7</v>
      </c>
    </row>
    <row r="403" spans="1:5" x14ac:dyDescent="0.15">
      <c r="A403" s="1">
        <v>402</v>
      </c>
      <c r="B403" s="1" t="s">
        <v>187</v>
      </c>
      <c r="C403" s="42" t="str">
        <f t="shared" si="12"/>
        <v>10</v>
      </c>
      <c r="D403" s="39">
        <f>VLOOKUP(A403,customer_data!A:G,7)</f>
        <v>91</v>
      </c>
      <c r="E403" s="12">
        <f t="shared" si="13"/>
        <v>9.1</v>
      </c>
    </row>
    <row r="404" spans="1:5" x14ac:dyDescent="0.15">
      <c r="A404" s="1">
        <v>403</v>
      </c>
      <c r="B404" s="1" t="s">
        <v>186</v>
      </c>
      <c r="C404" s="42" t="str">
        <f t="shared" si="12"/>
        <v>05</v>
      </c>
      <c r="D404" s="39">
        <f>VLOOKUP(A404,customer_data!A:G,7)</f>
        <v>73</v>
      </c>
      <c r="E404" s="12">
        <f t="shared" si="13"/>
        <v>3.6500000000000004</v>
      </c>
    </row>
    <row r="405" spans="1:5" x14ac:dyDescent="0.15">
      <c r="A405" s="1">
        <v>404</v>
      </c>
      <c r="B405" s="1" t="s">
        <v>185</v>
      </c>
      <c r="C405" s="42" t="str">
        <f t="shared" si="12"/>
        <v>15</v>
      </c>
      <c r="D405" s="39">
        <f>VLOOKUP(A405,customer_data!A:G,7)</f>
        <v>66</v>
      </c>
      <c r="E405" s="12">
        <f t="shared" si="13"/>
        <v>9.9</v>
      </c>
    </row>
    <row r="406" spans="1:5" x14ac:dyDescent="0.15">
      <c r="A406" s="1">
        <v>405</v>
      </c>
      <c r="B406" s="1" t="s">
        <v>186</v>
      </c>
      <c r="C406" s="42" t="str">
        <f t="shared" si="12"/>
        <v>05</v>
      </c>
      <c r="D406" s="39">
        <f>VLOOKUP(A406,customer_data!A:G,7)</f>
        <v>59</v>
      </c>
      <c r="E406" s="12">
        <f t="shared" si="13"/>
        <v>2.95</v>
      </c>
    </row>
    <row r="407" spans="1:5" x14ac:dyDescent="0.15">
      <c r="A407" s="1">
        <v>406</v>
      </c>
      <c r="B407" s="1" t="s">
        <v>186</v>
      </c>
      <c r="C407" s="42" t="str">
        <f t="shared" si="12"/>
        <v>05</v>
      </c>
      <c r="D407" s="39">
        <f>VLOOKUP(A407,customer_data!A:G,7)</f>
        <v>75</v>
      </c>
      <c r="E407" s="12">
        <f t="shared" si="13"/>
        <v>3.75</v>
      </c>
    </row>
    <row r="408" spans="1:5" x14ac:dyDescent="0.15">
      <c r="A408" s="1">
        <v>407</v>
      </c>
      <c r="B408" s="1" t="s">
        <v>187</v>
      </c>
      <c r="C408" s="42" t="str">
        <f t="shared" si="12"/>
        <v>10</v>
      </c>
      <c r="D408" s="39">
        <f>VLOOKUP(A408,customer_data!A:G,7)</f>
        <v>63</v>
      </c>
      <c r="E408" s="12">
        <f t="shared" si="13"/>
        <v>6.3000000000000007</v>
      </c>
    </row>
    <row r="409" spans="1:5" x14ac:dyDescent="0.15">
      <c r="A409" s="1">
        <v>408</v>
      </c>
      <c r="B409" s="1" t="s">
        <v>190</v>
      </c>
      <c r="C409" s="42" t="str">
        <f t="shared" si="12"/>
        <v>05</v>
      </c>
      <c r="D409" s="39">
        <f>VLOOKUP(A409,customer_data!A:G,7)</f>
        <v>89</v>
      </c>
      <c r="E409" s="12">
        <f t="shared" si="13"/>
        <v>4.45</v>
      </c>
    </row>
    <row r="410" spans="1:5" x14ac:dyDescent="0.15">
      <c r="A410" s="1">
        <v>409</v>
      </c>
      <c r="B410" s="1" t="s">
        <v>190</v>
      </c>
      <c r="C410" s="42" t="str">
        <f t="shared" si="12"/>
        <v>05</v>
      </c>
      <c r="D410" s="39">
        <f>VLOOKUP(A410,customer_data!A:G,7)</f>
        <v>44</v>
      </c>
      <c r="E410" s="12">
        <f t="shared" si="13"/>
        <v>2.2000000000000002</v>
      </c>
    </row>
    <row r="411" spans="1:5" x14ac:dyDescent="0.15">
      <c r="A411" s="1">
        <v>410</v>
      </c>
      <c r="B411" s="1" t="s">
        <v>186</v>
      </c>
      <c r="C411" s="42" t="str">
        <f t="shared" si="12"/>
        <v>05</v>
      </c>
      <c r="D411" s="39">
        <f>VLOOKUP(A411,customer_data!A:G,7)</f>
        <v>43</v>
      </c>
      <c r="E411" s="12">
        <f t="shared" si="13"/>
        <v>2.15</v>
      </c>
    </row>
    <row r="412" spans="1:5" x14ac:dyDescent="0.15">
      <c r="A412" s="1">
        <v>411</v>
      </c>
      <c r="B412" s="1" t="s">
        <v>185</v>
      </c>
      <c r="C412" s="42" t="str">
        <f t="shared" si="12"/>
        <v>15</v>
      </c>
      <c r="D412" s="39">
        <f>VLOOKUP(A412,customer_data!A:G,7)</f>
        <v>46</v>
      </c>
      <c r="E412" s="12">
        <f t="shared" si="13"/>
        <v>6.8999999999999995</v>
      </c>
    </row>
    <row r="413" spans="1:5" x14ac:dyDescent="0.15">
      <c r="A413" s="1">
        <v>412</v>
      </c>
      <c r="B413" s="1" t="s">
        <v>186</v>
      </c>
      <c r="C413" s="42" t="str">
        <f t="shared" si="12"/>
        <v>05</v>
      </c>
      <c r="D413" s="39">
        <f>VLOOKUP(A413,customer_data!A:G,7)</f>
        <v>32</v>
      </c>
      <c r="E413" s="12">
        <f t="shared" si="13"/>
        <v>1.6</v>
      </c>
    </row>
    <row r="414" spans="1:5" x14ac:dyDescent="0.15">
      <c r="A414" s="1">
        <v>413</v>
      </c>
      <c r="B414" s="1" t="s">
        <v>187</v>
      </c>
      <c r="C414" s="42" t="str">
        <f t="shared" si="12"/>
        <v>10</v>
      </c>
      <c r="D414" s="39">
        <f>VLOOKUP(A414,customer_data!A:G,7)</f>
        <v>26</v>
      </c>
      <c r="E414" s="12">
        <f t="shared" si="13"/>
        <v>2.6</v>
      </c>
    </row>
    <row r="415" spans="1:5" x14ac:dyDescent="0.15">
      <c r="A415" s="1">
        <v>414</v>
      </c>
      <c r="B415" s="1" t="s">
        <v>190</v>
      </c>
      <c r="C415" s="42" t="str">
        <f t="shared" si="12"/>
        <v>05</v>
      </c>
      <c r="D415" s="39">
        <f>VLOOKUP(A415,customer_data!A:G,7)</f>
        <v>47</v>
      </c>
      <c r="E415" s="12">
        <f t="shared" si="13"/>
        <v>2.35</v>
      </c>
    </row>
    <row r="416" spans="1:5" x14ac:dyDescent="0.15">
      <c r="A416" s="1">
        <v>415</v>
      </c>
      <c r="B416" s="1" t="s">
        <v>185</v>
      </c>
      <c r="C416" s="42" t="str">
        <f t="shared" si="12"/>
        <v>15</v>
      </c>
      <c r="D416" s="39">
        <f>VLOOKUP(A416,customer_data!A:G,7)</f>
        <v>93</v>
      </c>
      <c r="E416" s="12">
        <f t="shared" si="13"/>
        <v>13.95</v>
      </c>
    </row>
    <row r="417" spans="1:5" x14ac:dyDescent="0.15">
      <c r="A417" s="1">
        <v>416</v>
      </c>
      <c r="B417" s="1" t="s">
        <v>186</v>
      </c>
      <c r="C417" s="42" t="str">
        <f t="shared" si="12"/>
        <v>05</v>
      </c>
      <c r="D417" s="39">
        <f>VLOOKUP(A417,customer_data!A:G,7)</f>
        <v>77</v>
      </c>
      <c r="E417" s="12">
        <f t="shared" si="13"/>
        <v>3.85</v>
      </c>
    </row>
    <row r="418" spans="1:5" x14ac:dyDescent="0.15">
      <c r="A418" s="1">
        <v>417</v>
      </c>
      <c r="B418" s="1" t="s">
        <v>186</v>
      </c>
      <c r="C418" s="42" t="str">
        <f t="shared" si="12"/>
        <v>05</v>
      </c>
      <c r="D418" s="39">
        <f>VLOOKUP(A418,customer_data!A:G,7)</f>
        <v>41</v>
      </c>
      <c r="E418" s="12">
        <f t="shared" si="13"/>
        <v>2.0500000000000003</v>
      </c>
    </row>
    <row r="419" spans="1:5" x14ac:dyDescent="0.15">
      <c r="A419" s="1">
        <v>418</v>
      </c>
      <c r="B419" s="1" t="s">
        <v>187</v>
      </c>
      <c r="C419" s="42" t="str">
        <f t="shared" si="12"/>
        <v>10</v>
      </c>
      <c r="D419" s="39">
        <f>VLOOKUP(A419,customer_data!A:G,7)</f>
        <v>95</v>
      </c>
      <c r="E419" s="12">
        <f t="shared" si="13"/>
        <v>9.5</v>
      </c>
    </row>
    <row r="420" spans="1:5" x14ac:dyDescent="0.15">
      <c r="A420" s="1">
        <v>419</v>
      </c>
      <c r="B420" s="1" t="s">
        <v>190</v>
      </c>
      <c r="C420" s="42" t="str">
        <f t="shared" si="12"/>
        <v>05</v>
      </c>
      <c r="D420" s="39">
        <f>VLOOKUP(A420,customer_data!A:G,7)</f>
        <v>25</v>
      </c>
      <c r="E420" s="12">
        <f t="shared" si="13"/>
        <v>1.25</v>
      </c>
    </row>
    <row r="421" spans="1:5" x14ac:dyDescent="0.15">
      <c r="A421" s="1">
        <v>420</v>
      </c>
      <c r="B421" s="1" t="s">
        <v>190</v>
      </c>
      <c r="C421" s="42" t="str">
        <f t="shared" si="12"/>
        <v>05</v>
      </c>
      <c r="D421" s="39">
        <f>VLOOKUP(A421,customer_data!A:G,7)</f>
        <v>72</v>
      </c>
      <c r="E421" s="12">
        <f t="shared" si="13"/>
        <v>3.6</v>
      </c>
    </row>
    <row r="422" spans="1:5" x14ac:dyDescent="0.15">
      <c r="A422" s="1">
        <v>421</v>
      </c>
      <c r="B422" s="1" t="s">
        <v>186</v>
      </c>
      <c r="C422" s="42" t="str">
        <f t="shared" si="12"/>
        <v>05</v>
      </c>
      <c r="D422" s="39">
        <f>VLOOKUP(A422,customer_data!A:G,7)</f>
        <v>35</v>
      </c>
      <c r="E422" s="12">
        <f t="shared" si="13"/>
        <v>1.75</v>
      </c>
    </row>
    <row r="423" spans="1:5" x14ac:dyDescent="0.15">
      <c r="A423" s="1">
        <v>422</v>
      </c>
      <c r="B423" s="1" t="s">
        <v>186</v>
      </c>
      <c r="C423" s="42" t="str">
        <f t="shared" si="12"/>
        <v>05</v>
      </c>
      <c r="D423" s="39">
        <f>VLOOKUP(A423,customer_data!A:G,7)</f>
        <v>72</v>
      </c>
      <c r="E423" s="12">
        <f t="shared" si="13"/>
        <v>3.6</v>
      </c>
    </row>
    <row r="424" spans="1:5" x14ac:dyDescent="0.15">
      <c r="A424" s="1">
        <v>423</v>
      </c>
      <c r="B424" s="1" t="s">
        <v>187</v>
      </c>
      <c r="C424" s="42" t="str">
        <f t="shared" si="12"/>
        <v>10</v>
      </c>
      <c r="D424" s="39">
        <f>VLOOKUP(A424,customer_data!A:G,7)</f>
        <v>62</v>
      </c>
      <c r="E424" s="12">
        <f t="shared" si="13"/>
        <v>6.2</v>
      </c>
    </row>
    <row r="425" spans="1:5" x14ac:dyDescent="0.15">
      <c r="A425" s="1">
        <v>424</v>
      </c>
      <c r="B425" s="1" t="s">
        <v>190</v>
      </c>
      <c r="C425" s="42" t="str">
        <f t="shared" si="12"/>
        <v>05</v>
      </c>
      <c r="D425" s="39">
        <f>VLOOKUP(A425,customer_data!A:G,7)</f>
        <v>41</v>
      </c>
      <c r="E425" s="12">
        <f t="shared" si="13"/>
        <v>2.0500000000000003</v>
      </c>
    </row>
    <row r="426" spans="1:5" x14ac:dyDescent="0.15">
      <c r="A426" s="1">
        <v>425</v>
      </c>
      <c r="B426" s="1" t="s">
        <v>185</v>
      </c>
      <c r="C426" s="42" t="str">
        <f t="shared" si="12"/>
        <v>15</v>
      </c>
      <c r="D426" s="39">
        <f>VLOOKUP(A426,customer_data!A:G,7)</f>
        <v>64</v>
      </c>
      <c r="E426" s="12">
        <f t="shared" si="13"/>
        <v>9.6</v>
      </c>
    </row>
    <row r="427" spans="1:5" x14ac:dyDescent="0.15">
      <c r="A427" s="1">
        <v>426</v>
      </c>
      <c r="B427" s="1" t="s">
        <v>187</v>
      </c>
      <c r="C427" s="42" t="str">
        <f t="shared" si="12"/>
        <v>10</v>
      </c>
      <c r="D427" s="39">
        <f>VLOOKUP(A427,customer_data!A:G,7)</f>
        <v>72</v>
      </c>
      <c r="E427" s="12">
        <f t="shared" si="13"/>
        <v>7.2</v>
      </c>
    </row>
    <row r="428" spans="1:5" x14ac:dyDescent="0.15">
      <c r="A428" s="1">
        <v>427</v>
      </c>
      <c r="B428" s="1" t="s">
        <v>186</v>
      </c>
      <c r="C428" s="42" t="str">
        <f t="shared" si="12"/>
        <v>05</v>
      </c>
      <c r="D428" s="39">
        <f>VLOOKUP(A428,customer_data!A:G,7)</f>
        <v>78</v>
      </c>
      <c r="E428" s="12">
        <f t="shared" si="13"/>
        <v>3.9000000000000004</v>
      </c>
    </row>
    <row r="429" spans="1:5" x14ac:dyDescent="0.15">
      <c r="A429" s="1">
        <v>428</v>
      </c>
      <c r="B429" s="1" t="s">
        <v>187</v>
      </c>
      <c r="C429" s="42" t="str">
        <f t="shared" si="12"/>
        <v>10</v>
      </c>
      <c r="D429" s="39">
        <f>VLOOKUP(A429,customer_data!A:G,7)</f>
        <v>46</v>
      </c>
      <c r="E429" s="12">
        <f t="shared" si="13"/>
        <v>4.6000000000000005</v>
      </c>
    </row>
    <row r="430" spans="1:5" x14ac:dyDescent="0.15">
      <c r="A430" s="1">
        <v>429</v>
      </c>
      <c r="B430" s="1" t="s">
        <v>186</v>
      </c>
      <c r="C430" s="42" t="str">
        <f t="shared" si="12"/>
        <v>05</v>
      </c>
      <c r="D430" s="39">
        <f>VLOOKUP(A430,customer_data!A:G,7)</f>
        <v>58</v>
      </c>
      <c r="E430" s="12">
        <f t="shared" si="13"/>
        <v>2.9000000000000004</v>
      </c>
    </row>
    <row r="431" spans="1:5" x14ac:dyDescent="0.15">
      <c r="A431" s="1">
        <v>430</v>
      </c>
      <c r="B431" s="1" t="s">
        <v>185</v>
      </c>
      <c r="C431" s="42" t="str">
        <f t="shared" si="12"/>
        <v>15</v>
      </c>
      <c r="D431" s="39">
        <f>VLOOKUP(A431,customer_data!A:G,7)</f>
        <v>32</v>
      </c>
      <c r="E431" s="12">
        <f t="shared" si="13"/>
        <v>4.8</v>
      </c>
    </row>
    <row r="432" spans="1:5" x14ac:dyDescent="0.15">
      <c r="A432" s="1">
        <v>431</v>
      </c>
      <c r="B432" s="1" t="s">
        <v>186</v>
      </c>
      <c r="C432" s="42" t="str">
        <f t="shared" si="12"/>
        <v>05</v>
      </c>
      <c r="D432" s="39">
        <f>VLOOKUP(A432,customer_data!A:G,7)</f>
        <v>35</v>
      </c>
      <c r="E432" s="12">
        <f t="shared" si="13"/>
        <v>1.75</v>
      </c>
    </row>
    <row r="433" spans="1:5" x14ac:dyDescent="0.15">
      <c r="A433" s="1">
        <v>432</v>
      </c>
      <c r="B433" s="1" t="s">
        <v>186</v>
      </c>
      <c r="C433" s="42" t="str">
        <f t="shared" si="12"/>
        <v>05</v>
      </c>
      <c r="D433" s="39">
        <f>VLOOKUP(A433,customer_data!A:G,7)</f>
        <v>28</v>
      </c>
      <c r="E433" s="12">
        <f t="shared" si="13"/>
        <v>1.4000000000000001</v>
      </c>
    </row>
    <row r="434" spans="1:5" x14ac:dyDescent="0.15">
      <c r="A434" s="1">
        <v>433</v>
      </c>
      <c r="B434" s="1" t="s">
        <v>187</v>
      </c>
      <c r="C434" s="42" t="str">
        <f t="shared" si="12"/>
        <v>10</v>
      </c>
      <c r="D434" s="39">
        <f>VLOOKUP(A434,customer_data!A:G,7)</f>
        <v>24</v>
      </c>
      <c r="E434" s="12">
        <f t="shared" si="13"/>
        <v>2.4000000000000004</v>
      </c>
    </row>
    <row r="435" spans="1:5" x14ac:dyDescent="0.15">
      <c r="A435" s="1">
        <v>434</v>
      </c>
      <c r="B435" s="1" t="s">
        <v>190</v>
      </c>
      <c r="C435" s="42" t="str">
        <f t="shared" si="12"/>
        <v>05</v>
      </c>
      <c r="D435" s="39">
        <f>VLOOKUP(A435,customer_data!A:G,7)</f>
        <v>22</v>
      </c>
      <c r="E435" s="12">
        <f t="shared" si="13"/>
        <v>1.1000000000000001</v>
      </c>
    </row>
    <row r="436" spans="1:5" x14ac:dyDescent="0.15">
      <c r="A436" s="1">
        <v>435</v>
      </c>
      <c r="B436" s="1" t="s">
        <v>190</v>
      </c>
      <c r="C436" s="42" t="str">
        <f t="shared" si="12"/>
        <v>05</v>
      </c>
      <c r="D436" s="39">
        <f>VLOOKUP(A436,customer_data!A:G,7)</f>
        <v>65</v>
      </c>
      <c r="E436" s="12">
        <f t="shared" si="13"/>
        <v>3.25</v>
      </c>
    </row>
    <row r="437" spans="1:5" x14ac:dyDescent="0.15">
      <c r="A437" s="1">
        <v>436</v>
      </c>
      <c r="B437" s="1" t="s">
        <v>186</v>
      </c>
      <c r="C437" s="42" t="str">
        <f t="shared" si="12"/>
        <v>05</v>
      </c>
      <c r="D437" s="39">
        <f>VLOOKUP(A437,customer_data!A:G,7)</f>
        <v>36</v>
      </c>
      <c r="E437" s="12">
        <f t="shared" si="13"/>
        <v>1.8</v>
      </c>
    </row>
    <row r="438" spans="1:5" x14ac:dyDescent="0.15">
      <c r="A438" s="1">
        <v>437</v>
      </c>
      <c r="B438" s="1" t="s">
        <v>185</v>
      </c>
      <c r="C438" s="42" t="str">
        <f t="shared" si="12"/>
        <v>15</v>
      </c>
      <c r="D438" s="39">
        <f>VLOOKUP(A438,customer_data!A:G,7)</f>
        <v>80</v>
      </c>
      <c r="E438" s="12">
        <f t="shared" si="13"/>
        <v>12</v>
      </c>
    </row>
    <row r="439" spans="1:5" x14ac:dyDescent="0.15">
      <c r="A439" s="1">
        <v>438</v>
      </c>
      <c r="B439" s="1" t="s">
        <v>186</v>
      </c>
      <c r="C439" s="42" t="str">
        <f t="shared" si="12"/>
        <v>05</v>
      </c>
      <c r="D439" s="39">
        <f>VLOOKUP(A439,customer_data!A:G,7)</f>
        <v>42</v>
      </c>
      <c r="E439" s="12">
        <f t="shared" si="13"/>
        <v>2.1</v>
      </c>
    </row>
    <row r="440" spans="1:5" x14ac:dyDescent="0.15">
      <c r="A440" s="1">
        <v>439</v>
      </c>
      <c r="B440" s="1" t="s">
        <v>187</v>
      </c>
      <c r="C440" s="42" t="str">
        <f t="shared" si="12"/>
        <v>10</v>
      </c>
      <c r="D440" s="39">
        <f>VLOOKUP(A440,customer_data!A:G,7)</f>
        <v>66</v>
      </c>
      <c r="E440" s="12">
        <f t="shared" si="13"/>
        <v>6.6000000000000005</v>
      </c>
    </row>
    <row r="441" spans="1:5" x14ac:dyDescent="0.15">
      <c r="A441" s="1">
        <v>440</v>
      </c>
      <c r="B441" s="1" t="s">
        <v>190</v>
      </c>
      <c r="C441" s="42" t="str">
        <f t="shared" si="12"/>
        <v>05</v>
      </c>
      <c r="D441" s="39">
        <f>VLOOKUP(A441,customer_data!A:G,7)</f>
        <v>37</v>
      </c>
      <c r="E441" s="12">
        <f t="shared" si="13"/>
        <v>1.85</v>
      </c>
    </row>
    <row r="442" spans="1:5" x14ac:dyDescent="0.15">
      <c r="A442" s="1">
        <v>441</v>
      </c>
      <c r="B442" s="1" t="s">
        <v>185</v>
      </c>
      <c r="C442" s="42" t="str">
        <f t="shared" si="12"/>
        <v>15</v>
      </c>
      <c r="D442" s="39">
        <f>VLOOKUP(A442,customer_data!A:G,7)</f>
        <v>24</v>
      </c>
      <c r="E442" s="12">
        <f t="shared" si="13"/>
        <v>3.5999999999999996</v>
      </c>
    </row>
    <row r="443" spans="1:5" x14ac:dyDescent="0.15">
      <c r="A443" s="1">
        <v>442</v>
      </c>
      <c r="B443" s="1" t="s">
        <v>187</v>
      </c>
      <c r="C443" s="42" t="str">
        <f t="shared" si="12"/>
        <v>10</v>
      </c>
      <c r="D443" s="39">
        <f>VLOOKUP(A443,customer_data!A:G,7)</f>
        <v>41</v>
      </c>
      <c r="E443" s="12">
        <f t="shared" si="13"/>
        <v>4.1000000000000005</v>
      </c>
    </row>
    <row r="444" spans="1:5" x14ac:dyDescent="0.15">
      <c r="A444" s="1">
        <v>443</v>
      </c>
      <c r="B444" s="1" t="s">
        <v>186</v>
      </c>
      <c r="C444" s="42" t="str">
        <f t="shared" si="12"/>
        <v>05</v>
      </c>
      <c r="D444" s="39">
        <f>VLOOKUP(A444,customer_data!A:G,7)</f>
        <v>64</v>
      </c>
      <c r="E444" s="12">
        <f t="shared" si="13"/>
        <v>3.2</v>
      </c>
    </row>
    <row r="445" spans="1:5" x14ac:dyDescent="0.15">
      <c r="A445" s="1">
        <v>444</v>
      </c>
      <c r="B445" s="1" t="s">
        <v>187</v>
      </c>
      <c r="C445" s="42" t="str">
        <f t="shared" si="12"/>
        <v>10</v>
      </c>
      <c r="D445" s="39">
        <f>VLOOKUP(A445,customer_data!A:G,7)</f>
        <v>62</v>
      </c>
      <c r="E445" s="12">
        <f t="shared" si="13"/>
        <v>6.2</v>
      </c>
    </row>
    <row r="446" spans="1:5" x14ac:dyDescent="0.15">
      <c r="A446" s="1">
        <v>445</v>
      </c>
      <c r="B446" s="1"/>
      <c r="C446" s="42" t="str">
        <f t="shared" si="12"/>
        <v/>
      </c>
      <c r="D446" s="39">
        <f>VLOOKUP(A446,customer_data!A:G,7)</f>
        <v>35</v>
      </c>
      <c r="E446" s="12" t="e">
        <f t="shared" si="13"/>
        <v>#VALUE!</v>
      </c>
    </row>
    <row r="447" spans="1:5" x14ac:dyDescent="0.15">
      <c r="A447" s="1">
        <v>446</v>
      </c>
      <c r="B447" s="1"/>
      <c r="C447" s="42" t="str">
        <f t="shared" si="12"/>
        <v/>
      </c>
      <c r="D447" s="39">
        <f>VLOOKUP(A447,customer_data!A:G,7)</f>
        <v>48</v>
      </c>
      <c r="E447" s="12" t="e">
        <f t="shared" si="13"/>
        <v>#VALUE!</v>
      </c>
    </row>
    <row r="448" spans="1:5" x14ac:dyDescent="0.15">
      <c r="A448" s="1">
        <v>447</v>
      </c>
      <c r="B448" s="1"/>
      <c r="C448" s="42" t="str">
        <f t="shared" si="12"/>
        <v/>
      </c>
      <c r="D448" s="39">
        <f>VLOOKUP(A448,customer_data!A:G,7)</f>
        <v>88</v>
      </c>
      <c r="E448" s="12" t="e">
        <f t="shared" si="13"/>
        <v>#VALUE!</v>
      </c>
    </row>
    <row r="449" spans="1:5" x14ac:dyDescent="0.15">
      <c r="A449" s="1">
        <v>448</v>
      </c>
      <c r="B449" s="1"/>
      <c r="C449" s="42" t="str">
        <f t="shared" si="12"/>
        <v/>
      </c>
      <c r="D449" s="39">
        <f>VLOOKUP(A449,customer_data!A:G,7)</f>
        <v>87</v>
      </c>
      <c r="E449" s="12" t="e">
        <f t="shared" si="13"/>
        <v>#VALUE!</v>
      </c>
    </row>
    <row r="450" spans="1:5" x14ac:dyDescent="0.15">
      <c r="A450" s="1">
        <v>449</v>
      </c>
      <c r="B450" s="1"/>
      <c r="C450" s="42" t="str">
        <f t="shared" si="12"/>
        <v/>
      </c>
      <c r="D450" s="39">
        <f>VLOOKUP(A450,customer_data!A:G,7)</f>
        <v>41</v>
      </c>
      <c r="E450" s="12" t="e">
        <f t="shared" si="13"/>
        <v>#VALUE!</v>
      </c>
    </row>
    <row r="451" spans="1:5" x14ac:dyDescent="0.15">
      <c r="A451" s="1">
        <v>450</v>
      </c>
      <c r="B451" s="1"/>
      <c r="C451" s="42" t="str">
        <f t="shared" ref="C451:C514" si="14">RIGHT(B451,2)</f>
        <v/>
      </c>
      <c r="D451" s="39">
        <f>VLOOKUP(A451,customer_data!A:G,7)</f>
        <v>41</v>
      </c>
      <c r="E451" s="12" t="e">
        <f t="shared" ref="E451:E514" si="15">D451*C451%</f>
        <v>#VALUE!</v>
      </c>
    </row>
    <row r="452" spans="1:5" x14ac:dyDescent="0.15">
      <c r="A452" s="1">
        <v>451</v>
      </c>
      <c r="B452" s="1"/>
      <c r="C452" s="42" t="str">
        <f t="shared" si="14"/>
        <v/>
      </c>
      <c r="D452" s="39">
        <f>VLOOKUP(A452,customer_data!A:G,7)</f>
        <v>83</v>
      </c>
      <c r="E452" s="12" t="e">
        <f t="shared" si="15"/>
        <v>#VALUE!</v>
      </c>
    </row>
    <row r="453" spans="1:5" x14ac:dyDescent="0.15">
      <c r="A453" s="1">
        <v>452</v>
      </c>
      <c r="B453" s="1"/>
      <c r="C453" s="42" t="str">
        <f t="shared" si="14"/>
        <v/>
      </c>
      <c r="D453" s="39">
        <f>VLOOKUP(A453,customer_data!A:G,7)</f>
        <v>29</v>
      </c>
      <c r="E453" s="12" t="e">
        <f t="shared" si="15"/>
        <v>#VALUE!</v>
      </c>
    </row>
    <row r="454" spans="1:5" x14ac:dyDescent="0.15">
      <c r="A454" s="1">
        <v>453</v>
      </c>
      <c r="B454" s="1"/>
      <c r="C454" s="42" t="str">
        <f t="shared" si="14"/>
        <v/>
      </c>
      <c r="D454" s="39">
        <f>VLOOKUP(A454,customer_data!A:G,7)</f>
        <v>84</v>
      </c>
      <c r="E454" s="12" t="e">
        <f t="shared" si="15"/>
        <v>#VALUE!</v>
      </c>
    </row>
    <row r="455" spans="1:5" x14ac:dyDescent="0.15">
      <c r="A455" s="1">
        <v>454</v>
      </c>
      <c r="B455" s="1"/>
      <c r="C455" s="42" t="str">
        <f t="shared" si="14"/>
        <v/>
      </c>
      <c r="D455" s="39">
        <f>VLOOKUP(A455,customer_data!A:G,7)</f>
        <v>20</v>
      </c>
      <c r="E455" s="12" t="e">
        <f t="shared" si="15"/>
        <v>#VALUE!</v>
      </c>
    </row>
    <row r="456" spans="1:5" x14ac:dyDescent="0.15">
      <c r="A456" s="1">
        <v>455</v>
      </c>
      <c r="B456" s="1"/>
      <c r="C456" s="42" t="str">
        <f t="shared" si="14"/>
        <v/>
      </c>
      <c r="D456" s="39">
        <f>VLOOKUP(A456,customer_data!A:G,7)</f>
        <v>28</v>
      </c>
      <c r="E456" s="12" t="e">
        <f t="shared" si="15"/>
        <v>#VALUE!</v>
      </c>
    </row>
    <row r="457" spans="1:5" x14ac:dyDescent="0.15">
      <c r="A457" s="1">
        <v>456</v>
      </c>
      <c r="B457" s="1"/>
      <c r="C457" s="42" t="str">
        <f t="shared" si="14"/>
        <v/>
      </c>
      <c r="D457" s="39">
        <f>VLOOKUP(A457,customer_data!A:G,7)</f>
        <v>61</v>
      </c>
      <c r="E457" s="12" t="e">
        <f t="shared" si="15"/>
        <v>#VALUE!</v>
      </c>
    </row>
    <row r="458" spans="1:5" x14ac:dyDescent="0.15">
      <c r="A458" s="1">
        <v>457</v>
      </c>
      <c r="B458" s="1"/>
      <c r="C458" s="42" t="str">
        <f t="shared" si="14"/>
        <v/>
      </c>
      <c r="D458" s="39">
        <f>VLOOKUP(A458,customer_data!A:G,7)</f>
        <v>98</v>
      </c>
      <c r="E458" s="12" t="e">
        <f t="shared" si="15"/>
        <v>#VALUE!</v>
      </c>
    </row>
    <row r="459" spans="1:5" x14ac:dyDescent="0.15">
      <c r="A459" s="1">
        <v>458</v>
      </c>
      <c r="B459" s="1"/>
      <c r="C459" s="42" t="str">
        <f t="shared" si="14"/>
        <v/>
      </c>
      <c r="D459" s="39">
        <f>VLOOKUP(A459,customer_data!A:G,7)</f>
        <v>44</v>
      </c>
      <c r="E459" s="12" t="e">
        <f t="shared" si="15"/>
        <v>#VALUE!</v>
      </c>
    </row>
    <row r="460" spans="1:5" x14ac:dyDescent="0.15">
      <c r="A460" s="1">
        <v>459</v>
      </c>
      <c r="B460" s="1"/>
      <c r="C460" s="42" t="str">
        <f t="shared" si="14"/>
        <v/>
      </c>
      <c r="D460" s="39">
        <f>VLOOKUP(A460,customer_data!A:G,7)</f>
        <v>23</v>
      </c>
      <c r="E460" s="12" t="e">
        <f t="shared" si="15"/>
        <v>#VALUE!</v>
      </c>
    </row>
    <row r="461" spans="1:5" x14ac:dyDescent="0.15">
      <c r="A461" s="1">
        <v>460</v>
      </c>
      <c r="B461" s="1"/>
      <c r="C461" s="42" t="str">
        <f t="shared" si="14"/>
        <v/>
      </c>
      <c r="D461" s="39">
        <f>VLOOKUP(A461,customer_data!A:G,7)</f>
        <v>93</v>
      </c>
      <c r="E461" s="12" t="e">
        <f t="shared" si="15"/>
        <v>#VALUE!</v>
      </c>
    </row>
    <row r="462" spans="1:5" x14ac:dyDescent="0.15">
      <c r="A462" s="1">
        <v>461</v>
      </c>
      <c r="B462" s="1"/>
      <c r="C462" s="42" t="str">
        <f t="shared" si="14"/>
        <v/>
      </c>
      <c r="D462" s="39">
        <f>VLOOKUP(A462,customer_data!A:G,7)</f>
        <v>85</v>
      </c>
      <c r="E462" s="12" t="e">
        <f t="shared" si="15"/>
        <v>#VALUE!</v>
      </c>
    </row>
    <row r="463" spans="1:5" x14ac:dyDescent="0.15">
      <c r="A463" s="1">
        <v>462</v>
      </c>
      <c r="B463" s="1"/>
      <c r="C463" s="42" t="str">
        <f t="shared" si="14"/>
        <v/>
      </c>
      <c r="D463" s="39">
        <f>VLOOKUP(A463,customer_data!A:G,7)</f>
        <v>20</v>
      </c>
      <c r="E463" s="12" t="e">
        <f t="shared" si="15"/>
        <v>#VALUE!</v>
      </c>
    </row>
    <row r="464" spans="1:5" x14ac:dyDescent="0.15">
      <c r="A464" s="1">
        <v>463</v>
      </c>
      <c r="B464" s="1"/>
      <c r="C464" s="42" t="str">
        <f t="shared" si="14"/>
        <v/>
      </c>
      <c r="D464" s="39">
        <f>VLOOKUP(A464,customer_data!A:G,7)</f>
        <v>94</v>
      </c>
      <c r="E464" s="12" t="e">
        <f t="shared" si="15"/>
        <v>#VALUE!</v>
      </c>
    </row>
    <row r="465" spans="1:5" x14ac:dyDescent="0.15">
      <c r="A465" s="1">
        <v>464</v>
      </c>
      <c r="B465" s="1"/>
      <c r="C465" s="42" t="str">
        <f t="shared" si="14"/>
        <v/>
      </c>
      <c r="D465" s="39">
        <f>VLOOKUP(A465,customer_data!A:G,7)</f>
        <v>44</v>
      </c>
      <c r="E465" s="12" t="e">
        <f t="shared" si="15"/>
        <v>#VALUE!</v>
      </c>
    </row>
    <row r="466" spans="1:5" x14ac:dyDescent="0.15">
      <c r="A466" s="1">
        <v>465</v>
      </c>
      <c r="B466" s="1"/>
      <c r="C466" s="42" t="str">
        <f t="shared" si="14"/>
        <v/>
      </c>
      <c r="D466" s="39">
        <f>VLOOKUP(A466,customer_data!A:G,7)</f>
        <v>42</v>
      </c>
      <c r="E466" s="12" t="e">
        <f t="shared" si="15"/>
        <v>#VALUE!</v>
      </c>
    </row>
    <row r="467" spans="1:5" x14ac:dyDescent="0.15">
      <c r="A467" s="1">
        <v>466</v>
      </c>
      <c r="B467" s="1"/>
      <c r="C467" s="42" t="str">
        <f t="shared" si="14"/>
        <v/>
      </c>
      <c r="D467" s="39">
        <f>VLOOKUP(A467,customer_data!A:G,7)</f>
        <v>88</v>
      </c>
      <c r="E467" s="12" t="e">
        <f t="shared" si="15"/>
        <v>#VALUE!</v>
      </c>
    </row>
    <row r="468" spans="1:5" x14ac:dyDescent="0.15">
      <c r="A468" s="1">
        <v>467</v>
      </c>
      <c r="B468" s="1"/>
      <c r="C468" s="42" t="str">
        <f t="shared" si="14"/>
        <v/>
      </c>
      <c r="D468" s="39">
        <f>VLOOKUP(A468,customer_data!A:G,7)</f>
        <v>89</v>
      </c>
      <c r="E468" s="12" t="e">
        <f t="shared" si="15"/>
        <v>#VALUE!</v>
      </c>
    </row>
    <row r="469" spans="1:5" x14ac:dyDescent="0.15">
      <c r="A469" s="1">
        <v>468</v>
      </c>
      <c r="B469" s="1"/>
      <c r="C469" s="42" t="str">
        <f t="shared" si="14"/>
        <v/>
      </c>
      <c r="D469" s="39">
        <f>VLOOKUP(A469,customer_data!A:G,7)</f>
        <v>75</v>
      </c>
      <c r="E469" s="12" t="e">
        <f t="shared" si="15"/>
        <v>#VALUE!</v>
      </c>
    </row>
    <row r="470" spans="1:5" x14ac:dyDescent="0.15">
      <c r="A470" s="1">
        <v>469</v>
      </c>
      <c r="B470" s="1"/>
      <c r="C470" s="42" t="str">
        <f t="shared" si="14"/>
        <v/>
      </c>
      <c r="D470" s="39">
        <f>VLOOKUP(A470,customer_data!A:G,7)</f>
        <v>62</v>
      </c>
      <c r="E470" s="12" t="e">
        <f t="shared" si="15"/>
        <v>#VALUE!</v>
      </c>
    </row>
    <row r="471" spans="1:5" x14ac:dyDescent="0.15">
      <c r="A471" s="1">
        <v>470</v>
      </c>
      <c r="B471" s="1"/>
      <c r="C471" s="42" t="str">
        <f t="shared" si="14"/>
        <v/>
      </c>
      <c r="D471" s="39">
        <f>VLOOKUP(A471,customer_data!A:G,7)</f>
        <v>81</v>
      </c>
      <c r="E471" s="12" t="e">
        <f t="shared" si="15"/>
        <v>#VALUE!</v>
      </c>
    </row>
    <row r="472" spans="1:5" x14ac:dyDescent="0.15">
      <c r="A472" s="1">
        <v>471</v>
      </c>
      <c r="B472" s="1"/>
      <c r="C472" s="42" t="str">
        <f t="shared" si="14"/>
        <v/>
      </c>
      <c r="D472" s="39">
        <f>VLOOKUP(A472,customer_data!A:G,7)</f>
        <v>33</v>
      </c>
      <c r="E472" s="12" t="e">
        <f t="shared" si="15"/>
        <v>#VALUE!</v>
      </c>
    </row>
    <row r="473" spans="1:5" x14ac:dyDescent="0.15">
      <c r="A473" s="1">
        <v>472</v>
      </c>
      <c r="B473" s="1"/>
      <c r="C473" s="42" t="str">
        <f t="shared" si="14"/>
        <v/>
      </c>
      <c r="D473" s="39">
        <f>VLOOKUP(A473,customer_data!A:G,7)</f>
        <v>88</v>
      </c>
      <c r="E473" s="12" t="e">
        <f t="shared" si="15"/>
        <v>#VALUE!</v>
      </c>
    </row>
    <row r="474" spans="1:5" x14ac:dyDescent="0.15">
      <c r="A474" s="1">
        <v>473</v>
      </c>
      <c r="B474" s="1"/>
      <c r="C474" s="42" t="str">
        <f t="shared" si="14"/>
        <v/>
      </c>
      <c r="D474" s="39">
        <f>VLOOKUP(A474,customer_data!A:G,7)</f>
        <v>34</v>
      </c>
      <c r="E474" s="12" t="e">
        <f t="shared" si="15"/>
        <v>#VALUE!</v>
      </c>
    </row>
    <row r="475" spans="1:5" x14ac:dyDescent="0.15">
      <c r="A475" s="1">
        <v>474</v>
      </c>
      <c r="B475" s="1"/>
      <c r="C475" s="42" t="str">
        <f t="shared" si="14"/>
        <v/>
      </c>
      <c r="D475" s="39">
        <f>VLOOKUP(A475,customer_data!A:G,7)</f>
        <v>98</v>
      </c>
      <c r="E475" s="12" t="e">
        <f t="shared" si="15"/>
        <v>#VALUE!</v>
      </c>
    </row>
    <row r="476" spans="1:5" x14ac:dyDescent="0.15">
      <c r="A476" s="1">
        <v>475</v>
      </c>
      <c r="B476" s="1"/>
      <c r="C476" s="42" t="str">
        <f t="shared" si="14"/>
        <v/>
      </c>
      <c r="D476" s="39">
        <f>VLOOKUP(A476,customer_data!A:G,7)</f>
        <v>92</v>
      </c>
      <c r="E476" s="12" t="e">
        <f t="shared" si="15"/>
        <v>#VALUE!</v>
      </c>
    </row>
    <row r="477" spans="1:5" x14ac:dyDescent="0.15">
      <c r="A477" s="1">
        <v>476</v>
      </c>
      <c r="B477" s="1"/>
      <c r="C477" s="42" t="str">
        <f t="shared" si="14"/>
        <v/>
      </c>
      <c r="D477" s="39">
        <f>VLOOKUP(A477,customer_data!A:G,7)</f>
        <v>48</v>
      </c>
      <c r="E477" s="12" t="e">
        <f t="shared" si="15"/>
        <v>#VALUE!</v>
      </c>
    </row>
    <row r="478" spans="1:5" x14ac:dyDescent="0.15">
      <c r="A478" s="1">
        <v>477</v>
      </c>
      <c r="B478" s="1"/>
      <c r="C478" s="42" t="str">
        <f t="shared" si="14"/>
        <v/>
      </c>
      <c r="D478" s="39">
        <f>VLOOKUP(A478,customer_data!A:G,7)</f>
        <v>57</v>
      </c>
      <c r="E478" s="12" t="e">
        <f t="shared" si="15"/>
        <v>#VALUE!</v>
      </c>
    </row>
    <row r="479" spans="1:5" x14ac:dyDescent="0.15">
      <c r="A479" s="1">
        <v>478</v>
      </c>
      <c r="B479" s="1"/>
      <c r="C479" s="42" t="str">
        <f t="shared" si="14"/>
        <v/>
      </c>
      <c r="D479" s="39">
        <f>VLOOKUP(A479,customer_data!A:G,7)</f>
        <v>42</v>
      </c>
      <c r="E479" s="12" t="e">
        <f t="shared" si="15"/>
        <v>#VALUE!</v>
      </c>
    </row>
    <row r="480" spans="1:5" x14ac:dyDescent="0.15">
      <c r="A480" s="1">
        <v>479</v>
      </c>
      <c r="B480" s="1"/>
      <c r="C480" s="42" t="str">
        <f t="shared" si="14"/>
        <v/>
      </c>
      <c r="D480" s="39">
        <f>VLOOKUP(A480,customer_data!A:G,7)</f>
        <v>62</v>
      </c>
      <c r="E480" s="12" t="e">
        <f t="shared" si="15"/>
        <v>#VALUE!</v>
      </c>
    </row>
    <row r="481" spans="1:5" x14ac:dyDescent="0.15">
      <c r="A481" s="1">
        <v>480</v>
      </c>
      <c r="B481" s="1"/>
      <c r="C481" s="42" t="str">
        <f t="shared" si="14"/>
        <v/>
      </c>
      <c r="D481" s="39">
        <f>VLOOKUP(A481,customer_data!A:G,7)</f>
        <v>72</v>
      </c>
      <c r="E481" s="12" t="e">
        <f t="shared" si="15"/>
        <v>#VALUE!</v>
      </c>
    </row>
    <row r="482" spans="1:5" x14ac:dyDescent="0.15">
      <c r="A482" s="1">
        <v>481</v>
      </c>
      <c r="B482" s="1"/>
      <c r="C482" s="42" t="str">
        <f t="shared" si="14"/>
        <v/>
      </c>
      <c r="D482" s="39">
        <f>VLOOKUP(A482,customer_data!A:G,7)</f>
        <v>39</v>
      </c>
      <c r="E482" s="12" t="e">
        <f t="shared" si="15"/>
        <v>#VALUE!</v>
      </c>
    </row>
    <row r="483" spans="1:5" x14ac:dyDescent="0.15">
      <c r="A483" s="1">
        <v>482</v>
      </c>
      <c r="B483" s="1"/>
      <c r="C483" s="42" t="str">
        <f t="shared" si="14"/>
        <v/>
      </c>
      <c r="D483" s="39">
        <f>VLOOKUP(A483,customer_data!A:G,7)</f>
        <v>86</v>
      </c>
      <c r="E483" s="12" t="e">
        <f t="shared" si="15"/>
        <v>#VALUE!</v>
      </c>
    </row>
    <row r="484" spans="1:5" x14ac:dyDescent="0.15">
      <c r="A484" s="1">
        <v>483</v>
      </c>
      <c r="B484" s="1"/>
      <c r="C484" s="42" t="str">
        <f t="shared" si="14"/>
        <v/>
      </c>
      <c r="D484" s="39">
        <f>VLOOKUP(A484,customer_data!A:G,7)</f>
        <v>50</v>
      </c>
      <c r="E484" s="12" t="e">
        <f t="shared" si="15"/>
        <v>#VALUE!</v>
      </c>
    </row>
    <row r="485" spans="1:5" x14ac:dyDescent="0.15">
      <c r="A485" s="1">
        <v>484</v>
      </c>
      <c r="B485" s="1"/>
      <c r="C485" s="42" t="str">
        <f t="shared" si="14"/>
        <v/>
      </c>
      <c r="D485" s="39">
        <f>VLOOKUP(A485,customer_data!A:G,7)</f>
        <v>75</v>
      </c>
      <c r="E485" s="12" t="e">
        <f t="shared" si="15"/>
        <v>#VALUE!</v>
      </c>
    </row>
    <row r="486" spans="1:5" x14ac:dyDescent="0.15">
      <c r="A486" s="1">
        <v>485</v>
      </c>
      <c r="B486" s="1"/>
      <c r="C486" s="42" t="str">
        <f t="shared" si="14"/>
        <v/>
      </c>
      <c r="D486" s="39">
        <f>VLOOKUP(A486,customer_data!A:G,7)</f>
        <v>60</v>
      </c>
      <c r="E486" s="12" t="e">
        <f t="shared" si="15"/>
        <v>#VALUE!</v>
      </c>
    </row>
    <row r="487" spans="1:5" x14ac:dyDescent="0.15">
      <c r="A487" s="1">
        <v>486</v>
      </c>
      <c r="B487" s="1"/>
      <c r="C487" s="42" t="str">
        <f t="shared" si="14"/>
        <v/>
      </c>
      <c r="D487" s="39">
        <f>VLOOKUP(A487,customer_data!A:G,7)</f>
        <v>80</v>
      </c>
      <c r="E487" s="12" t="e">
        <f t="shared" si="15"/>
        <v>#VALUE!</v>
      </c>
    </row>
    <row r="488" spans="1:5" x14ac:dyDescent="0.15">
      <c r="A488" s="1">
        <v>487</v>
      </c>
      <c r="B488" s="1"/>
      <c r="C488" s="42" t="str">
        <f t="shared" si="14"/>
        <v/>
      </c>
      <c r="D488" s="39">
        <f>VLOOKUP(A488,customer_data!A:G,7)</f>
        <v>96</v>
      </c>
      <c r="E488" s="12" t="e">
        <f t="shared" si="15"/>
        <v>#VALUE!</v>
      </c>
    </row>
    <row r="489" spans="1:5" x14ac:dyDescent="0.15">
      <c r="A489" s="1">
        <v>488</v>
      </c>
      <c r="B489" s="1"/>
      <c r="C489" s="42" t="str">
        <f t="shared" si="14"/>
        <v/>
      </c>
      <c r="D489" s="39">
        <f>VLOOKUP(A489,customer_data!A:G,7)</f>
        <v>29</v>
      </c>
      <c r="E489" s="12" t="e">
        <f t="shared" si="15"/>
        <v>#VALUE!</v>
      </c>
    </row>
    <row r="490" spans="1:5" x14ac:dyDescent="0.15">
      <c r="A490" s="1">
        <v>489</v>
      </c>
      <c r="B490" s="1"/>
      <c r="C490" s="42" t="str">
        <f t="shared" si="14"/>
        <v/>
      </c>
      <c r="D490" s="39">
        <f>VLOOKUP(A490,customer_data!A:G,7)</f>
        <v>35</v>
      </c>
      <c r="E490" s="12" t="e">
        <f t="shared" si="15"/>
        <v>#VALUE!</v>
      </c>
    </row>
    <row r="491" spans="1:5" x14ac:dyDescent="0.15">
      <c r="A491" s="1">
        <v>490</v>
      </c>
      <c r="B491" s="1"/>
      <c r="C491" s="42" t="str">
        <f t="shared" si="14"/>
        <v/>
      </c>
      <c r="D491" s="39">
        <f>VLOOKUP(A491,customer_data!A:G,7)</f>
        <v>75</v>
      </c>
      <c r="E491" s="12" t="e">
        <f t="shared" si="15"/>
        <v>#VALUE!</v>
      </c>
    </row>
    <row r="492" spans="1:5" x14ac:dyDescent="0.15">
      <c r="A492" s="1">
        <v>491</v>
      </c>
      <c r="B492" s="1"/>
      <c r="C492" s="42" t="str">
        <f t="shared" si="14"/>
        <v/>
      </c>
      <c r="D492" s="39">
        <f>VLOOKUP(A492,customer_data!A:G,7)</f>
        <v>98</v>
      </c>
      <c r="E492" s="12" t="e">
        <f t="shared" si="15"/>
        <v>#VALUE!</v>
      </c>
    </row>
    <row r="493" spans="1:5" x14ac:dyDescent="0.15">
      <c r="A493" s="1">
        <v>492</v>
      </c>
      <c r="B493" s="1"/>
      <c r="C493" s="42" t="str">
        <f t="shared" si="14"/>
        <v/>
      </c>
      <c r="D493" s="39">
        <f>VLOOKUP(A493,customer_data!A:G,7)</f>
        <v>78</v>
      </c>
      <c r="E493" s="12" t="e">
        <f t="shared" si="15"/>
        <v>#VALUE!</v>
      </c>
    </row>
    <row r="494" spans="1:5" x14ac:dyDescent="0.15">
      <c r="A494" s="1">
        <v>493</v>
      </c>
      <c r="B494" s="1"/>
      <c r="C494" s="42" t="str">
        <f t="shared" si="14"/>
        <v/>
      </c>
      <c r="D494" s="39">
        <f>VLOOKUP(A494,customer_data!A:G,7)</f>
        <v>100</v>
      </c>
      <c r="E494" s="12" t="e">
        <f t="shared" si="15"/>
        <v>#VALUE!</v>
      </c>
    </row>
    <row r="495" spans="1:5" x14ac:dyDescent="0.15">
      <c r="A495" s="1">
        <v>494</v>
      </c>
      <c r="B495" s="1"/>
      <c r="C495" s="42" t="str">
        <f t="shared" si="14"/>
        <v/>
      </c>
      <c r="D495" s="39">
        <f>VLOOKUP(A495,customer_data!A:G,7)</f>
        <v>76</v>
      </c>
      <c r="E495" s="12" t="e">
        <f t="shared" si="15"/>
        <v>#VALUE!</v>
      </c>
    </row>
    <row r="496" spans="1:5" x14ac:dyDescent="0.15">
      <c r="A496" s="1">
        <v>495</v>
      </c>
      <c r="B496" s="1"/>
      <c r="C496" s="42" t="str">
        <f t="shared" si="14"/>
        <v/>
      </c>
      <c r="D496" s="39">
        <f>VLOOKUP(A496,customer_data!A:G,7)</f>
        <v>61</v>
      </c>
      <c r="E496" s="12" t="e">
        <f t="shared" si="15"/>
        <v>#VALUE!</v>
      </c>
    </row>
    <row r="497" spans="1:5" x14ac:dyDescent="0.15">
      <c r="A497" s="1">
        <v>496</v>
      </c>
      <c r="B497" s="1"/>
      <c r="C497" s="42" t="str">
        <f t="shared" si="14"/>
        <v/>
      </c>
      <c r="D497" s="39">
        <f>VLOOKUP(A497,customer_data!A:G,7)</f>
        <v>21</v>
      </c>
      <c r="E497" s="12" t="e">
        <f t="shared" si="15"/>
        <v>#VALUE!</v>
      </c>
    </row>
    <row r="498" spans="1:5" x14ac:dyDescent="0.15">
      <c r="A498" s="1">
        <v>497</v>
      </c>
      <c r="B498" s="1"/>
      <c r="C498" s="42" t="str">
        <f t="shared" si="14"/>
        <v/>
      </c>
      <c r="D498" s="39">
        <f>VLOOKUP(A498,customer_data!A:G,7)</f>
        <v>58</v>
      </c>
      <c r="E498" s="12" t="e">
        <f t="shared" si="15"/>
        <v>#VALUE!</v>
      </c>
    </row>
    <row r="499" spans="1:5" x14ac:dyDescent="0.15">
      <c r="A499" s="1">
        <v>498</v>
      </c>
      <c r="B499" s="1"/>
      <c r="C499" s="42" t="str">
        <f t="shared" si="14"/>
        <v/>
      </c>
      <c r="D499" s="39">
        <f>VLOOKUP(A499,customer_data!A:G,7)</f>
        <v>44</v>
      </c>
      <c r="E499" s="12" t="e">
        <f t="shared" si="15"/>
        <v>#VALUE!</v>
      </c>
    </row>
    <row r="500" spans="1:5" x14ac:dyDescent="0.15">
      <c r="A500" s="1">
        <v>499</v>
      </c>
      <c r="B500" s="1"/>
      <c r="C500" s="42" t="str">
        <f t="shared" si="14"/>
        <v/>
      </c>
      <c r="D500" s="39">
        <f>VLOOKUP(A500,customer_data!A:G,7)</f>
        <v>33</v>
      </c>
      <c r="E500" s="12" t="e">
        <f t="shared" si="15"/>
        <v>#VALUE!</v>
      </c>
    </row>
    <row r="501" spans="1:5" x14ac:dyDescent="0.15">
      <c r="A501" s="1">
        <v>500</v>
      </c>
      <c r="B501" s="1"/>
      <c r="C501" s="42" t="str">
        <f t="shared" si="14"/>
        <v/>
      </c>
      <c r="D501" s="39">
        <f>VLOOKUP(A501,customer_data!A:G,7)</f>
        <v>58</v>
      </c>
      <c r="E501" s="12" t="e">
        <f t="shared" si="15"/>
        <v>#VALUE!</v>
      </c>
    </row>
    <row r="502" spans="1:5" x14ac:dyDescent="0.15">
      <c r="A502" s="1">
        <v>501</v>
      </c>
      <c r="B502" s="1"/>
      <c r="C502" s="42" t="str">
        <f t="shared" si="14"/>
        <v/>
      </c>
      <c r="D502" s="39">
        <f>VLOOKUP(A502,customer_data!A:G,7)</f>
        <v>91</v>
      </c>
      <c r="E502" s="12" t="e">
        <f t="shared" si="15"/>
        <v>#VALUE!</v>
      </c>
    </row>
    <row r="503" spans="1:5" x14ac:dyDescent="0.15">
      <c r="A503" s="1">
        <v>502</v>
      </c>
      <c r="B503" s="1"/>
      <c r="C503" s="42" t="str">
        <f t="shared" si="14"/>
        <v/>
      </c>
      <c r="D503" s="39">
        <f>VLOOKUP(A503,customer_data!A:G,7)</f>
        <v>89</v>
      </c>
      <c r="E503" s="12" t="e">
        <f t="shared" si="15"/>
        <v>#VALUE!</v>
      </c>
    </row>
    <row r="504" spans="1:5" x14ac:dyDescent="0.15">
      <c r="A504" s="1">
        <v>503</v>
      </c>
      <c r="B504" s="1"/>
      <c r="C504" s="42" t="str">
        <f t="shared" si="14"/>
        <v/>
      </c>
      <c r="D504" s="39">
        <f>VLOOKUP(A504,customer_data!A:G,7)</f>
        <v>74</v>
      </c>
      <c r="E504" s="12" t="e">
        <f t="shared" si="15"/>
        <v>#VALUE!</v>
      </c>
    </row>
    <row r="505" spans="1:5" x14ac:dyDescent="0.15">
      <c r="A505" s="1">
        <v>504</v>
      </c>
      <c r="B505" s="1"/>
      <c r="C505" s="42" t="str">
        <f t="shared" si="14"/>
        <v/>
      </c>
      <c r="D505" s="39">
        <f>VLOOKUP(A505,customer_data!A:G,7)</f>
        <v>90</v>
      </c>
      <c r="E505" s="12" t="e">
        <f t="shared" si="15"/>
        <v>#VALUE!</v>
      </c>
    </row>
    <row r="506" spans="1:5" x14ac:dyDescent="0.15">
      <c r="A506" s="1">
        <v>505</v>
      </c>
      <c r="B506" s="1"/>
      <c r="C506" s="42" t="str">
        <f t="shared" si="14"/>
        <v/>
      </c>
      <c r="D506" s="39">
        <f>VLOOKUP(A506,customer_data!A:G,7)</f>
        <v>40</v>
      </c>
      <c r="E506" s="12" t="e">
        <f t="shared" si="15"/>
        <v>#VALUE!</v>
      </c>
    </row>
    <row r="507" spans="1:5" x14ac:dyDescent="0.15">
      <c r="A507" s="1">
        <v>506</v>
      </c>
      <c r="B507" s="1"/>
      <c r="C507" s="42" t="str">
        <f t="shared" si="14"/>
        <v/>
      </c>
      <c r="D507" s="39">
        <f>VLOOKUP(A507,customer_data!A:G,7)</f>
        <v>76</v>
      </c>
      <c r="E507" s="12" t="e">
        <f t="shared" si="15"/>
        <v>#VALUE!</v>
      </c>
    </row>
    <row r="508" spans="1:5" x14ac:dyDescent="0.15">
      <c r="A508" s="1">
        <v>507</v>
      </c>
      <c r="B508" s="1"/>
      <c r="C508" s="42" t="str">
        <f t="shared" si="14"/>
        <v/>
      </c>
      <c r="D508" s="39">
        <f>VLOOKUP(A508,customer_data!A:G,7)</f>
        <v>71</v>
      </c>
      <c r="E508" s="12" t="e">
        <f t="shared" si="15"/>
        <v>#VALUE!</v>
      </c>
    </row>
    <row r="509" spans="1:5" x14ac:dyDescent="0.15">
      <c r="A509" s="1">
        <v>508</v>
      </c>
      <c r="B509" s="1"/>
      <c r="C509" s="42" t="str">
        <f t="shared" si="14"/>
        <v/>
      </c>
      <c r="D509" s="39">
        <f>VLOOKUP(A509,customer_data!A:G,7)</f>
        <v>97</v>
      </c>
      <c r="E509" s="12" t="e">
        <f t="shared" si="15"/>
        <v>#VALUE!</v>
      </c>
    </row>
    <row r="510" spans="1:5" x14ac:dyDescent="0.15">
      <c r="A510" s="1">
        <v>509</v>
      </c>
      <c r="B510" s="1"/>
      <c r="C510" s="42" t="str">
        <f t="shared" si="14"/>
        <v/>
      </c>
      <c r="D510" s="39">
        <f>VLOOKUP(A510,customer_data!A:G,7)</f>
        <v>74</v>
      </c>
      <c r="E510" s="12" t="e">
        <f t="shared" si="15"/>
        <v>#VALUE!</v>
      </c>
    </row>
    <row r="511" spans="1:5" x14ac:dyDescent="0.15">
      <c r="A511" s="1">
        <v>510</v>
      </c>
      <c r="B511" s="1"/>
      <c r="C511" s="42" t="str">
        <f t="shared" si="14"/>
        <v/>
      </c>
      <c r="D511" s="39">
        <f>VLOOKUP(A511,customer_data!A:G,7)</f>
        <v>84</v>
      </c>
      <c r="E511" s="12" t="e">
        <f t="shared" si="15"/>
        <v>#VALUE!</v>
      </c>
    </row>
    <row r="512" spans="1:5" x14ac:dyDescent="0.15">
      <c r="A512" s="1">
        <v>511</v>
      </c>
      <c r="B512" s="1"/>
      <c r="C512" s="42" t="str">
        <f t="shared" si="14"/>
        <v/>
      </c>
      <c r="D512" s="39">
        <f>VLOOKUP(A512,customer_data!A:G,7)</f>
        <v>63</v>
      </c>
      <c r="E512" s="12" t="e">
        <f t="shared" si="15"/>
        <v>#VALUE!</v>
      </c>
    </row>
    <row r="513" spans="1:5" x14ac:dyDescent="0.15">
      <c r="A513" s="1">
        <v>512</v>
      </c>
      <c r="B513" s="1"/>
      <c r="C513" s="42" t="str">
        <f t="shared" si="14"/>
        <v/>
      </c>
      <c r="D513" s="39">
        <f>VLOOKUP(A513,customer_data!A:G,7)</f>
        <v>32</v>
      </c>
      <c r="E513" s="12" t="e">
        <f t="shared" si="15"/>
        <v>#VALUE!</v>
      </c>
    </row>
    <row r="514" spans="1:5" x14ac:dyDescent="0.15">
      <c r="A514" s="1">
        <v>513</v>
      </c>
      <c r="B514" s="1"/>
      <c r="C514" s="42" t="str">
        <f t="shared" si="14"/>
        <v/>
      </c>
      <c r="D514" s="39">
        <f>VLOOKUP(A514,customer_data!A:G,7)</f>
        <v>33</v>
      </c>
      <c r="E514" s="12" t="e">
        <f t="shared" si="15"/>
        <v>#VALUE!</v>
      </c>
    </row>
    <row r="515" spans="1:5" x14ac:dyDescent="0.15">
      <c r="A515" s="1">
        <v>514</v>
      </c>
      <c r="B515" s="1"/>
      <c r="C515" s="42" t="str">
        <f t="shared" ref="C515:C578" si="16">RIGHT(B515,2)</f>
        <v/>
      </c>
      <c r="D515" s="39">
        <f>VLOOKUP(A515,customer_data!A:G,7)</f>
        <v>36</v>
      </c>
      <c r="E515" s="12" t="e">
        <f t="shared" ref="E515:E578" si="17">D515*C515%</f>
        <v>#VALUE!</v>
      </c>
    </row>
    <row r="516" spans="1:5" x14ac:dyDescent="0.15">
      <c r="A516" s="1">
        <v>515</v>
      </c>
      <c r="B516" s="1"/>
      <c r="C516" s="42" t="str">
        <f t="shared" si="16"/>
        <v/>
      </c>
      <c r="D516" s="39">
        <f>VLOOKUP(A516,customer_data!A:G,7)</f>
        <v>68</v>
      </c>
      <c r="E516" s="12" t="e">
        <f t="shared" si="17"/>
        <v>#VALUE!</v>
      </c>
    </row>
    <row r="517" spans="1:5" x14ac:dyDescent="0.15">
      <c r="A517" s="1">
        <v>516</v>
      </c>
      <c r="B517" s="1"/>
      <c r="C517" s="42" t="str">
        <f t="shared" si="16"/>
        <v/>
      </c>
      <c r="D517" s="39">
        <f>VLOOKUP(A517,customer_data!A:G,7)</f>
        <v>60</v>
      </c>
      <c r="E517" s="12" t="e">
        <f t="shared" si="17"/>
        <v>#VALUE!</v>
      </c>
    </row>
    <row r="518" spans="1:5" x14ac:dyDescent="0.15">
      <c r="A518" s="1">
        <v>517</v>
      </c>
      <c r="B518" s="1"/>
      <c r="C518" s="42" t="str">
        <f t="shared" si="16"/>
        <v/>
      </c>
      <c r="D518" s="39">
        <f>VLOOKUP(A518,customer_data!A:G,7)</f>
        <v>23</v>
      </c>
      <c r="E518" s="12" t="e">
        <f t="shared" si="17"/>
        <v>#VALUE!</v>
      </c>
    </row>
    <row r="519" spans="1:5" x14ac:dyDescent="0.15">
      <c r="A519" s="1">
        <v>518</v>
      </c>
      <c r="B519" s="1"/>
      <c r="C519" s="42" t="str">
        <f t="shared" si="16"/>
        <v/>
      </c>
      <c r="D519" s="39">
        <f>VLOOKUP(A519,customer_data!A:G,7)</f>
        <v>89</v>
      </c>
      <c r="E519" s="12" t="e">
        <f t="shared" si="17"/>
        <v>#VALUE!</v>
      </c>
    </row>
    <row r="520" spans="1:5" x14ac:dyDescent="0.15">
      <c r="A520" s="1">
        <v>519</v>
      </c>
      <c r="B520" s="1"/>
      <c r="C520" s="42" t="str">
        <f t="shared" si="16"/>
        <v/>
      </c>
      <c r="D520" s="39">
        <f>VLOOKUP(A520,customer_data!A:G,7)</f>
        <v>99</v>
      </c>
      <c r="E520" s="12" t="e">
        <f t="shared" si="17"/>
        <v>#VALUE!</v>
      </c>
    </row>
    <row r="521" spans="1:5" x14ac:dyDescent="0.15">
      <c r="A521" s="1">
        <v>520</v>
      </c>
      <c r="B521" s="1"/>
      <c r="C521" s="42" t="str">
        <f t="shared" si="16"/>
        <v/>
      </c>
      <c r="D521" s="39">
        <f>VLOOKUP(A521,customer_data!A:G,7)</f>
        <v>53</v>
      </c>
      <c r="E521" s="12" t="e">
        <f t="shared" si="17"/>
        <v>#VALUE!</v>
      </c>
    </row>
    <row r="522" spans="1:5" x14ac:dyDescent="0.15">
      <c r="A522" s="1">
        <v>521</v>
      </c>
      <c r="B522" s="1"/>
      <c r="C522" s="42" t="str">
        <f t="shared" si="16"/>
        <v/>
      </c>
      <c r="D522" s="39">
        <f>VLOOKUP(A522,customer_data!A:G,7)</f>
        <v>45</v>
      </c>
      <c r="E522" s="12" t="e">
        <f t="shared" si="17"/>
        <v>#VALUE!</v>
      </c>
    </row>
    <row r="523" spans="1:5" x14ac:dyDescent="0.15">
      <c r="A523" s="1">
        <v>522</v>
      </c>
      <c r="B523" s="1"/>
      <c r="C523" s="42" t="str">
        <f t="shared" si="16"/>
        <v/>
      </c>
      <c r="D523" s="39">
        <f>VLOOKUP(A523,customer_data!A:G,7)</f>
        <v>49</v>
      </c>
      <c r="E523" s="12" t="e">
        <f t="shared" si="17"/>
        <v>#VALUE!</v>
      </c>
    </row>
    <row r="524" spans="1:5" x14ac:dyDescent="0.15">
      <c r="A524" s="1">
        <v>523</v>
      </c>
      <c r="B524" s="1"/>
      <c r="C524" s="42" t="str">
        <f t="shared" si="16"/>
        <v/>
      </c>
      <c r="D524" s="39">
        <f>VLOOKUP(A524,customer_data!A:G,7)</f>
        <v>37</v>
      </c>
      <c r="E524" s="12" t="e">
        <f t="shared" si="17"/>
        <v>#VALUE!</v>
      </c>
    </row>
    <row r="525" spans="1:5" x14ac:dyDescent="0.15">
      <c r="A525" s="1">
        <v>524</v>
      </c>
      <c r="B525" s="1"/>
      <c r="C525" s="42" t="str">
        <f t="shared" si="16"/>
        <v/>
      </c>
      <c r="D525" s="39">
        <f>VLOOKUP(A525,customer_data!A:G,7)</f>
        <v>82</v>
      </c>
      <c r="E525" s="12" t="e">
        <f t="shared" si="17"/>
        <v>#VALUE!</v>
      </c>
    </row>
    <row r="526" spans="1:5" x14ac:dyDescent="0.15">
      <c r="A526" s="1">
        <v>525</v>
      </c>
      <c r="B526" s="1"/>
      <c r="C526" s="42" t="str">
        <f t="shared" si="16"/>
        <v/>
      </c>
      <c r="D526" s="39">
        <f>VLOOKUP(A526,customer_data!A:G,7)</f>
        <v>67</v>
      </c>
      <c r="E526" s="12" t="e">
        <f t="shared" si="17"/>
        <v>#VALUE!</v>
      </c>
    </row>
    <row r="527" spans="1:5" x14ac:dyDescent="0.15">
      <c r="A527" s="1">
        <v>526</v>
      </c>
      <c r="B527" s="1"/>
      <c r="C527" s="42" t="str">
        <f t="shared" si="16"/>
        <v/>
      </c>
      <c r="D527" s="39">
        <f>VLOOKUP(A527,customer_data!A:G,7)</f>
        <v>72</v>
      </c>
      <c r="E527" s="12" t="e">
        <f t="shared" si="17"/>
        <v>#VALUE!</v>
      </c>
    </row>
    <row r="528" spans="1:5" x14ac:dyDescent="0.15">
      <c r="A528" s="1">
        <v>527</v>
      </c>
      <c r="B528" s="1"/>
      <c r="C528" s="42" t="str">
        <f t="shared" si="16"/>
        <v/>
      </c>
      <c r="D528" s="39">
        <f>VLOOKUP(A528,customer_data!A:G,7)</f>
        <v>59</v>
      </c>
      <c r="E528" s="12" t="e">
        <f t="shared" si="17"/>
        <v>#VALUE!</v>
      </c>
    </row>
    <row r="529" spans="1:5" x14ac:dyDescent="0.15">
      <c r="A529" s="1">
        <v>528</v>
      </c>
      <c r="B529" s="1"/>
      <c r="C529" s="42" t="str">
        <f t="shared" si="16"/>
        <v/>
      </c>
      <c r="D529" s="39">
        <f>VLOOKUP(A529,customer_data!A:G,7)</f>
        <v>51</v>
      </c>
      <c r="E529" s="12" t="e">
        <f t="shared" si="17"/>
        <v>#VALUE!</v>
      </c>
    </row>
    <row r="530" spans="1:5" x14ac:dyDescent="0.15">
      <c r="A530" s="1">
        <v>529</v>
      </c>
      <c r="B530" s="1"/>
      <c r="C530" s="42" t="str">
        <f t="shared" si="16"/>
        <v/>
      </c>
      <c r="D530" s="39">
        <f>VLOOKUP(A530,customer_data!A:G,7)</f>
        <v>31</v>
      </c>
      <c r="E530" s="12" t="e">
        <f t="shared" si="17"/>
        <v>#VALUE!</v>
      </c>
    </row>
    <row r="531" spans="1:5" x14ac:dyDescent="0.15">
      <c r="A531" s="1">
        <v>530</v>
      </c>
      <c r="B531" s="1"/>
      <c r="C531" s="42" t="str">
        <f t="shared" si="16"/>
        <v/>
      </c>
      <c r="D531" s="39">
        <f>VLOOKUP(A531,customer_data!A:G,7)</f>
        <v>51</v>
      </c>
      <c r="E531" s="12" t="e">
        <f t="shared" si="17"/>
        <v>#VALUE!</v>
      </c>
    </row>
    <row r="532" spans="1:5" x14ac:dyDescent="0.15">
      <c r="A532" s="1">
        <v>531</v>
      </c>
      <c r="B532" s="1"/>
      <c r="C532" s="42" t="str">
        <f t="shared" si="16"/>
        <v/>
      </c>
      <c r="D532" s="39">
        <f>VLOOKUP(A532,customer_data!A:G,7)</f>
        <v>98</v>
      </c>
      <c r="E532" s="12" t="e">
        <f t="shared" si="17"/>
        <v>#VALUE!</v>
      </c>
    </row>
    <row r="533" spans="1:5" x14ac:dyDescent="0.15">
      <c r="A533" s="1">
        <v>532</v>
      </c>
      <c r="B533" s="1"/>
      <c r="C533" s="42" t="str">
        <f t="shared" si="16"/>
        <v/>
      </c>
      <c r="D533" s="39">
        <f>VLOOKUP(A533,customer_data!A:G,7)</f>
        <v>91</v>
      </c>
      <c r="E533" s="12" t="e">
        <f t="shared" si="17"/>
        <v>#VALUE!</v>
      </c>
    </row>
    <row r="534" spans="1:5" x14ac:dyDescent="0.15">
      <c r="A534" s="1">
        <v>533</v>
      </c>
      <c r="B534" s="1"/>
      <c r="C534" s="42" t="str">
        <f t="shared" si="16"/>
        <v/>
      </c>
      <c r="D534" s="39">
        <f>VLOOKUP(A534,customer_data!A:G,7)</f>
        <v>42</v>
      </c>
      <c r="E534" s="12" t="e">
        <f t="shared" si="17"/>
        <v>#VALUE!</v>
      </c>
    </row>
    <row r="535" spans="1:5" x14ac:dyDescent="0.15">
      <c r="A535" s="1">
        <v>534</v>
      </c>
      <c r="B535" s="1"/>
      <c r="C535" s="42" t="str">
        <f t="shared" si="16"/>
        <v/>
      </c>
      <c r="D535" s="39">
        <f>VLOOKUP(A535,customer_data!A:G,7)</f>
        <v>26</v>
      </c>
      <c r="E535" s="12" t="e">
        <f t="shared" si="17"/>
        <v>#VALUE!</v>
      </c>
    </row>
    <row r="536" spans="1:5" x14ac:dyDescent="0.15">
      <c r="A536" s="1">
        <v>535</v>
      </c>
      <c r="B536" s="1"/>
      <c r="C536" s="42" t="str">
        <f t="shared" si="16"/>
        <v/>
      </c>
      <c r="D536" s="39">
        <f>VLOOKUP(A536,customer_data!A:G,7)</f>
        <v>32</v>
      </c>
      <c r="E536" s="12" t="e">
        <f t="shared" si="17"/>
        <v>#VALUE!</v>
      </c>
    </row>
    <row r="537" spans="1:5" x14ac:dyDescent="0.15">
      <c r="A537" s="1">
        <v>536</v>
      </c>
      <c r="B537" s="1"/>
      <c r="C537" s="42" t="str">
        <f t="shared" si="16"/>
        <v/>
      </c>
      <c r="D537" s="39">
        <f>VLOOKUP(A537,customer_data!A:G,7)</f>
        <v>33</v>
      </c>
      <c r="E537" s="12" t="e">
        <f t="shared" si="17"/>
        <v>#VALUE!</v>
      </c>
    </row>
    <row r="538" spans="1:5" x14ac:dyDescent="0.15">
      <c r="A538" s="1">
        <v>537</v>
      </c>
      <c r="B538" s="1"/>
      <c r="C538" s="42" t="str">
        <f t="shared" si="16"/>
        <v/>
      </c>
      <c r="D538" s="39">
        <f>VLOOKUP(A538,customer_data!A:G,7)</f>
        <v>23</v>
      </c>
      <c r="E538" s="12" t="e">
        <f t="shared" si="17"/>
        <v>#VALUE!</v>
      </c>
    </row>
    <row r="539" spans="1:5" x14ac:dyDescent="0.15">
      <c r="A539" s="1">
        <v>538</v>
      </c>
      <c r="B539" s="1"/>
      <c r="C539" s="42" t="str">
        <f t="shared" si="16"/>
        <v/>
      </c>
      <c r="D539" s="39">
        <f>VLOOKUP(A539,customer_data!A:G,7)</f>
        <v>29</v>
      </c>
      <c r="E539" s="12" t="e">
        <f t="shared" si="17"/>
        <v>#VALUE!</v>
      </c>
    </row>
    <row r="540" spans="1:5" x14ac:dyDescent="0.15">
      <c r="A540" s="1">
        <v>539</v>
      </c>
      <c r="B540" s="1"/>
      <c r="C540" s="42" t="str">
        <f t="shared" si="16"/>
        <v/>
      </c>
      <c r="D540" s="39">
        <f>VLOOKUP(A540,customer_data!A:G,7)</f>
        <v>35</v>
      </c>
      <c r="E540" s="12" t="e">
        <f t="shared" si="17"/>
        <v>#VALUE!</v>
      </c>
    </row>
    <row r="541" spans="1:5" x14ac:dyDescent="0.15">
      <c r="A541" s="1">
        <v>540</v>
      </c>
      <c r="B541" s="1"/>
      <c r="C541" s="42" t="str">
        <f t="shared" si="16"/>
        <v/>
      </c>
      <c r="D541" s="39">
        <f>VLOOKUP(A541,customer_data!A:G,7)</f>
        <v>73</v>
      </c>
      <c r="E541" s="12" t="e">
        <f t="shared" si="17"/>
        <v>#VALUE!</v>
      </c>
    </row>
    <row r="542" spans="1:5" x14ac:dyDescent="0.15">
      <c r="A542" s="1">
        <v>541</v>
      </c>
      <c r="B542" s="1"/>
      <c r="C542" s="42" t="str">
        <f t="shared" si="16"/>
        <v/>
      </c>
      <c r="D542" s="39">
        <f>VLOOKUP(A542,customer_data!A:G,7)</f>
        <v>23</v>
      </c>
      <c r="E542" s="12" t="e">
        <f t="shared" si="17"/>
        <v>#VALUE!</v>
      </c>
    </row>
    <row r="543" spans="1:5" x14ac:dyDescent="0.15">
      <c r="A543" s="1">
        <v>542</v>
      </c>
      <c r="B543" s="1"/>
      <c r="C543" s="42" t="str">
        <f t="shared" si="16"/>
        <v/>
      </c>
      <c r="D543" s="39">
        <f>VLOOKUP(A543,customer_data!A:G,7)</f>
        <v>67</v>
      </c>
      <c r="E543" s="12" t="e">
        <f t="shared" si="17"/>
        <v>#VALUE!</v>
      </c>
    </row>
    <row r="544" spans="1:5" x14ac:dyDescent="0.15">
      <c r="A544" s="1">
        <v>543</v>
      </c>
      <c r="B544" s="1"/>
      <c r="C544" s="42" t="str">
        <f t="shared" si="16"/>
        <v/>
      </c>
      <c r="D544" s="39">
        <f>VLOOKUP(A544,customer_data!A:G,7)</f>
        <v>70</v>
      </c>
      <c r="E544" s="12" t="e">
        <f t="shared" si="17"/>
        <v>#VALUE!</v>
      </c>
    </row>
    <row r="545" spans="1:5" x14ac:dyDescent="0.15">
      <c r="A545" s="1">
        <v>544</v>
      </c>
      <c r="B545" s="1"/>
      <c r="C545" s="42" t="str">
        <f t="shared" si="16"/>
        <v/>
      </c>
      <c r="D545" s="39">
        <f>VLOOKUP(A545,customer_data!A:G,7)</f>
        <v>63</v>
      </c>
      <c r="E545" s="12" t="e">
        <f t="shared" si="17"/>
        <v>#VALUE!</v>
      </c>
    </row>
    <row r="546" spans="1:5" x14ac:dyDescent="0.15">
      <c r="A546" s="1">
        <v>545</v>
      </c>
      <c r="B546" s="1"/>
      <c r="C546" s="42" t="str">
        <f t="shared" si="16"/>
        <v/>
      </c>
      <c r="D546" s="39">
        <f>VLOOKUP(A546,customer_data!A:G,7)</f>
        <v>25</v>
      </c>
      <c r="E546" s="12" t="e">
        <f t="shared" si="17"/>
        <v>#VALUE!</v>
      </c>
    </row>
    <row r="547" spans="1:5" x14ac:dyDescent="0.15">
      <c r="A547" s="1">
        <v>546</v>
      </c>
      <c r="B547" s="1"/>
      <c r="C547" s="42" t="str">
        <f t="shared" si="16"/>
        <v/>
      </c>
      <c r="D547" s="39">
        <f>VLOOKUP(A547,customer_data!A:G,7)</f>
        <v>33</v>
      </c>
      <c r="E547" s="12" t="e">
        <f t="shared" si="17"/>
        <v>#VALUE!</v>
      </c>
    </row>
    <row r="548" spans="1:5" x14ac:dyDescent="0.15">
      <c r="A548" s="1">
        <v>547</v>
      </c>
      <c r="B548" s="1"/>
      <c r="C548" s="42" t="str">
        <f t="shared" si="16"/>
        <v/>
      </c>
      <c r="D548" s="39">
        <f>VLOOKUP(A548,customer_data!A:G,7)</f>
        <v>50</v>
      </c>
      <c r="E548" s="12" t="e">
        <f t="shared" si="17"/>
        <v>#VALUE!</v>
      </c>
    </row>
    <row r="549" spans="1:5" x14ac:dyDescent="0.15">
      <c r="A549" s="1">
        <v>548</v>
      </c>
      <c r="B549" s="1"/>
      <c r="C549" s="42" t="str">
        <f t="shared" si="16"/>
        <v/>
      </c>
      <c r="D549" s="39">
        <f>VLOOKUP(A549,customer_data!A:G,7)</f>
        <v>92</v>
      </c>
      <c r="E549" s="12" t="e">
        <f t="shared" si="17"/>
        <v>#VALUE!</v>
      </c>
    </row>
    <row r="550" spans="1:5" x14ac:dyDescent="0.15">
      <c r="A550" s="1">
        <v>549</v>
      </c>
      <c r="B550" s="1"/>
      <c r="C550" s="42" t="str">
        <f t="shared" si="16"/>
        <v/>
      </c>
      <c r="D550" s="39">
        <f>VLOOKUP(A550,customer_data!A:G,7)</f>
        <v>81</v>
      </c>
      <c r="E550" s="12" t="e">
        <f t="shared" si="17"/>
        <v>#VALUE!</v>
      </c>
    </row>
    <row r="551" spans="1:5" x14ac:dyDescent="0.15">
      <c r="A551" s="1">
        <v>550</v>
      </c>
      <c r="B551" s="1"/>
      <c r="C551" s="42" t="str">
        <f t="shared" si="16"/>
        <v/>
      </c>
      <c r="D551" s="39">
        <f>VLOOKUP(A551,customer_data!A:G,7)</f>
        <v>53</v>
      </c>
      <c r="E551" s="12" t="e">
        <f t="shared" si="17"/>
        <v>#VALUE!</v>
      </c>
    </row>
    <row r="552" spans="1:5" x14ac:dyDescent="0.15">
      <c r="A552" s="1">
        <v>551</v>
      </c>
      <c r="B552" s="1"/>
      <c r="C552" s="42" t="str">
        <f t="shared" si="16"/>
        <v/>
      </c>
      <c r="D552" s="39">
        <f>VLOOKUP(A552,customer_data!A:G,7)</f>
        <v>28</v>
      </c>
      <c r="E552" s="12" t="e">
        <f t="shared" si="17"/>
        <v>#VALUE!</v>
      </c>
    </row>
    <row r="553" spans="1:5" x14ac:dyDescent="0.15">
      <c r="A553" s="1">
        <v>552</v>
      </c>
      <c r="B553" s="1"/>
      <c r="C553" s="42" t="str">
        <f t="shared" si="16"/>
        <v/>
      </c>
      <c r="D553" s="39">
        <f>VLOOKUP(A553,customer_data!A:G,7)</f>
        <v>42</v>
      </c>
      <c r="E553" s="12" t="e">
        <f t="shared" si="17"/>
        <v>#VALUE!</v>
      </c>
    </row>
    <row r="554" spans="1:5" x14ac:dyDescent="0.15">
      <c r="A554" s="1">
        <v>553</v>
      </c>
      <c r="B554" s="1"/>
      <c r="C554" s="42" t="str">
        <f t="shared" si="16"/>
        <v/>
      </c>
      <c r="D554" s="39">
        <f>VLOOKUP(A554,customer_data!A:G,7)</f>
        <v>78</v>
      </c>
      <c r="E554" s="12" t="e">
        <f t="shared" si="17"/>
        <v>#VALUE!</v>
      </c>
    </row>
    <row r="555" spans="1:5" x14ac:dyDescent="0.15">
      <c r="A555" s="1">
        <v>554</v>
      </c>
      <c r="B555" s="1"/>
      <c r="C555" s="42" t="str">
        <f t="shared" si="16"/>
        <v/>
      </c>
      <c r="D555" s="39">
        <f>VLOOKUP(A555,customer_data!A:G,7)</f>
        <v>94</v>
      </c>
      <c r="E555" s="12" t="e">
        <f t="shared" si="17"/>
        <v>#VALUE!</v>
      </c>
    </row>
    <row r="556" spans="1:5" x14ac:dyDescent="0.15">
      <c r="A556" s="1">
        <v>555</v>
      </c>
      <c r="B556" s="1"/>
      <c r="C556" s="42" t="str">
        <f t="shared" si="16"/>
        <v/>
      </c>
      <c r="D556" s="39">
        <f>VLOOKUP(A556,customer_data!A:G,7)</f>
        <v>49</v>
      </c>
      <c r="E556" s="12" t="e">
        <f t="shared" si="17"/>
        <v>#VALUE!</v>
      </c>
    </row>
    <row r="557" spans="1:5" x14ac:dyDescent="0.15">
      <c r="A557" s="1">
        <v>556</v>
      </c>
      <c r="B557" s="1"/>
      <c r="C557" s="42" t="str">
        <f t="shared" si="16"/>
        <v/>
      </c>
      <c r="D557" s="39">
        <f>VLOOKUP(A557,customer_data!A:G,7)</f>
        <v>89</v>
      </c>
      <c r="E557" s="12" t="e">
        <f t="shared" si="17"/>
        <v>#VALUE!</v>
      </c>
    </row>
    <row r="558" spans="1:5" x14ac:dyDescent="0.15">
      <c r="A558" s="1">
        <v>557</v>
      </c>
      <c r="B558" s="1"/>
      <c r="C558" s="42" t="str">
        <f t="shared" si="16"/>
        <v/>
      </c>
      <c r="D558" s="39">
        <f>VLOOKUP(A558,customer_data!A:G,7)</f>
        <v>57</v>
      </c>
      <c r="E558" s="12" t="e">
        <f t="shared" si="17"/>
        <v>#VALUE!</v>
      </c>
    </row>
    <row r="559" spans="1:5" x14ac:dyDescent="0.15">
      <c r="A559" s="1">
        <v>558</v>
      </c>
      <c r="B559" s="1"/>
      <c r="C559" s="42" t="str">
        <f t="shared" si="16"/>
        <v/>
      </c>
      <c r="D559" s="39">
        <f>VLOOKUP(A559,customer_data!A:G,7)</f>
        <v>78</v>
      </c>
      <c r="E559" s="12" t="e">
        <f t="shared" si="17"/>
        <v>#VALUE!</v>
      </c>
    </row>
    <row r="560" spans="1:5" x14ac:dyDescent="0.15">
      <c r="A560" s="1">
        <v>559</v>
      </c>
      <c r="B560" s="1"/>
      <c r="C560" s="42" t="str">
        <f t="shared" si="16"/>
        <v/>
      </c>
      <c r="D560" s="39">
        <f>VLOOKUP(A560,customer_data!A:G,7)</f>
        <v>88</v>
      </c>
      <c r="E560" s="12" t="e">
        <f t="shared" si="17"/>
        <v>#VALUE!</v>
      </c>
    </row>
    <row r="561" spans="1:5" x14ac:dyDescent="0.15">
      <c r="A561" s="1">
        <v>560</v>
      </c>
      <c r="B561" s="1"/>
      <c r="C561" s="42" t="str">
        <f t="shared" si="16"/>
        <v/>
      </c>
      <c r="D561" s="39">
        <f>VLOOKUP(A561,customer_data!A:G,7)</f>
        <v>35</v>
      </c>
      <c r="E561" s="12" t="e">
        <f t="shared" si="17"/>
        <v>#VALUE!</v>
      </c>
    </row>
    <row r="562" spans="1:5" x14ac:dyDescent="0.15">
      <c r="A562" s="1">
        <v>561</v>
      </c>
      <c r="B562" s="1"/>
      <c r="C562" s="42" t="str">
        <f t="shared" si="16"/>
        <v/>
      </c>
      <c r="D562" s="39">
        <f>VLOOKUP(A562,customer_data!A:G,7)</f>
        <v>34</v>
      </c>
      <c r="E562" s="12" t="e">
        <f t="shared" si="17"/>
        <v>#VALUE!</v>
      </c>
    </row>
    <row r="563" spans="1:5" x14ac:dyDescent="0.15">
      <c r="A563" s="1">
        <v>562</v>
      </c>
      <c r="B563" s="1"/>
      <c r="C563" s="42" t="str">
        <f t="shared" si="16"/>
        <v/>
      </c>
      <c r="D563" s="39">
        <f>VLOOKUP(A563,customer_data!A:G,7)</f>
        <v>23</v>
      </c>
      <c r="E563" s="12" t="e">
        <f t="shared" si="17"/>
        <v>#VALUE!</v>
      </c>
    </row>
    <row r="564" spans="1:5" x14ac:dyDescent="0.15">
      <c r="A564" s="1">
        <v>563</v>
      </c>
      <c r="B564" s="1"/>
      <c r="C564" s="42" t="str">
        <f t="shared" si="16"/>
        <v/>
      </c>
      <c r="D564" s="39">
        <f>VLOOKUP(A564,customer_data!A:G,7)</f>
        <v>98</v>
      </c>
      <c r="E564" s="12" t="e">
        <f t="shared" si="17"/>
        <v>#VALUE!</v>
      </c>
    </row>
    <row r="565" spans="1:5" x14ac:dyDescent="0.15">
      <c r="A565" s="1">
        <v>564</v>
      </c>
      <c r="B565" s="1"/>
      <c r="C565" s="42" t="str">
        <f t="shared" si="16"/>
        <v/>
      </c>
      <c r="D565" s="39">
        <f>VLOOKUP(A565,customer_data!A:G,7)</f>
        <v>36</v>
      </c>
      <c r="E565" s="12" t="e">
        <f t="shared" si="17"/>
        <v>#VALUE!</v>
      </c>
    </row>
    <row r="566" spans="1:5" x14ac:dyDescent="0.15">
      <c r="A566" s="1">
        <v>565</v>
      </c>
      <c r="B566" s="1"/>
      <c r="C566" s="42" t="str">
        <f t="shared" si="16"/>
        <v/>
      </c>
      <c r="D566" s="39">
        <f>VLOOKUP(A566,customer_data!A:G,7)</f>
        <v>45</v>
      </c>
      <c r="E566" s="12" t="e">
        <f t="shared" si="17"/>
        <v>#VALUE!</v>
      </c>
    </row>
    <row r="567" spans="1:5" x14ac:dyDescent="0.15">
      <c r="A567" s="1">
        <v>566</v>
      </c>
      <c r="B567" s="1"/>
      <c r="C567" s="42" t="str">
        <f t="shared" si="16"/>
        <v/>
      </c>
      <c r="D567" s="39">
        <f>VLOOKUP(A567,customer_data!A:G,7)</f>
        <v>66</v>
      </c>
      <c r="E567" s="12" t="e">
        <f t="shared" si="17"/>
        <v>#VALUE!</v>
      </c>
    </row>
    <row r="568" spans="1:5" x14ac:dyDescent="0.15">
      <c r="A568" s="1">
        <v>567</v>
      </c>
      <c r="B568" s="1"/>
      <c r="C568" s="42" t="str">
        <f t="shared" si="16"/>
        <v/>
      </c>
      <c r="D568" s="39">
        <f>VLOOKUP(A568,customer_data!A:G,7)</f>
        <v>23</v>
      </c>
      <c r="E568" s="12" t="e">
        <f t="shared" si="17"/>
        <v>#VALUE!</v>
      </c>
    </row>
    <row r="569" spans="1:5" x14ac:dyDescent="0.15">
      <c r="A569" s="1">
        <v>568</v>
      </c>
      <c r="B569" s="1"/>
      <c r="C569" s="42" t="str">
        <f t="shared" si="16"/>
        <v/>
      </c>
      <c r="D569" s="39">
        <f>VLOOKUP(A569,customer_data!A:G,7)</f>
        <v>48</v>
      </c>
      <c r="E569" s="12" t="e">
        <f t="shared" si="17"/>
        <v>#VALUE!</v>
      </c>
    </row>
    <row r="570" spans="1:5" x14ac:dyDescent="0.15">
      <c r="A570" s="1">
        <v>569</v>
      </c>
      <c r="B570" s="1"/>
      <c r="C570" s="42" t="str">
        <f t="shared" si="16"/>
        <v/>
      </c>
      <c r="D570" s="39">
        <f>VLOOKUP(A570,customer_data!A:G,7)</f>
        <v>51</v>
      </c>
      <c r="E570" s="12" t="e">
        <f t="shared" si="17"/>
        <v>#VALUE!</v>
      </c>
    </row>
    <row r="571" spans="1:5" x14ac:dyDescent="0.15">
      <c r="A571" s="1">
        <v>570</v>
      </c>
      <c r="B571" s="1"/>
      <c r="C571" s="42" t="str">
        <f t="shared" si="16"/>
        <v/>
      </c>
      <c r="D571" s="39">
        <f>VLOOKUP(A571,customer_data!A:G,7)</f>
        <v>83</v>
      </c>
      <c r="E571" s="12" t="e">
        <f t="shared" si="17"/>
        <v>#VALUE!</v>
      </c>
    </row>
    <row r="572" spans="1:5" x14ac:dyDescent="0.15">
      <c r="A572" s="1">
        <v>571</v>
      </c>
      <c r="B572" s="1"/>
      <c r="C572" s="42" t="str">
        <f t="shared" si="16"/>
        <v/>
      </c>
      <c r="D572" s="39">
        <f>VLOOKUP(A572,customer_data!A:G,7)</f>
        <v>68</v>
      </c>
      <c r="E572" s="12" t="e">
        <f t="shared" si="17"/>
        <v>#VALUE!</v>
      </c>
    </row>
    <row r="573" spans="1:5" x14ac:dyDescent="0.15">
      <c r="A573" s="1">
        <v>572</v>
      </c>
      <c r="B573" s="1"/>
      <c r="C573" s="42" t="str">
        <f t="shared" si="16"/>
        <v/>
      </c>
      <c r="D573" s="39">
        <f>VLOOKUP(A573,customer_data!A:G,7)</f>
        <v>60</v>
      </c>
      <c r="E573" s="12" t="e">
        <f t="shared" si="17"/>
        <v>#VALUE!</v>
      </c>
    </row>
    <row r="574" spans="1:5" x14ac:dyDescent="0.15">
      <c r="A574" s="1">
        <v>573</v>
      </c>
      <c r="B574" s="1"/>
      <c r="C574" s="42" t="str">
        <f t="shared" si="16"/>
        <v/>
      </c>
      <c r="D574" s="39">
        <f>VLOOKUP(A574,customer_data!A:G,7)</f>
        <v>20</v>
      </c>
      <c r="E574" s="12" t="e">
        <f t="shared" si="17"/>
        <v>#VALUE!</v>
      </c>
    </row>
    <row r="575" spans="1:5" x14ac:dyDescent="0.15">
      <c r="A575" s="1">
        <v>574</v>
      </c>
      <c r="B575" s="1"/>
      <c r="C575" s="42" t="str">
        <f t="shared" si="16"/>
        <v/>
      </c>
      <c r="D575" s="39">
        <f>VLOOKUP(A575,customer_data!A:G,7)</f>
        <v>55</v>
      </c>
      <c r="E575" s="12" t="e">
        <f t="shared" si="17"/>
        <v>#VALUE!</v>
      </c>
    </row>
    <row r="576" spans="1:5" x14ac:dyDescent="0.15">
      <c r="A576" s="1">
        <v>575</v>
      </c>
      <c r="B576" s="1"/>
      <c r="C576" s="42" t="str">
        <f t="shared" si="16"/>
        <v/>
      </c>
      <c r="D576" s="39">
        <f>VLOOKUP(A576,customer_data!A:G,7)</f>
        <v>88</v>
      </c>
      <c r="E576" s="12" t="e">
        <f t="shared" si="17"/>
        <v>#VALUE!</v>
      </c>
    </row>
    <row r="577" spans="1:5" x14ac:dyDescent="0.15">
      <c r="A577" s="1">
        <v>576</v>
      </c>
      <c r="B577" s="1"/>
      <c r="C577" s="42" t="str">
        <f t="shared" si="16"/>
        <v/>
      </c>
      <c r="D577" s="39">
        <f>VLOOKUP(A577,customer_data!A:G,7)</f>
        <v>50</v>
      </c>
      <c r="E577" s="12" t="e">
        <f t="shared" si="17"/>
        <v>#VALUE!</v>
      </c>
    </row>
    <row r="578" spans="1:5" x14ac:dyDescent="0.15">
      <c r="A578" s="1">
        <v>577</v>
      </c>
      <c r="B578" s="1"/>
      <c r="C578" s="42" t="str">
        <f t="shared" si="16"/>
        <v/>
      </c>
      <c r="D578" s="39">
        <f>VLOOKUP(A578,customer_data!A:G,7)</f>
        <v>91</v>
      </c>
      <c r="E578" s="12" t="e">
        <f t="shared" si="17"/>
        <v>#VALUE!</v>
      </c>
    </row>
    <row r="579" spans="1:5" x14ac:dyDescent="0.15">
      <c r="A579" s="1">
        <v>578</v>
      </c>
      <c r="B579" s="1"/>
      <c r="C579" s="42" t="str">
        <f t="shared" ref="C579:C642" si="18">RIGHT(B579,2)</f>
        <v/>
      </c>
      <c r="D579" s="39">
        <f>VLOOKUP(A579,customer_data!A:G,7)</f>
        <v>37</v>
      </c>
      <c r="E579" s="12" t="e">
        <f t="shared" ref="E579:E642" si="19">D579*C579%</f>
        <v>#VALUE!</v>
      </c>
    </row>
    <row r="580" spans="1:5" x14ac:dyDescent="0.15">
      <c r="A580" s="1">
        <v>579</v>
      </c>
      <c r="B580" s="1"/>
      <c r="C580" s="42" t="str">
        <f t="shared" si="18"/>
        <v/>
      </c>
      <c r="D580" s="39">
        <f>VLOOKUP(A580,customer_data!A:G,7)</f>
        <v>32</v>
      </c>
      <c r="E580" s="12" t="e">
        <f t="shared" si="19"/>
        <v>#VALUE!</v>
      </c>
    </row>
    <row r="581" spans="1:5" x14ac:dyDescent="0.15">
      <c r="A581" s="1">
        <v>580</v>
      </c>
      <c r="B581" s="1"/>
      <c r="C581" s="42" t="str">
        <f t="shared" si="18"/>
        <v/>
      </c>
      <c r="D581" s="39">
        <f>VLOOKUP(A581,customer_data!A:G,7)</f>
        <v>94</v>
      </c>
      <c r="E581" s="12" t="e">
        <f t="shared" si="19"/>
        <v>#VALUE!</v>
      </c>
    </row>
    <row r="582" spans="1:5" x14ac:dyDescent="0.15">
      <c r="A582" s="1">
        <v>581</v>
      </c>
      <c r="B582" s="1"/>
      <c r="C582" s="42" t="str">
        <f t="shared" si="18"/>
        <v/>
      </c>
      <c r="D582" s="39">
        <f>VLOOKUP(A582,customer_data!A:G,7)</f>
        <v>69</v>
      </c>
      <c r="E582" s="12" t="e">
        <f t="shared" si="19"/>
        <v>#VALUE!</v>
      </c>
    </row>
    <row r="583" spans="1:5" x14ac:dyDescent="0.15">
      <c r="A583" s="1">
        <v>582</v>
      </c>
      <c r="B583" s="1"/>
      <c r="C583" s="42" t="str">
        <f t="shared" si="18"/>
        <v/>
      </c>
      <c r="D583" s="39">
        <f>VLOOKUP(A583,customer_data!A:G,7)</f>
        <v>29</v>
      </c>
      <c r="E583" s="12" t="e">
        <f t="shared" si="19"/>
        <v>#VALUE!</v>
      </c>
    </row>
    <row r="584" spans="1:5" x14ac:dyDescent="0.15">
      <c r="A584" s="1">
        <v>583</v>
      </c>
      <c r="B584" s="1"/>
      <c r="C584" s="42" t="str">
        <f t="shared" si="18"/>
        <v/>
      </c>
      <c r="D584" s="39">
        <f>VLOOKUP(A584,customer_data!A:G,7)</f>
        <v>88</v>
      </c>
      <c r="E584" s="12" t="e">
        <f t="shared" si="19"/>
        <v>#VALUE!</v>
      </c>
    </row>
    <row r="585" spans="1:5" x14ac:dyDescent="0.15">
      <c r="A585" s="1">
        <v>584</v>
      </c>
      <c r="B585" s="1"/>
      <c r="C585" s="42" t="str">
        <f t="shared" si="18"/>
        <v/>
      </c>
      <c r="D585" s="39">
        <f>VLOOKUP(A585,customer_data!A:G,7)</f>
        <v>47</v>
      </c>
      <c r="E585" s="12" t="e">
        <f t="shared" si="19"/>
        <v>#VALUE!</v>
      </c>
    </row>
    <row r="586" spans="1:5" x14ac:dyDescent="0.15">
      <c r="A586" s="1">
        <v>585</v>
      </c>
      <c r="B586" s="1"/>
      <c r="C586" s="42" t="str">
        <f t="shared" si="18"/>
        <v/>
      </c>
      <c r="D586" s="39">
        <f>VLOOKUP(A586,customer_data!A:G,7)</f>
        <v>20</v>
      </c>
      <c r="E586" s="12" t="e">
        <f t="shared" si="19"/>
        <v>#VALUE!</v>
      </c>
    </row>
    <row r="587" spans="1:5" x14ac:dyDescent="0.15">
      <c r="A587" s="1">
        <v>586</v>
      </c>
      <c r="B587" s="1"/>
      <c r="C587" s="42" t="str">
        <f t="shared" si="18"/>
        <v/>
      </c>
      <c r="D587" s="39">
        <f>VLOOKUP(A587,customer_data!A:G,7)</f>
        <v>89</v>
      </c>
      <c r="E587" s="12" t="e">
        <f t="shared" si="19"/>
        <v>#VALUE!</v>
      </c>
    </row>
    <row r="588" spans="1:5" x14ac:dyDescent="0.15">
      <c r="A588" s="1">
        <v>587</v>
      </c>
      <c r="B588" s="1"/>
      <c r="C588" s="42" t="str">
        <f t="shared" si="18"/>
        <v/>
      </c>
      <c r="D588" s="39">
        <f>VLOOKUP(A588,customer_data!A:G,7)</f>
        <v>27</v>
      </c>
      <c r="E588" s="12" t="e">
        <f t="shared" si="19"/>
        <v>#VALUE!</v>
      </c>
    </row>
    <row r="589" spans="1:5" x14ac:dyDescent="0.15">
      <c r="A589" s="1">
        <v>588</v>
      </c>
      <c r="B589" s="1"/>
      <c r="C589" s="42" t="str">
        <f t="shared" si="18"/>
        <v/>
      </c>
      <c r="D589" s="39">
        <f>VLOOKUP(A589,customer_data!A:G,7)</f>
        <v>62</v>
      </c>
      <c r="E589" s="12" t="e">
        <f t="shared" si="19"/>
        <v>#VALUE!</v>
      </c>
    </row>
    <row r="590" spans="1:5" x14ac:dyDescent="0.15">
      <c r="A590" s="1">
        <v>589</v>
      </c>
      <c r="B590" s="1"/>
      <c r="C590" s="42" t="str">
        <f t="shared" si="18"/>
        <v/>
      </c>
      <c r="D590" s="39">
        <f>VLOOKUP(A590,customer_data!A:G,7)</f>
        <v>25</v>
      </c>
      <c r="E590" s="12" t="e">
        <f t="shared" si="19"/>
        <v>#VALUE!</v>
      </c>
    </row>
    <row r="591" spans="1:5" x14ac:dyDescent="0.15">
      <c r="A591" s="1">
        <v>590</v>
      </c>
      <c r="B591" s="1"/>
      <c r="C591" s="42" t="str">
        <f t="shared" si="18"/>
        <v/>
      </c>
      <c r="D591" s="39">
        <f>VLOOKUP(A591,customer_data!A:G,7)</f>
        <v>74</v>
      </c>
      <c r="E591" s="12" t="e">
        <f t="shared" si="19"/>
        <v>#VALUE!</v>
      </c>
    </row>
    <row r="592" spans="1:5" x14ac:dyDescent="0.15">
      <c r="A592" s="1">
        <v>591</v>
      </c>
      <c r="B592" s="1"/>
      <c r="C592" s="42" t="str">
        <f t="shared" si="18"/>
        <v/>
      </c>
      <c r="D592" s="39">
        <f>VLOOKUP(A592,customer_data!A:G,7)</f>
        <v>97</v>
      </c>
      <c r="E592" s="12" t="e">
        <f t="shared" si="19"/>
        <v>#VALUE!</v>
      </c>
    </row>
    <row r="593" spans="1:5" x14ac:dyDescent="0.15">
      <c r="A593" s="1">
        <v>592</v>
      </c>
      <c r="B593" s="1"/>
      <c r="C593" s="42" t="str">
        <f t="shared" si="18"/>
        <v/>
      </c>
      <c r="D593" s="39">
        <f>VLOOKUP(A593,customer_data!A:G,7)</f>
        <v>31</v>
      </c>
      <c r="E593" s="12" t="e">
        <f t="shared" si="19"/>
        <v>#VALUE!</v>
      </c>
    </row>
    <row r="594" spans="1:5" x14ac:dyDescent="0.15">
      <c r="A594" s="1">
        <v>593</v>
      </c>
      <c r="B594" s="1"/>
      <c r="C594" s="42" t="str">
        <f t="shared" si="18"/>
        <v/>
      </c>
      <c r="D594" s="39">
        <f>VLOOKUP(A594,customer_data!A:G,7)</f>
        <v>82</v>
      </c>
      <c r="E594" s="12" t="e">
        <f t="shared" si="19"/>
        <v>#VALUE!</v>
      </c>
    </row>
    <row r="595" spans="1:5" x14ac:dyDescent="0.15">
      <c r="A595" s="1">
        <v>594</v>
      </c>
      <c r="B595" s="1"/>
      <c r="C595" s="42" t="str">
        <f t="shared" si="18"/>
        <v/>
      </c>
      <c r="D595" s="39">
        <f>VLOOKUP(A595,customer_data!A:G,7)</f>
        <v>96</v>
      </c>
      <c r="E595" s="12" t="e">
        <f t="shared" si="19"/>
        <v>#VALUE!</v>
      </c>
    </row>
    <row r="596" spans="1:5" x14ac:dyDescent="0.15">
      <c r="A596" s="1">
        <v>595</v>
      </c>
      <c r="B596" s="1"/>
      <c r="C596" s="42" t="str">
        <f t="shared" si="18"/>
        <v/>
      </c>
      <c r="D596" s="39">
        <f>VLOOKUP(A596,customer_data!A:G,7)</f>
        <v>90</v>
      </c>
      <c r="E596" s="12" t="e">
        <f t="shared" si="19"/>
        <v>#VALUE!</v>
      </c>
    </row>
    <row r="597" spans="1:5" x14ac:dyDescent="0.15">
      <c r="A597" s="1">
        <v>596</v>
      </c>
      <c r="B597" s="1"/>
      <c r="C597" s="42" t="str">
        <f t="shared" si="18"/>
        <v/>
      </c>
      <c r="D597" s="39">
        <f>VLOOKUP(A597,customer_data!A:G,7)</f>
        <v>96</v>
      </c>
      <c r="E597" s="12" t="e">
        <f t="shared" si="19"/>
        <v>#VALUE!</v>
      </c>
    </row>
    <row r="598" spans="1:5" x14ac:dyDescent="0.15">
      <c r="A598" s="1">
        <v>597</v>
      </c>
      <c r="B598" s="1"/>
      <c r="C598" s="42" t="str">
        <f t="shared" si="18"/>
        <v/>
      </c>
      <c r="D598" s="39">
        <f>VLOOKUP(A598,customer_data!A:G,7)</f>
        <v>79</v>
      </c>
      <c r="E598" s="12" t="e">
        <f t="shared" si="19"/>
        <v>#VALUE!</v>
      </c>
    </row>
    <row r="599" spans="1:5" x14ac:dyDescent="0.15">
      <c r="A599" s="1">
        <v>598</v>
      </c>
      <c r="B599" s="1"/>
      <c r="C599" s="42" t="str">
        <f t="shared" si="18"/>
        <v/>
      </c>
      <c r="D599" s="39">
        <f>VLOOKUP(A599,customer_data!A:G,7)</f>
        <v>39</v>
      </c>
      <c r="E599" s="12" t="e">
        <f t="shared" si="19"/>
        <v>#VALUE!</v>
      </c>
    </row>
    <row r="600" spans="1:5" x14ac:dyDescent="0.15">
      <c r="A600" s="1">
        <v>599</v>
      </c>
      <c r="B600" s="1"/>
      <c r="C600" s="42" t="str">
        <f t="shared" si="18"/>
        <v/>
      </c>
      <c r="D600" s="39">
        <f>VLOOKUP(A600,customer_data!A:G,7)</f>
        <v>71</v>
      </c>
      <c r="E600" s="12" t="e">
        <f t="shared" si="19"/>
        <v>#VALUE!</v>
      </c>
    </row>
    <row r="601" spans="1:5" x14ac:dyDescent="0.15">
      <c r="A601" s="1">
        <v>600</v>
      </c>
      <c r="B601" s="1"/>
      <c r="C601" s="42" t="str">
        <f t="shared" si="18"/>
        <v/>
      </c>
      <c r="D601" s="39">
        <f>VLOOKUP(A601,customer_data!A:G,7)</f>
        <v>22</v>
      </c>
      <c r="E601" s="12" t="e">
        <f t="shared" si="19"/>
        <v>#VALUE!</v>
      </c>
    </row>
    <row r="602" spans="1:5" x14ac:dyDescent="0.15">
      <c r="A602" s="1">
        <v>601</v>
      </c>
      <c r="B602" s="1"/>
      <c r="C602" s="42" t="str">
        <f t="shared" si="18"/>
        <v/>
      </c>
      <c r="D602" s="39">
        <f>VLOOKUP(A602,customer_data!A:G,7)</f>
        <v>40</v>
      </c>
      <c r="E602" s="12" t="e">
        <f t="shared" si="19"/>
        <v>#VALUE!</v>
      </c>
    </row>
    <row r="603" spans="1:5" x14ac:dyDescent="0.15">
      <c r="A603" s="1">
        <v>602</v>
      </c>
      <c r="B603" s="1"/>
      <c r="C603" s="42" t="str">
        <f t="shared" si="18"/>
        <v/>
      </c>
      <c r="D603" s="39">
        <f>VLOOKUP(A603,customer_data!A:G,7)</f>
        <v>92</v>
      </c>
      <c r="E603" s="12" t="e">
        <f t="shared" si="19"/>
        <v>#VALUE!</v>
      </c>
    </row>
    <row r="604" spans="1:5" x14ac:dyDescent="0.15">
      <c r="A604" s="1">
        <v>603</v>
      </c>
      <c r="B604" s="1"/>
      <c r="C604" s="42" t="str">
        <f t="shared" si="18"/>
        <v/>
      </c>
      <c r="D604" s="39">
        <f>VLOOKUP(A604,customer_data!A:G,7)</f>
        <v>99</v>
      </c>
      <c r="E604" s="12" t="e">
        <f t="shared" si="19"/>
        <v>#VALUE!</v>
      </c>
    </row>
    <row r="605" spans="1:5" x14ac:dyDescent="0.15">
      <c r="A605" s="1">
        <v>604</v>
      </c>
      <c r="B605" s="1"/>
      <c r="C605" s="42" t="str">
        <f t="shared" si="18"/>
        <v/>
      </c>
      <c r="D605" s="39">
        <f>VLOOKUP(A605,customer_data!A:G,7)</f>
        <v>38</v>
      </c>
      <c r="E605" s="12" t="e">
        <f t="shared" si="19"/>
        <v>#VALUE!</v>
      </c>
    </row>
    <row r="606" spans="1:5" x14ac:dyDescent="0.15">
      <c r="A606" s="1">
        <v>605</v>
      </c>
      <c r="B606" s="1"/>
      <c r="C606" s="42" t="str">
        <f t="shared" si="18"/>
        <v/>
      </c>
      <c r="D606" s="39">
        <f>VLOOKUP(A606,customer_data!A:G,7)</f>
        <v>27</v>
      </c>
      <c r="E606" s="12" t="e">
        <f t="shared" si="19"/>
        <v>#VALUE!</v>
      </c>
    </row>
    <row r="607" spans="1:5" x14ac:dyDescent="0.15">
      <c r="A607" s="1">
        <v>606</v>
      </c>
      <c r="B607" s="1"/>
      <c r="C607" s="42" t="str">
        <f t="shared" si="18"/>
        <v/>
      </c>
      <c r="D607" s="39">
        <f>VLOOKUP(A607,customer_data!A:G,7)</f>
        <v>27</v>
      </c>
      <c r="E607" s="12" t="e">
        <f t="shared" si="19"/>
        <v>#VALUE!</v>
      </c>
    </row>
    <row r="608" spans="1:5" x14ac:dyDescent="0.15">
      <c r="A608" s="1">
        <v>607</v>
      </c>
      <c r="B608" s="1"/>
      <c r="C608" s="42" t="str">
        <f t="shared" si="18"/>
        <v/>
      </c>
      <c r="D608" s="39">
        <f>VLOOKUP(A608,customer_data!A:G,7)</f>
        <v>100</v>
      </c>
      <c r="E608" s="12" t="e">
        <f t="shared" si="19"/>
        <v>#VALUE!</v>
      </c>
    </row>
    <row r="609" spans="1:5" x14ac:dyDescent="0.15">
      <c r="A609" s="1">
        <v>608</v>
      </c>
      <c r="B609" s="1"/>
      <c r="C609" s="42" t="str">
        <f t="shared" si="18"/>
        <v/>
      </c>
      <c r="D609" s="39">
        <f>VLOOKUP(A609,customer_data!A:G,7)</f>
        <v>91</v>
      </c>
      <c r="E609" s="12" t="e">
        <f t="shared" si="19"/>
        <v>#VALUE!</v>
      </c>
    </row>
    <row r="610" spans="1:5" x14ac:dyDescent="0.15">
      <c r="A610" s="1">
        <v>609</v>
      </c>
      <c r="B610" s="1"/>
      <c r="C610" s="42" t="str">
        <f t="shared" si="18"/>
        <v/>
      </c>
      <c r="D610" s="39">
        <f>VLOOKUP(A610,customer_data!A:G,7)</f>
        <v>82</v>
      </c>
      <c r="E610" s="12" t="e">
        <f t="shared" si="19"/>
        <v>#VALUE!</v>
      </c>
    </row>
    <row r="611" spans="1:5" x14ac:dyDescent="0.15">
      <c r="A611" s="1">
        <v>610</v>
      </c>
      <c r="B611" s="1"/>
      <c r="C611" s="42" t="str">
        <f t="shared" si="18"/>
        <v/>
      </c>
      <c r="D611" s="39">
        <f>VLOOKUP(A611,customer_data!A:G,7)</f>
        <v>95</v>
      </c>
      <c r="E611" s="12" t="e">
        <f t="shared" si="19"/>
        <v>#VALUE!</v>
      </c>
    </row>
    <row r="612" spans="1:5" x14ac:dyDescent="0.15">
      <c r="A612" s="1">
        <v>611</v>
      </c>
      <c r="B612" s="1"/>
      <c r="C612" s="42" t="str">
        <f t="shared" si="18"/>
        <v/>
      </c>
      <c r="D612" s="39">
        <f>VLOOKUP(A612,customer_data!A:G,7)</f>
        <v>22</v>
      </c>
      <c r="E612" s="12" t="e">
        <f t="shared" si="19"/>
        <v>#VALUE!</v>
      </c>
    </row>
    <row r="613" spans="1:5" x14ac:dyDescent="0.15">
      <c r="A613" s="1">
        <v>612</v>
      </c>
      <c r="B613" s="1"/>
      <c r="C613" s="42" t="str">
        <f t="shared" si="18"/>
        <v/>
      </c>
      <c r="D613" s="39">
        <f>VLOOKUP(A613,customer_data!A:G,7)</f>
        <v>88</v>
      </c>
      <c r="E613" s="12" t="e">
        <f t="shared" si="19"/>
        <v>#VALUE!</v>
      </c>
    </row>
    <row r="614" spans="1:5" x14ac:dyDescent="0.15">
      <c r="A614" s="1">
        <v>613</v>
      </c>
      <c r="B614" s="1"/>
      <c r="C614" s="42" t="str">
        <f t="shared" si="18"/>
        <v/>
      </c>
      <c r="D614" s="39">
        <f>VLOOKUP(A614,customer_data!A:G,7)</f>
        <v>57</v>
      </c>
      <c r="E614" s="12" t="e">
        <f t="shared" si="19"/>
        <v>#VALUE!</v>
      </c>
    </row>
    <row r="615" spans="1:5" x14ac:dyDescent="0.15">
      <c r="A615" s="1">
        <v>614</v>
      </c>
      <c r="B615" s="1"/>
      <c r="C615" s="42" t="str">
        <f t="shared" si="18"/>
        <v/>
      </c>
      <c r="D615" s="39">
        <f>VLOOKUP(A615,customer_data!A:G,7)</f>
        <v>88</v>
      </c>
      <c r="E615" s="12" t="e">
        <f t="shared" si="19"/>
        <v>#VALUE!</v>
      </c>
    </row>
    <row r="616" spans="1:5" x14ac:dyDescent="0.15">
      <c r="A616" s="1">
        <v>615</v>
      </c>
      <c r="B616" s="1"/>
      <c r="C616" s="42" t="str">
        <f t="shared" si="18"/>
        <v/>
      </c>
      <c r="D616" s="39">
        <f>VLOOKUP(A616,customer_data!A:G,7)</f>
        <v>39</v>
      </c>
      <c r="E616" s="12" t="e">
        <f t="shared" si="19"/>
        <v>#VALUE!</v>
      </c>
    </row>
    <row r="617" spans="1:5" x14ac:dyDescent="0.15">
      <c r="A617" s="1">
        <v>616</v>
      </c>
      <c r="B617" s="1"/>
      <c r="C617" s="42" t="str">
        <f t="shared" si="18"/>
        <v/>
      </c>
      <c r="D617" s="39">
        <f>VLOOKUP(A617,customer_data!A:G,7)</f>
        <v>63</v>
      </c>
      <c r="E617" s="12" t="e">
        <f t="shared" si="19"/>
        <v>#VALUE!</v>
      </c>
    </row>
    <row r="618" spans="1:5" x14ac:dyDescent="0.15">
      <c r="A618" s="1">
        <v>617</v>
      </c>
      <c r="B618" s="1"/>
      <c r="C618" s="42" t="str">
        <f t="shared" si="18"/>
        <v/>
      </c>
      <c r="D618" s="39">
        <f>VLOOKUP(A618,customer_data!A:G,7)</f>
        <v>79</v>
      </c>
      <c r="E618" s="12" t="e">
        <f t="shared" si="19"/>
        <v>#VALUE!</v>
      </c>
    </row>
    <row r="619" spans="1:5" x14ac:dyDescent="0.15">
      <c r="A619" s="1">
        <v>618</v>
      </c>
      <c r="B619" s="1"/>
      <c r="C619" s="42" t="str">
        <f t="shared" si="18"/>
        <v/>
      </c>
      <c r="D619" s="39">
        <f>VLOOKUP(A619,customer_data!A:G,7)</f>
        <v>55</v>
      </c>
      <c r="E619" s="12" t="e">
        <f t="shared" si="19"/>
        <v>#VALUE!</v>
      </c>
    </row>
    <row r="620" spans="1:5" x14ac:dyDescent="0.15">
      <c r="A620" s="1">
        <v>619</v>
      </c>
      <c r="B620" s="1"/>
      <c r="C620" s="42" t="str">
        <f t="shared" si="18"/>
        <v/>
      </c>
      <c r="D620" s="39">
        <f>VLOOKUP(A620,customer_data!A:G,7)</f>
        <v>63</v>
      </c>
      <c r="E620" s="12" t="e">
        <f t="shared" si="19"/>
        <v>#VALUE!</v>
      </c>
    </row>
    <row r="621" spans="1:5" x14ac:dyDescent="0.15">
      <c r="A621" s="1">
        <v>620</v>
      </c>
      <c r="B621" s="1"/>
      <c r="C621" s="42" t="str">
        <f t="shared" si="18"/>
        <v/>
      </c>
      <c r="D621" s="39">
        <f>VLOOKUP(A621,customer_data!A:G,7)</f>
        <v>97</v>
      </c>
      <c r="E621" s="12" t="e">
        <f t="shared" si="19"/>
        <v>#VALUE!</v>
      </c>
    </row>
    <row r="622" spans="1:5" x14ac:dyDescent="0.15">
      <c r="A622" s="1">
        <v>621</v>
      </c>
      <c r="B622" s="1"/>
      <c r="C622" s="42" t="str">
        <f t="shared" si="18"/>
        <v/>
      </c>
      <c r="D622" s="39">
        <f>VLOOKUP(A622,customer_data!A:G,7)</f>
        <v>63</v>
      </c>
      <c r="E622" s="12" t="e">
        <f t="shared" si="19"/>
        <v>#VALUE!</v>
      </c>
    </row>
    <row r="623" spans="1:5" x14ac:dyDescent="0.15">
      <c r="A623" s="1">
        <v>622</v>
      </c>
      <c r="B623" s="1"/>
      <c r="C623" s="42" t="str">
        <f t="shared" si="18"/>
        <v/>
      </c>
      <c r="D623" s="39">
        <f>VLOOKUP(A623,customer_data!A:G,7)</f>
        <v>49</v>
      </c>
      <c r="E623" s="12" t="e">
        <f t="shared" si="19"/>
        <v>#VALUE!</v>
      </c>
    </row>
    <row r="624" spans="1:5" x14ac:dyDescent="0.15">
      <c r="A624" s="1">
        <v>623</v>
      </c>
      <c r="B624" s="1"/>
      <c r="C624" s="42" t="str">
        <f t="shared" si="18"/>
        <v/>
      </c>
      <c r="D624" s="39">
        <f>VLOOKUP(A624,customer_data!A:G,7)</f>
        <v>67</v>
      </c>
      <c r="E624" s="12" t="e">
        <f t="shared" si="19"/>
        <v>#VALUE!</v>
      </c>
    </row>
    <row r="625" spans="1:5" x14ac:dyDescent="0.15">
      <c r="A625" s="1">
        <v>624</v>
      </c>
      <c r="B625" s="1"/>
      <c r="C625" s="42" t="str">
        <f t="shared" si="18"/>
        <v/>
      </c>
      <c r="D625" s="39">
        <f>VLOOKUP(A625,customer_data!A:G,7)</f>
        <v>64</v>
      </c>
      <c r="E625" s="12" t="e">
        <f t="shared" si="19"/>
        <v>#VALUE!</v>
      </c>
    </row>
    <row r="626" spans="1:5" x14ac:dyDescent="0.15">
      <c r="A626" s="1">
        <v>625</v>
      </c>
      <c r="B626" s="1"/>
      <c r="C626" s="42" t="str">
        <f t="shared" si="18"/>
        <v/>
      </c>
      <c r="D626" s="39">
        <f>VLOOKUP(A626,customer_data!A:G,7)</f>
        <v>34</v>
      </c>
      <c r="E626" s="12" t="e">
        <f t="shared" si="19"/>
        <v>#VALUE!</v>
      </c>
    </row>
    <row r="627" spans="1:5" x14ac:dyDescent="0.15">
      <c r="A627" s="1">
        <v>626</v>
      </c>
      <c r="B627" s="1"/>
      <c r="C627" s="42" t="str">
        <f t="shared" si="18"/>
        <v/>
      </c>
      <c r="D627" s="39">
        <f>VLOOKUP(A627,customer_data!A:G,7)</f>
        <v>67</v>
      </c>
      <c r="E627" s="12" t="e">
        <f t="shared" si="19"/>
        <v>#VALUE!</v>
      </c>
    </row>
    <row r="628" spans="1:5" x14ac:dyDescent="0.15">
      <c r="A628" s="1">
        <v>627</v>
      </c>
      <c r="B628" s="1"/>
      <c r="C628" s="42" t="str">
        <f t="shared" si="18"/>
        <v/>
      </c>
      <c r="D628" s="39">
        <f>VLOOKUP(A628,customer_data!A:G,7)</f>
        <v>93</v>
      </c>
      <c r="E628" s="12" t="e">
        <f t="shared" si="19"/>
        <v>#VALUE!</v>
      </c>
    </row>
    <row r="629" spans="1:5" x14ac:dyDescent="0.15">
      <c r="A629" s="1">
        <v>628</v>
      </c>
      <c r="B629" s="1"/>
      <c r="C629" s="42" t="str">
        <f t="shared" si="18"/>
        <v/>
      </c>
      <c r="D629" s="39">
        <f>VLOOKUP(A629,customer_data!A:G,7)</f>
        <v>81</v>
      </c>
      <c r="E629" s="12" t="e">
        <f t="shared" si="19"/>
        <v>#VALUE!</v>
      </c>
    </row>
    <row r="630" spans="1:5" x14ac:dyDescent="0.15">
      <c r="A630" s="1">
        <v>629</v>
      </c>
      <c r="B630" s="1"/>
      <c r="C630" s="42" t="str">
        <f t="shared" si="18"/>
        <v/>
      </c>
      <c r="D630" s="39">
        <f>VLOOKUP(A630,customer_data!A:G,7)</f>
        <v>79</v>
      </c>
      <c r="E630" s="12" t="e">
        <f t="shared" si="19"/>
        <v>#VALUE!</v>
      </c>
    </row>
    <row r="631" spans="1:5" x14ac:dyDescent="0.15">
      <c r="A631" s="1">
        <v>630</v>
      </c>
      <c r="B631" s="1"/>
      <c r="C631" s="42" t="str">
        <f t="shared" si="18"/>
        <v/>
      </c>
      <c r="D631" s="39">
        <f>VLOOKUP(A631,customer_data!A:G,7)</f>
        <v>71</v>
      </c>
      <c r="E631" s="12" t="e">
        <f t="shared" si="19"/>
        <v>#VALUE!</v>
      </c>
    </row>
    <row r="632" spans="1:5" x14ac:dyDescent="0.15">
      <c r="A632" s="1">
        <v>631</v>
      </c>
      <c r="B632" s="1"/>
      <c r="C632" s="42" t="str">
        <f t="shared" si="18"/>
        <v/>
      </c>
      <c r="D632" s="39">
        <f>VLOOKUP(A632,customer_data!A:G,7)</f>
        <v>60</v>
      </c>
      <c r="E632" s="12" t="e">
        <f t="shared" si="19"/>
        <v>#VALUE!</v>
      </c>
    </row>
    <row r="633" spans="1:5" x14ac:dyDescent="0.15">
      <c r="A633" s="1">
        <v>632</v>
      </c>
      <c r="B633" s="1"/>
      <c r="C633" s="42" t="str">
        <f t="shared" si="18"/>
        <v/>
      </c>
      <c r="D633" s="39">
        <f>VLOOKUP(A633,customer_data!A:G,7)</f>
        <v>35</v>
      </c>
      <c r="E633" s="12" t="e">
        <f t="shared" si="19"/>
        <v>#VALUE!</v>
      </c>
    </row>
    <row r="634" spans="1:5" x14ac:dyDescent="0.15">
      <c r="A634" s="1">
        <v>633</v>
      </c>
      <c r="B634" s="1"/>
      <c r="C634" s="42" t="str">
        <f t="shared" si="18"/>
        <v/>
      </c>
      <c r="D634" s="39">
        <f>VLOOKUP(A634,customer_data!A:G,7)</f>
        <v>97</v>
      </c>
      <c r="E634" s="12" t="e">
        <f t="shared" si="19"/>
        <v>#VALUE!</v>
      </c>
    </row>
    <row r="635" spans="1:5" x14ac:dyDescent="0.15">
      <c r="A635" s="1">
        <v>634</v>
      </c>
      <c r="B635" s="1"/>
      <c r="C635" s="42" t="str">
        <f t="shared" si="18"/>
        <v/>
      </c>
      <c r="D635" s="39">
        <f>VLOOKUP(A635,customer_data!A:G,7)</f>
        <v>83</v>
      </c>
      <c r="E635" s="12" t="e">
        <f t="shared" si="19"/>
        <v>#VALUE!</v>
      </c>
    </row>
    <row r="636" spans="1:5" x14ac:dyDescent="0.15">
      <c r="A636" s="1">
        <v>635</v>
      </c>
      <c r="B636" s="1"/>
      <c r="C636" s="42" t="str">
        <f t="shared" si="18"/>
        <v/>
      </c>
      <c r="D636" s="39">
        <f>VLOOKUP(A636,customer_data!A:G,7)</f>
        <v>26</v>
      </c>
      <c r="E636" s="12" t="e">
        <f t="shared" si="19"/>
        <v>#VALUE!</v>
      </c>
    </row>
    <row r="637" spans="1:5" x14ac:dyDescent="0.15">
      <c r="A637" s="1">
        <v>636</v>
      </c>
      <c r="B637" s="1"/>
      <c r="C637" s="42" t="str">
        <f t="shared" si="18"/>
        <v/>
      </c>
      <c r="D637" s="39">
        <f>VLOOKUP(A637,customer_data!A:G,7)</f>
        <v>81</v>
      </c>
      <c r="E637" s="12" t="e">
        <f t="shared" si="19"/>
        <v>#VALUE!</v>
      </c>
    </row>
    <row r="638" spans="1:5" x14ac:dyDescent="0.15">
      <c r="A638" s="1">
        <v>637</v>
      </c>
      <c r="B638" s="1"/>
      <c r="C638" s="42" t="str">
        <f t="shared" si="18"/>
        <v/>
      </c>
      <c r="D638" s="39">
        <f>VLOOKUP(A638,customer_data!A:G,7)</f>
        <v>22</v>
      </c>
      <c r="E638" s="12" t="e">
        <f t="shared" si="19"/>
        <v>#VALUE!</v>
      </c>
    </row>
    <row r="639" spans="1:5" x14ac:dyDescent="0.15">
      <c r="A639" s="1">
        <v>638</v>
      </c>
      <c r="B639" s="1"/>
      <c r="C639" s="42" t="str">
        <f t="shared" si="18"/>
        <v/>
      </c>
      <c r="D639" s="39">
        <f>VLOOKUP(A639,customer_data!A:G,7)</f>
        <v>55</v>
      </c>
      <c r="E639" s="12" t="e">
        <f t="shared" si="19"/>
        <v>#VALUE!</v>
      </c>
    </row>
    <row r="640" spans="1:5" x14ac:dyDescent="0.15">
      <c r="A640" s="1">
        <v>639</v>
      </c>
      <c r="B640" s="1"/>
      <c r="C640" s="42" t="str">
        <f t="shared" si="18"/>
        <v/>
      </c>
      <c r="D640" s="39">
        <f>VLOOKUP(A640,customer_data!A:G,7)</f>
        <v>37</v>
      </c>
      <c r="E640" s="12" t="e">
        <f t="shared" si="19"/>
        <v>#VALUE!</v>
      </c>
    </row>
    <row r="641" spans="1:5" x14ac:dyDescent="0.15">
      <c r="A641" s="1">
        <v>640</v>
      </c>
      <c r="B641" s="1"/>
      <c r="C641" s="42" t="str">
        <f t="shared" si="18"/>
        <v/>
      </c>
      <c r="D641" s="39">
        <f>VLOOKUP(A641,customer_data!A:G,7)</f>
        <v>43</v>
      </c>
      <c r="E641" s="12" t="e">
        <f t="shared" si="19"/>
        <v>#VALUE!</v>
      </c>
    </row>
    <row r="642" spans="1:5" x14ac:dyDescent="0.15">
      <c r="A642" s="1">
        <v>641</v>
      </c>
      <c r="B642" s="1"/>
      <c r="C642" s="42" t="str">
        <f t="shared" si="18"/>
        <v/>
      </c>
      <c r="D642" s="39">
        <f>VLOOKUP(A642,customer_data!A:G,7)</f>
        <v>69</v>
      </c>
      <c r="E642" s="12" t="e">
        <f t="shared" si="19"/>
        <v>#VALUE!</v>
      </c>
    </row>
    <row r="643" spans="1:5" x14ac:dyDescent="0.15">
      <c r="A643" s="1">
        <v>642</v>
      </c>
      <c r="B643" s="1"/>
      <c r="C643" s="42" t="str">
        <f t="shared" ref="C643:C706" si="20">RIGHT(B643,2)</f>
        <v/>
      </c>
      <c r="D643" s="39">
        <f>VLOOKUP(A643,customer_data!A:G,7)</f>
        <v>82</v>
      </c>
      <c r="E643" s="12" t="e">
        <f t="shared" ref="E643:E706" si="21">D643*C643%</f>
        <v>#VALUE!</v>
      </c>
    </row>
    <row r="644" spans="1:5" x14ac:dyDescent="0.15">
      <c r="A644" s="1">
        <v>643</v>
      </c>
      <c r="B644" s="1"/>
      <c r="C644" s="42" t="str">
        <f t="shared" si="20"/>
        <v/>
      </c>
      <c r="D644" s="39">
        <f>VLOOKUP(A644,customer_data!A:G,7)</f>
        <v>26</v>
      </c>
      <c r="E644" s="12" t="e">
        <f t="shared" si="21"/>
        <v>#VALUE!</v>
      </c>
    </row>
    <row r="645" spans="1:5" x14ac:dyDescent="0.15">
      <c r="A645" s="1">
        <v>644</v>
      </c>
      <c r="B645" s="1"/>
      <c r="C645" s="42" t="str">
        <f t="shared" si="20"/>
        <v/>
      </c>
      <c r="D645" s="39">
        <f>VLOOKUP(A645,customer_data!A:G,7)</f>
        <v>57</v>
      </c>
      <c r="E645" s="12" t="e">
        <f t="shared" si="21"/>
        <v>#VALUE!</v>
      </c>
    </row>
    <row r="646" spans="1:5" x14ac:dyDescent="0.15">
      <c r="A646" s="1">
        <v>645</v>
      </c>
      <c r="B646" s="1"/>
      <c r="C646" s="42" t="str">
        <f t="shared" si="20"/>
        <v/>
      </c>
      <c r="D646" s="39">
        <f>VLOOKUP(A646,customer_data!A:G,7)</f>
        <v>100</v>
      </c>
      <c r="E646" s="12" t="e">
        <f t="shared" si="21"/>
        <v>#VALUE!</v>
      </c>
    </row>
    <row r="647" spans="1:5" x14ac:dyDescent="0.15">
      <c r="A647" s="1">
        <v>646</v>
      </c>
      <c r="B647" s="1"/>
      <c r="C647" s="42" t="str">
        <f t="shared" si="20"/>
        <v/>
      </c>
      <c r="D647" s="39">
        <f>VLOOKUP(A647,customer_data!A:G,7)</f>
        <v>66</v>
      </c>
      <c r="E647" s="12" t="e">
        <f t="shared" si="21"/>
        <v>#VALUE!</v>
      </c>
    </row>
    <row r="648" spans="1:5" x14ac:dyDescent="0.15">
      <c r="A648" s="1">
        <v>647</v>
      </c>
      <c r="B648" s="1"/>
      <c r="C648" s="42" t="str">
        <f t="shared" si="20"/>
        <v/>
      </c>
      <c r="D648" s="39">
        <f>VLOOKUP(A648,customer_data!A:G,7)</f>
        <v>45</v>
      </c>
      <c r="E648" s="12" t="e">
        <f t="shared" si="21"/>
        <v>#VALUE!</v>
      </c>
    </row>
    <row r="649" spans="1:5" x14ac:dyDescent="0.15">
      <c r="A649" s="1">
        <v>648</v>
      </c>
      <c r="B649" s="1"/>
      <c r="C649" s="42" t="str">
        <f t="shared" si="20"/>
        <v/>
      </c>
      <c r="D649" s="39">
        <f>VLOOKUP(A649,customer_data!A:G,7)</f>
        <v>24</v>
      </c>
      <c r="E649" s="12" t="e">
        <f t="shared" si="21"/>
        <v>#VALUE!</v>
      </c>
    </row>
    <row r="650" spans="1:5" x14ac:dyDescent="0.15">
      <c r="A650" s="1">
        <v>649</v>
      </c>
      <c r="B650" s="1"/>
      <c r="C650" s="42" t="str">
        <f t="shared" si="20"/>
        <v/>
      </c>
      <c r="D650" s="39">
        <f>VLOOKUP(A650,customer_data!A:G,7)</f>
        <v>44</v>
      </c>
      <c r="E650" s="12" t="e">
        <f t="shared" si="21"/>
        <v>#VALUE!</v>
      </c>
    </row>
    <row r="651" spans="1:5" x14ac:dyDescent="0.15">
      <c r="A651" s="1">
        <v>650</v>
      </c>
      <c r="B651" s="1"/>
      <c r="C651" s="42" t="str">
        <f t="shared" si="20"/>
        <v/>
      </c>
      <c r="D651" s="39">
        <f>VLOOKUP(A651,customer_data!A:G,7)</f>
        <v>90</v>
      </c>
      <c r="E651" s="12" t="e">
        <f t="shared" si="21"/>
        <v>#VALUE!</v>
      </c>
    </row>
    <row r="652" spans="1:5" x14ac:dyDescent="0.15">
      <c r="A652" s="1">
        <v>651</v>
      </c>
      <c r="B652" s="1"/>
      <c r="C652" s="42" t="str">
        <f t="shared" si="20"/>
        <v/>
      </c>
      <c r="D652" s="39">
        <f>VLOOKUP(A652,customer_data!A:G,7)</f>
        <v>95</v>
      </c>
      <c r="E652" s="12" t="e">
        <f t="shared" si="21"/>
        <v>#VALUE!</v>
      </c>
    </row>
    <row r="653" spans="1:5" x14ac:dyDescent="0.15">
      <c r="A653" s="1">
        <v>652</v>
      </c>
      <c r="B653" s="1"/>
      <c r="C653" s="42" t="str">
        <f t="shared" si="20"/>
        <v/>
      </c>
      <c r="D653" s="39">
        <f>VLOOKUP(A653,customer_data!A:G,7)</f>
        <v>96</v>
      </c>
      <c r="E653" s="12" t="e">
        <f t="shared" si="21"/>
        <v>#VALUE!</v>
      </c>
    </row>
    <row r="654" spans="1:5" x14ac:dyDescent="0.15">
      <c r="A654" s="1">
        <v>653</v>
      </c>
      <c r="B654" s="1"/>
      <c r="C654" s="42" t="str">
        <f t="shared" si="20"/>
        <v/>
      </c>
      <c r="D654" s="39">
        <f>VLOOKUP(A654,customer_data!A:G,7)</f>
        <v>25</v>
      </c>
      <c r="E654" s="12" t="e">
        <f t="shared" si="21"/>
        <v>#VALUE!</v>
      </c>
    </row>
    <row r="655" spans="1:5" x14ac:dyDescent="0.15">
      <c r="A655" s="1">
        <v>654</v>
      </c>
      <c r="B655" s="1"/>
      <c r="C655" s="42" t="str">
        <f t="shared" si="20"/>
        <v/>
      </c>
      <c r="D655" s="39">
        <f>VLOOKUP(A655,customer_data!A:G,7)</f>
        <v>67</v>
      </c>
      <c r="E655" s="12" t="e">
        <f t="shared" si="21"/>
        <v>#VALUE!</v>
      </c>
    </row>
    <row r="656" spans="1:5" x14ac:dyDescent="0.15">
      <c r="A656" s="1">
        <v>655</v>
      </c>
      <c r="B656" s="1"/>
      <c r="C656" s="42" t="str">
        <f t="shared" si="20"/>
        <v/>
      </c>
      <c r="D656" s="39">
        <f>VLOOKUP(A656,customer_data!A:G,7)</f>
        <v>87</v>
      </c>
      <c r="E656" s="12" t="e">
        <f t="shared" si="21"/>
        <v>#VALUE!</v>
      </c>
    </row>
    <row r="657" spans="1:5" x14ac:dyDescent="0.15">
      <c r="A657" s="1">
        <v>656</v>
      </c>
      <c r="B657" s="1"/>
      <c r="C657" s="42" t="str">
        <f t="shared" si="20"/>
        <v/>
      </c>
      <c r="D657" s="39">
        <f>VLOOKUP(A657,customer_data!A:G,7)</f>
        <v>97</v>
      </c>
      <c r="E657" s="12" t="e">
        <f t="shared" si="21"/>
        <v>#VALUE!</v>
      </c>
    </row>
    <row r="658" spans="1:5" x14ac:dyDescent="0.15">
      <c r="A658" s="1">
        <v>657</v>
      </c>
      <c r="B658" s="1"/>
      <c r="C658" s="42" t="str">
        <f t="shared" si="20"/>
        <v/>
      </c>
      <c r="D658" s="39">
        <f>VLOOKUP(A658,customer_data!A:G,7)</f>
        <v>34</v>
      </c>
      <c r="E658" s="12" t="e">
        <f t="shared" si="21"/>
        <v>#VALUE!</v>
      </c>
    </row>
    <row r="659" spans="1:5" x14ac:dyDescent="0.15">
      <c r="A659" s="1">
        <v>658</v>
      </c>
      <c r="B659" s="1"/>
      <c r="C659" s="42" t="str">
        <f t="shared" si="20"/>
        <v/>
      </c>
      <c r="D659" s="39">
        <f>VLOOKUP(A659,customer_data!A:G,7)</f>
        <v>39</v>
      </c>
      <c r="E659" s="12" t="e">
        <f t="shared" si="21"/>
        <v>#VALUE!</v>
      </c>
    </row>
    <row r="660" spans="1:5" x14ac:dyDescent="0.15">
      <c r="A660" s="1">
        <v>659</v>
      </c>
      <c r="B660" s="1"/>
      <c r="C660" s="42" t="str">
        <f t="shared" si="20"/>
        <v/>
      </c>
      <c r="D660" s="39">
        <f>VLOOKUP(A660,customer_data!A:G,7)</f>
        <v>75</v>
      </c>
      <c r="E660" s="12" t="e">
        <f t="shared" si="21"/>
        <v>#VALUE!</v>
      </c>
    </row>
    <row r="661" spans="1:5" x14ac:dyDescent="0.15">
      <c r="A661" s="1">
        <v>660</v>
      </c>
      <c r="B661" s="1"/>
      <c r="C661" s="42" t="str">
        <f t="shared" si="20"/>
        <v/>
      </c>
      <c r="D661" s="39">
        <f>VLOOKUP(A661,customer_data!A:G,7)</f>
        <v>42</v>
      </c>
      <c r="E661" s="12" t="e">
        <f t="shared" si="21"/>
        <v>#VALUE!</v>
      </c>
    </row>
    <row r="662" spans="1:5" x14ac:dyDescent="0.15">
      <c r="A662" s="1">
        <v>661</v>
      </c>
      <c r="B662" s="1"/>
      <c r="C662" s="42" t="str">
        <f t="shared" si="20"/>
        <v/>
      </c>
      <c r="D662" s="39">
        <f>VLOOKUP(A662,customer_data!A:G,7)</f>
        <v>53</v>
      </c>
      <c r="E662" s="12" t="e">
        <f t="shared" si="21"/>
        <v>#VALUE!</v>
      </c>
    </row>
    <row r="663" spans="1:5" x14ac:dyDescent="0.15">
      <c r="A663" s="1">
        <v>662</v>
      </c>
      <c r="B663" s="1"/>
      <c r="C663" s="42" t="str">
        <f t="shared" si="20"/>
        <v/>
      </c>
      <c r="D663" s="39">
        <f>VLOOKUP(A663,customer_data!A:G,7)</f>
        <v>37</v>
      </c>
      <c r="E663" s="12" t="e">
        <f t="shared" si="21"/>
        <v>#VALUE!</v>
      </c>
    </row>
    <row r="664" spans="1:5" x14ac:dyDescent="0.15">
      <c r="A664" s="1">
        <v>663</v>
      </c>
      <c r="B664" s="1"/>
      <c r="C664" s="42" t="str">
        <f t="shared" si="20"/>
        <v/>
      </c>
      <c r="D664" s="39">
        <f>VLOOKUP(A664,customer_data!A:G,7)</f>
        <v>92</v>
      </c>
      <c r="E664" s="12" t="e">
        <f t="shared" si="21"/>
        <v>#VALUE!</v>
      </c>
    </row>
    <row r="665" spans="1:5" x14ac:dyDescent="0.15">
      <c r="A665" s="1">
        <v>664</v>
      </c>
      <c r="B665" s="1"/>
      <c r="C665" s="42" t="str">
        <f t="shared" si="20"/>
        <v/>
      </c>
      <c r="D665" s="39">
        <f>VLOOKUP(A665,customer_data!A:G,7)</f>
        <v>62</v>
      </c>
      <c r="E665" s="12" t="e">
        <f t="shared" si="21"/>
        <v>#VALUE!</v>
      </c>
    </row>
    <row r="666" spans="1:5" x14ac:dyDescent="0.15">
      <c r="A666" s="1">
        <v>665</v>
      </c>
      <c r="B666" s="1"/>
      <c r="C666" s="42" t="str">
        <f t="shared" si="20"/>
        <v/>
      </c>
      <c r="D666" s="39">
        <f>VLOOKUP(A666,customer_data!A:G,7)</f>
        <v>46</v>
      </c>
      <c r="E666" s="12" t="e">
        <f t="shared" si="21"/>
        <v>#VALUE!</v>
      </c>
    </row>
    <row r="667" spans="1:5" x14ac:dyDescent="0.15">
      <c r="A667" s="1">
        <v>666</v>
      </c>
      <c r="B667" s="1"/>
      <c r="C667" s="42" t="str">
        <f t="shared" si="20"/>
        <v/>
      </c>
      <c r="D667" s="39">
        <f>VLOOKUP(A667,customer_data!A:G,7)</f>
        <v>80</v>
      </c>
      <c r="E667" s="12" t="e">
        <f t="shared" si="21"/>
        <v>#VALUE!</v>
      </c>
    </row>
    <row r="668" spans="1:5" x14ac:dyDescent="0.15">
      <c r="A668" s="1">
        <v>667</v>
      </c>
      <c r="B668" s="1"/>
      <c r="C668" s="42" t="str">
        <f t="shared" si="20"/>
        <v/>
      </c>
      <c r="D668" s="39">
        <f>VLOOKUP(A668,customer_data!A:G,7)</f>
        <v>39</v>
      </c>
      <c r="E668" s="12" t="e">
        <f t="shared" si="21"/>
        <v>#VALUE!</v>
      </c>
    </row>
    <row r="669" spans="1:5" x14ac:dyDescent="0.15">
      <c r="A669" s="1">
        <v>668</v>
      </c>
      <c r="B669" s="1"/>
      <c r="C669" s="42" t="str">
        <f t="shared" si="20"/>
        <v/>
      </c>
      <c r="D669" s="39">
        <f>VLOOKUP(A669,customer_data!A:G,7)</f>
        <v>70</v>
      </c>
      <c r="E669" s="12" t="e">
        <f t="shared" si="21"/>
        <v>#VALUE!</v>
      </c>
    </row>
    <row r="670" spans="1:5" x14ac:dyDescent="0.15">
      <c r="A670" s="1">
        <v>669</v>
      </c>
      <c r="B670" s="1"/>
      <c r="C670" s="42" t="str">
        <f t="shared" si="20"/>
        <v/>
      </c>
      <c r="D670" s="39">
        <f>VLOOKUP(A670,customer_data!A:G,7)</f>
        <v>32</v>
      </c>
      <c r="E670" s="12" t="e">
        <f t="shared" si="21"/>
        <v>#VALUE!</v>
      </c>
    </row>
    <row r="671" spans="1:5" x14ac:dyDescent="0.15">
      <c r="A671" s="1">
        <v>670</v>
      </c>
      <c r="B671" s="1"/>
      <c r="C671" s="42" t="str">
        <f t="shared" si="20"/>
        <v/>
      </c>
      <c r="D671" s="39">
        <f>VLOOKUP(A671,customer_data!A:G,7)</f>
        <v>68</v>
      </c>
      <c r="E671" s="12" t="e">
        <f t="shared" si="21"/>
        <v>#VALUE!</v>
      </c>
    </row>
    <row r="672" spans="1:5" x14ac:dyDescent="0.15">
      <c r="A672" s="1">
        <v>671</v>
      </c>
      <c r="B672" s="1"/>
      <c r="C672" s="42" t="str">
        <f t="shared" si="20"/>
        <v/>
      </c>
      <c r="D672" s="39">
        <f>VLOOKUP(A672,customer_data!A:G,7)</f>
        <v>38</v>
      </c>
      <c r="E672" s="12" t="e">
        <f t="shared" si="21"/>
        <v>#VALUE!</v>
      </c>
    </row>
    <row r="673" spans="1:5" x14ac:dyDescent="0.15">
      <c r="A673" s="1">
        <v>672</v>
      </c>
      <c r="B673" s="1"/>
      <c r="C673" s="42" t="str">
        <f t="shared" si="20"/>
        <v/>
      </c>
      <c r="D673" s="39">
        <f>VLOOKUP(A673,customer_data!A:G,7)</f>
        <v>27</v>
      </c>
      <c r="E673" s="12" t="e">
        <f t="shared" si="21"/>
        <v>#VALUE!</v>
      </c>
    </row>
    <row r="674" spans="1:5" x14ac:dyDescent="0.15">
      <c r="A674" s="1">
        <v>673</v>
      </c>
      <c r="B674" s="1"/>
      <c r="C674" s="42" t="str">
        <f t="shared" si="20"/>
        <v/>
      </c>
      <c r="D674" s="39">
        <f>VLOOKUP(A674,customer_data!A:G,7)</f>
        <v>42</v>
      </c>
      <c r="E674" s="12" t="e">
        <f t="shared" si="21"/>
        <v>#VALUE!</v>
      </c>
    </row>
    <row r="675" spans="1:5" x14ac:dyDescent="0.15">
      <c r="A675" s="1">
        <v>674</v>
      </c>
      <c r="B675" s="1"/>
      <c r="C675" s="42" t="str">
        <f t="shared" si="20"/>
        <v/>
      </c>
      <c r="D675" s="39">
        <f>VLOOKUP(A675,customer_data!A:G,7)</f>
        <v>20</v>
      </c>
      <c r="E675" s="12" t="e">
        <f t="shared" si="21"/>
        <v>#VALUE!</v>
      </c>
    </row>
    <row r="676" spans="1:5" x14ac:dyDescent="0.15">
      <c r="A676" s="1">
        <v>675</v>
      </c>
      <c r="B676" s="1"/>
      <c r="C676" s="42" t="str">
        <f t="shared" si="20"/>
        <v/>
      </c>
      <c r="D676" s="39">
        <f>VLOOKUP(A676,customer_data!A:G,7)</f>
        <v>81</v>
      </c>
      <c r="E676" s="12" t="e">
        <f t="shared" si="21"/>
        <v>#VALUE!</v>
      </c>
    </row>
    <row r="677" spans="1:5" x14ac:dyDescent="0.15">
      <c r="A677" s="1">
        <v>676</v>
      </c>
      <c r="B677" s="1"/>
      <c r="C677" s="42" t="str">
        <f t="shared" si="20"/>
        <v/>
      </c>
      <c r="D677" s="39">
        <f>VLOOKUP(A677,customer_data!A:G,7)</f>
        <v>49</v>
      </c>
      <c r="E677" s="12" t="e">
        <f t="shared" si="21"/>
        <v>#VALUE!</v>
      </c>
    </row>
    <row r="678" spans="1:5" x14ac:dyDescent="0.15">
      <c r="A678" s="1">
        <v>677</v>
      </c>
      <c r="B678" s="1"/>
      <c r="C678" s="42" t="str">
        <f t="shared" si="20"/>
        <v/>
      </c>
      <c r="D678" s="39">
        <f>VLOOKUP(A678,customer_data!A:G,7)</f>
        <v>61</v>
      </c>
      <c r="E678" s="12" t="e">
        <f t="shared" si="21"/>
        <v>#VALUE!</v>
      </c>
    </row>
    <row r="679" spans="1:5" x14ac:dyDescent="0.15">
      <c r="A679" s="1">
        <v>678</v>
      </c>
      <c r="B679" s="1"/>
      <c r="C679" s="42" t="str">
        <f t="shared" si="20"/>
        <v/>
      </c>
      <c r="D679" s="39">
        <f>VLOOKUP(A679,customer_data!A:G,7)</f>
        <v>99</v>
      </c>
      <c r="E679" s="12" t="e">
        <f t="shared" si="21"/>
        <v>#VALUE!</v>
      </c>
    </row>
    <row r="680" spans="1:5" x14ac:dyDescent="0.15">
      <c r="A680" s="1">
        <v>679</v>
      </c>
      <c r="B680" s="1"/>
      <c r="C680" s="42" t="str">
        <f t="shared" si="20"/>
        <v/>
      </c>
      <c r="D680" s="39">
        <f>VLOOKUP(A680,customer_data!A:G,7)</f>
        <v>33</v>
      </c>
      <c r="E680" s="12" t="e">
        <f t="shared" si="21"/>
        <v>#VALUE!</v>
      </c>
    </row>
    <row r="681" spans="1:5" x14ac:dyDescent="0.15">
      <c r="A681" s="1">
        <v>680</v>
      </c>
      <c r="B681" s="1"/>
      <c r="C681" s="42" t="str">
        <f t="shared" si="20"/>
        <v/>
      </c>
      <c r="D681" s="39">
        <f>VLOOKUP(A681,customer_data!A:G,7)</f>
        <v>98</v>
      </c>
      <c r="E681" s="12" t="e">
        <f t="shared" si="21"/>
        <v>#VALUE!</v>
      </c>
    </row>
    <row r="682" spans="1:5" x14ac:dyDescent="0.15">
      <c r="A682" s="1">
        <v>681</v>
      </c>
      <c r="B682" s="1"/>
      <c r="C682" s="42" t="str">
        <f t="shared" si="20"/>
        <v/>
      </c>
      <c r="D682" s="39">
        <f>VLOOKUP(A682,customer_data!A:G,7)</f>
        <v>36</v>
      </c>
      <c r="E682" s="12" t="e">
        <f t="shared" si="21"/>
        <v>#VALUE!</v>
      </c>
    </row>
    <row r="683" spans="1:5" x14ac:dyDescent="0.15">
      <c r="A683" s="1">
        <v>682</v>
      </c>
      <c r="B683" s="1"/>
      <c r="C683" s="42" t="str">
        <f t="shared" si="20"/>
        <v/>
      </c>
      <c r="D683" s="39">
        <f>VLOOKUP(A683,customer_data!A:G,7)</f>
        <v>68</v>
      </c>
      <c r="E683" s="12" t="e">
        <f t="shared" si="21"/>
        <v>#VALUE!</v>
      </c>
    </row>
    <row r="684" spans="1:5" x14ac:dyDescent="0.15">
      <c r="A684" s="1">
        <v>683</v>
      </c>
      <c r="B684" s="1"/>
      <c r="C684" s="42" t="str">
        <f t="shared" si="20"/>
        <v/>
      </c>
      <c r="D684" s="39">
        <f>VLOOKUP(A684,customer_data!A:G,7)</f>
        <v>55</v>
      </c>
      <c r="E684" s="12" t="e">
        <f t="shared" si="21"/>
        <v>#VALUE!</v>
      </c>
    </row>
    <row r="685" spans="1:5" x14ac:dyDescent="0.15">
      <c r="A685" s="1">
        <v>684</v>
      </c>
      <c r="B685" s="1"/>
      <c r="C685" s="42" t="str">
        <f t="shared" si="20"/>
        <v/>
      </c>
      <c r="D685" s="39">
        <f>VLOOKUP(A685,customer_data!A:G,7)</f>
        <v>40</v>
      </c>
      <c r="E685" s="12" t="e">
        <f t="shared" si="21"/>
        <v>#VALUE!</v>
      </c>
    </row>
    <row r="686" spans="1:5" x14ac:dyDescent="0.15">
      <c r="A686" s="1">
        <v>685</v>
      </c>
      <c r="B686" s="1"/>
      <c r="C686" s="42" t="str">
        <f t="shared" si="20"/>
        <v/>
      </c>
      <c r="D686" s="39">
        <f>VLOOKUP(A686,customer_data!A:G,7)</f>
        <v>76</v>
      </c>
      <c r="E686" s="12" t="e">
        <f t="shared" si="21"/>
        <v>#VALUE!</v>
      </c>
    </row>
    <row r="687" spans="1:5" x14ac:dyDescent="0.15">
      <c r="A687" s="1">
        <v>686</v>
      </c>
      <c r="B687" s="1"/>
      <c r="C687" s="42" t="str">
        <f t="shared" si="20"/>
        <v/>
      </c>
      <c r="D687" s="39">
        <f>VLOOKUP(A687,customer_data!A:G,7)</f>
        <v>26</v>
      </c>
      <c r="E687" s="12" t="e">
        <f t="shared" si="21"/>
        <v>#VALUE!</v>
      </c>
    </row>
    <row r="688" spans="1:5" x14ac:dyDescent="0.15">
      <c r="A688" s="1">
        <v>687</v>
      </c>
      <c r="B688" s="1"/>
      <c r="C688" s="42" t="str">
        <f t="shared" si="20"/>
        <v/>
      </c>
      <c r="D688" s="39">
        <f>VLOOKUP(A688,customer_data!A:G,7)</f>
        <v>51</v>
      </c>
      <c r="E688" s="12" t="e">
        <f t="shared" si="21"/>
        <v>#VALUE!</v>
      </c>
    </row>
    <row r="689" spans="1:5" x14ac:dyDescent="0.15">
      <c r="A689" s="1">
        <v>688</v>
      </c>
      <c r="B689" s="1"/>
      <c r="C689" s="42" t="str">
        <f t="shared" si="20"/>
        <v/>
      </c>
      <c r="D689" s="39">
        <f>VLOOKUP(A689,customer_data!A:G,7)</f>
        <v>75</v>
      </c>
      <c r="E689" s="12" t="e">
        <f t="shared" si="21"/>
        <v>#VALUE!</v>
      </c>
    </row>
    <row r="690" spans="1:5" x14ac:dyDescent="0.15">
      <c r="A690" s="1">
        <v>689</v>
      </c>
      <c r="B690" s="1"/>
      <c r="C690" s="42" t="str">
        <f t="shared" si="20"/>
        <v/>
      </c>
      <c r="D690" s="39">
        <f>VLOOKUP(A690,customer_data!A:G,7)</f>
        <v>87</v>
      </c>
      <c r="E690" s="12" t="e">
        <f t="shared" si="21"/>
        <v>#VALUE!</v>
      </c>
    </row>
    <row r="691" spans="1:5" x14ac:dyDescent="0.15">
      <c r="A691" s="1">
        <v>690</v>
      </c>
      <c r="B691" s="1"/>
      <c r="C691" s="42" t="str">
        <f t="shared" si="20"/>
        <v/>
      </c>
      <c r="D691" s="39">
        <f>VLOOKUP(A691,customer_data!A:G,7)</f>
        <v>35</v>
      </c>
      <c r="E691" s="12" t="e">
        <f t="shared" si="21"/>
        <v>#VALUE!</v>
      </c>
    </row>
    <row r="692" spans="1:5" x14ac:dyDescent="0.15">
      <c r="A692" s="1">
        <v>691</v>
      </c>
      <c r="B692" s="1"/>
      <c r="C692" s="42" t="str">
        <f t="shared" si="20"/>
        <v/>
      </c>
      <c r="D692" s="39">
        <f>VLOOKUP(A692,customer_data!A:G,7)</f>
        <v>20</v>
      </c>
      <c r="E692" s="12" t="e">
        <f t="shared" si="21"/>
        <v>#VALUE!</v>
      </c>
    </row>
    <row r="693" spans="1:5" x14ac:dyDescent="0.15">
      <c r="A693" s="1">
        <v>692</v>
      </c>
      <c r="B693" s="1"/>
      <c r="C693" s="42" t="str">
        <f t="shared" si="20"/>
        <v/>
      </c>
      <c r="D693" s="39">
        <f>VLOOKUP(A693,customer_data!A:G,7)</f>
        <v>47</v>
      </c>
      <c r="E693" s="12" t="e">
        <f t="shared" si="21"/>
        <v>#VALUE!</v>
      </c>
    </row>
    <row r="694" spans="1:5" x14ac:dyDescent="0.15">
      <c r="A694" s="1">
        <v>693</v>
      </c>
      <c r="B694" s="1"/>
      <c r="C694" s="42" t="str">
        <f t="shared" si="20"/>
        <v/>
      </c>
      <c r="D694" s="39">
        <f>VLOOKUP(A694,customer_data!A:G,7)</f>
        <v>35</v>
      </c>
      <c r="E694" s="12" t="e">
        <f t="shared" si="21"/>
        <v>#VALUE!</v>
      </c>
    </row>
    <row r="695" spans="1:5" x14ac:dyDescent="0.15">
      <c r="A695" s="1">
        <v>694</v>
      </c>
      <c r="B695" s="1"/>
      <c r="C695" s="42" t="str">
        <f t="shared" si="20"/>
        <v/>
      </c>
      <c r="D695" s="39">
        <f>VLOOKUP(A695,customer_data!A:G,7)</f>
        <v>85</v>
      </c>
      <c r="E695" s="12" t="e">
        <f t="shared" si="21"/>
        <v>#VALUE!</v>
      </c>
    </row>
    <row r="696" spans="1:5" x14ac:dyDescent="0.15">
      <c r="A696" s="1">
        <v>695</v>
      </c>
      <c r="B696" s="1"/>
      <c r="C696" s="42" t="str">
        <f t="shared" si="20"/>
        <v/>
      </c>
      <c r="D696" s="39">
        <f>VLOOKUP(A696,customer_data!A:G,7)</f>
        <v>98</v>
      </c>
      <c r="E696" s="12" t="e">
        <f t="shared" si="21"/>
        <v>#VALUE!</v>
      </c>
    </row>
    <row r="697" spans="1:5" x14ac:dyDescent="0.15">
      <c r="A697" s="1">
        <v>696</v>
      </c>
      <c r="B697" s="1"/>
      <c r="C697" s="42" t="str">
        <f t="shared" si="20"/>
        <v/>
      </c>
      <c r="D697" s="39">
        <f>VLOOKUP(A697,customer_data!A:G,7)</f>
        <v>64</v>
      </c>
      <c r="E697" s="12" t="e">
        <f t="shared" si="21"/>
        <v>#VALUE!</v>
      </c>
    </row>
    <row r="698" spans="1:5" x14ac:dyDescent="0.15">
      <c r="A698" s="1">
        <v>697</v>
      </c>
      <c r="B698" s="1"/>
      <c r="C698" s="42" t="str">
        <f t="shared" si="20"/>
        <v/>
      </c>
      <c r="D698" s="39">
        <f>VLOOKUP(A698,customer_data!A:G,7)</f>
        <v>38</v>
      </c>
      <c r="E698" s="12" t="e">
        <f t="shared" si="21"/>
        <v>#VALUE!</v>
      </c>
    </row>
    <row r="699" spans="1:5" x14ac:dyDescent="0.15">
      <c r="A699" s="1">
        <v>698</v>
      </c>
      <c r="B699" s="1"/>
      <c r="C699" s="42" t="str">
        <f t="shared" si="20"/>
        <v/>
      </c>
      <c r="D699" s="39">
        <f>VLOOKUP(A699,customer_data!A:G,7)</f>
        <v>45</v>
      </c>
      <c r="E699" s="12" t="e">
        <f t="shared" si="21"/>
        <v>#VALUE!</v>
      </c>
    </row>
    <row r="700" spans="1:5" x14ac:dyDescent="0.15">
      <c r="A700" s="1">
        <v>699</v>
      </c>
      <c r="B700" s="1"/>
      <c r="C700" s="42" t="str">
        <f t="shared" si="20"/>
        <v/>
      </c>
      <c r="D700" s="39">
        <f>VLOOKUP(A700,customer_data!A:G,7)</f>
        <v>25</v>
      </c>
      <c r="E700" s="12" t="e">
        <f t="shared" si="21"/>
        <v>#VALUE!</v>
      </c>
    </row>
    <row r="701" spans="1:5" x14ac:dyDescent="0.15">
      <c r="A701" s="1">
        <v>700</v>
      </c>
      <c r="B701" s="1"/>
      <c r="C701" s="42" t="str">
        <f t="shared" si="20"/>
        <v/>
      </c>
      <c r="D701" s="39">
        <f>VLOOKUP(A701,customer_data!A:G,7)</f>
        <v>35</v>
      </c>
      <c r="E701" s="12" t="e">
        <f t="shared" si="21"/>
        <v>#VALUE!</v>
      </c>
    </row>
    <row r="702" spans="1:5" x14ac:dyDescent="0.15">
      <c r="A702" s="1">
        <v>701</v>
      </c>
      <c r="B702" s="1"/>
      <c r="C702" s="42" t="str">
        <f t="shared" si="20"/>
        <v/>
      </c>
      <c r="D702" s="39">
        <f>VLOOKUP(A702,customer_data!A:G,7)</f>
        <v>25</v>
      </c>
      <c r="E702" s="12" t="e">
        <f t="shared" si="21"/>
        <v>#VALUE!</v>
      </c>
    </row>
    <row r="703" spans="1:5" x14ac:dyDescent="0.15">
      <c r="A703" s="1">
        <v>702</v>
      </c>
      <c r="B703" s="1"/>
      <c r="C703" s="42" t="str">
        <f t="shared" si="20"/>
        <v/>
      </c>
      <c r="D703" s="39">
        <f>VLOOKUP(A703,customer_data!A:G,7)</f>
        <v>70</v>
      </c>
      <c r="E703" s="12" t="e">
        <f t="shared" si="21"/>
        <v>#VALUE!</v>
      </c>
    </row>
    <row r="704" spans="1:5" x14ac:dyDescent="0.15">
      <c r="A704" s="1">
        <v>703</v>
      </c>
      <c r="B704" s="1"/>
      <c r="C704" s="42" t="str">
        <f t="shared" si="20"/>
        <v/>
      </c>
      <c r="D704" s="39">
        <f>VLOOKUP(A704,customer_data!A:G,7)</f>
        <v>96</v>
      </c>
      <c r="E704" s="12" t="e">
        <f t="shared" si="21"/>
        <v>#VALUE!</v>
      </c>
    </row>
    <row r="705" spans="1:5" x14ac:dyDescent="0.15">
      <c r="A705" s="1">
        <v>704</v>
      </c>
      <c r="B705" s="1"/>
      <c r="C705" s="42" t="str">
        <f t="shared" si="20"/>
        <v/>
      </c>
      <c r="D705" s="39">
        <f>VLOOKUP(A705,customer_data!A:G,7)</f>
        <v>37</v>
      </c>
      <c r="E705" s="12" t="e">
        <f t="shared" si="21"/>
        <v>#VALUE!</v>
      </c>
    </row>
    <row r="706" spans="1:5" x14ac:dyDescent="0.15">
      <c r="A706" s="1">
        <v>705</v>
      </c>
      <c r="B706" s="1"/>
      <c r="C706" s="42" t="str">
        <f t="shared" si="20"/>
        <v/>
      </c>
      <c r="D706" s="39">
        <f>VLOOKUP(A706,customer_data!A:G,7)</f>
        <v>40</v>
      </c>
      <c r="E706" s="12" t="e">
        <f t="shared" si="21"/>
        <v>#VALUE!</v>
      </c>
    </row>
    <row r="707" spans="1:5" x14ac:dyDescent="0.15">
      <c r="A707" s="1">
        <v>706</v>
      </c>
      <c r="B707" s="1"/>
      <c r="C707" s="42" t="str">
        <f t="shared" ref="C707:C770" si="22">RIGHT(B707,2)</f>
        <v/>
      </c>
      <c r="D707" s="39">
        <f>VLOOKUP(A707,customer_data!A:G,7)</f>
        <v>94</v>
      </c>
      <c r="E707" s="12" t="e">
        <f t="shared" ref="E707:E770" si="23">D707*C707%</f>
        <v>#VALUE!</v>
      </c>
    </row>
    <row r="708" spans="1:5" x14ac:dyDescent="0.15">
      <c r="A708" s="1">
        <v>707</v>
      </c>
      <c r="B708" s="1"/>
      <c r="C708" s="42" t="str">
        <f t="shared" si="22"/>
        <v/>
      </c>
      <c r="D708" s="39">
        <f>VLOOKUP(A708,customer_data!A:G,7)</f>
        <v>22</v>
      </c>
      <c r="E708" s="12" t="e">
        <f t="shared" si="23"/>
        <v>#VALUE!</v>
      </c>
    </row>
    <row r="709" spans="1:5" x14ac:dyDescent="0.15">
      <c r="A709" s="1">
        <v>708</v>
      </c>
      <c r="B709" s="1"/>
      <c r="C709" s="42" t="str">
        <f t="shared" si="22"/>
        <v/>
      </c>
      <c r="D709" s="39">
        <f>VLOOKUP(A709,customer_data!A:G,7)</f>
        <v>52</v>
      </c>
      <c r="E709" s="12" t="e">
        <f t="shared" si="23"/>
        <v>#VALUE!</v>
      </c>
    </row>
    <row r="710" spans="1:5" x14ac:dyDescent="0.15">
      <c r="A710" s="1">
        <v>709</v>
      </c>
      <c r="B710" s="1"/>
      <c r="C710" s="42" t="str">
        <f t="shared" si="22"/>
        <v/>
      </c>
      <c r="D710" s="39">
        <f>VLOOKUP(A710,customer_data!A:G,7)</f>
        <v>87</v>
      </c>
      <c r="E710" s="12" t="e">
        <f t="shared" si="23"/>
        <v>#VALUE!</v>
      </c>
    </row>
    <row r="711" spans="1:5" x14ac:dyDescent="0.15">
      <c r="A711" s="1">
        <v>710</v>
      </c>
      <c r="B711" s="1"/>
      <c r="C711" s="42" t="str">
        <f t="shared" si="22"/>
        <v/>
      </c>
      <c r="D711" s="39">
        <f>VLOOKUP(A711,customer_data!A:G,7)</f>
        <v>33</v>
      </c>
      <c r="E711" s="12" t="e">
        <f t="shared" si="23"/>
        <v>#VALUE!</v>
      </c>
    </row>
    <row r="712" spans="1:5" x14ac:dyDescent="0.15">
      <c r="A712" s="1">
        <v>711</v>
      </c>
      <c r="B712" s="1"/>
      <c r="C712" s="42" t="str">
        <f t="shared" si="22"/>
        <v/>
      </c>
      <c r="D712" s="39">
        <f>VLOOKUP(A712,customer_data!A:G,7)</f>
        <v>83</v>
      </c>
      <c r="E712" s="12" t="e">
        <f t="shared" si="23"/>
        <v>#VALUE!</v>
      </c>
    </row>
    <row r="713" spans="1:5" x14ac:dyDescent="0.15">
      <c r="A713" s="1">
        <v>712</v>
      </c>
      <c r="B713" s="1"/>
      <c r="C713" s="42" t="str">
        <f t="shared" si="22"/>
        <v/>
      </c>
      <c r="D713" s="39">
        <f>VLOOKUP(A713,customer_data!A:G,7)</f>
        <v>25</v>
      </c>
      <c r="E713" s="12" t="e">
        <f t="shared" si="23"/>
        <v>#VALUE!</v>
      </c>
    </row>
    <row r="714" spans="1:5" x14ac:dyDescent="0.15">
      <c r="A714" s="1">
        <v>713</v>
      </c>
      <c r="B714" s="1"/>
      <c r="C714" s="42" t="str">
        <f t="shared" si="22"/>
        <v/>
      </c>
      <c r="D714" s="39">
        <f>VLOOKUP(A714,customer_data!A:G,7)</f>
        <v>81</v>
      </c>
      <c r="E714" s="12" t="e">
        <f t="shared" si="23"/>
        <v>#VALUE!</v>
      </c>
    </row>
    <row r="715" spans="1:5" x14ac:dyDescent="0.15">
      <c r="A715" s="1">
        <v>714</v>
      </c>
      <c r="B715" s="1"/>
      <c r="C715" s="42" t="str">
        <f t="shared" si="22"/>
        <v/>
      </c>
      <c r="D715" s="39">
        <f>VLOOKUP(A715,customer_data!A:G,7)</f>
        <v>80</v>
      </c>
      <c r="E715" s="12" t="e">
        <f t="shared" si="23"/>
        <v>#VALUE!</v>
      </c>
    </row>
    <row r="716" spans="1:5" x14ac:dyDescent="0.15">
      <c r="A716" s="1">
        <v>715</v>
      </c>
      <c r="B716" s="1"/>
      <c r="C716" s="42" t="str">
        <f t="shared" si="22"/>
        <v/>
      </c>
      <c r="D716" s="39">
        <f>VLOOKUP(A716,customer_data!A:G,7)</f>
        <v>81</v>
      </c>
      <c r="E716" s="12" t="e">
        <f t="shared" si="23"/>
        <v>#VALUE!</v>
      </c>
    </row>
    <row r="717" spans="1:5" x14ac:dyDescent="0.15">
      <c r="A717" s="1">
        <v>716</v>
      </c>
      <c r="B717" s="1"/>
      <c r="C717" s="42" t="str">
        <f t="shared" si="22"/>
        <v/>
      </c>
      <c r="D717" s="39">
        <f>VLOOKUP(A717,customer_data!A:G,7)</f>
        <v>86</v>
      </c>
      <c r="E717" s="12" t="e">
        <f t="shared" si="23"/>
        <v>#VALUE!</v>
      </c>
    </row>
    <row r="718" spans="1:5" x14ac:dyDescent="0.15">
      <c r="A718" s="1">
        <v>717</v>
      </c>
      <c r="B718" s="1"/>
      <c r="C718" s="42" t="str">
        <f t="shared" si="22"/>
        <v/>
      </c>
      <c r="D718" s="39">
        <f>VLOOKUP(A718,customer_data!A:G,7)</f>
        <v>66</v>
      </c>
      <c r="E718" s="12" t="e">
        <f t="shared" si="23"/>
        <v>#VALUE!</v>
      </c>
    </row>
    <row r="719" spans="1:5" x14ac:dyDescent="0.15">
      <c r="A719" s="1">
        <v>718</v>
      </c>
      <c r="B719" s="1"/>
      <c r="C719" s="42" t="str">
        <f t="shared" si="22"/>
        <v/>
      </c>
      <c r="D719" s="39">
        <f>VLOOKUP(A719,customer_data!A:G,7)</f>
        <v>98</v>
      </c>
      <c r="E719" s="12" t="e">
        <f t="shared" si="23"/>
        <v>#VALUE!</v>
      </c>
    </row>
    <row r="720" spans="1:5" x14ac:dyDescent="0.15">
      <c r="A720" s="1">
        <v>719</v>
      </c>
      <c r="B720" s="1"/>
      <c r="C720" s="42" t="str">
        <f t="shared" si="22"/>
        <v/>
      </c>
      <c r="D720" s="39">
        <f>VLOOKUP(A720,customer_data!A:G,7)</f>
        <v>52</v>
      </c>
      <c r="E720" s="12" t="e">
        <f t="shared" si="23"/>
        <v>#VALUE!</v>
      </c>
    </row>
    <row r="721" spans="1:5" x14ac:dyDescent="0.15">
      <c r="A721" s="1">
        <v>720</v>
      </c>
      <c r="B721" s="1"/>
      <c r="C721" s="42" t="str">
        <f t="shared" si="22"/>
        <v/>
      </c>
      <c r="D721" s="39">
        <f>VLOOKUP(A721,customer_data!A:G,7)</f>
        <v>59</v>
      </c>
      <c r="E721" s="12" t="e">
        <f t="shared" si="23"/>
        <v>#VALUE!</v>
      </c>
    </row>
    <row r="722" spans="1:5" x14ac:dyDescent="0.15">
      <c r="A722" s="1">
        <v>721</v>
      </c>
      <c r="B722" s="1"/>
      <c r="C722" s="42" t="str">
        <f t="shared" si="22"/>
        <v/>
      </c>
      <c r="D722" s="39">
        <f>VLOOKUP(A722,customer_data!A:G,7)</f>
        <v>23</v>
      </c>
      <c r="E722" s="12" t="e">
        <f t="shared" si="23"/>
        <v>#VALUE!</v>
      </c>
    </row>
    <row r="723" spans="1:5" x14ac:dyDescent="0.15">
      <c r="A723" s="1">
        <v>722</v>
      </c>
      <c r="B723" s="1"/>
      <c r="C723" s="42" t="str">
        <f t="shared" si="22"/>
        <v/>
      </c>
      <c r="D723" s="39">
        <f>VLOOKUP(A723,customer_data!A:G,7)</f>
        <v>59</v>
      </c>
      <c r="E723" s="12" t="e">
        <f t="shared" si="23"/>
        <v>#VALUE!</v>
      </c>
    </row>
    <row r="724" spans="1:5" x14ac:dyDescent="0.15">
      <c r="A724" s="1">
        <v>723</v>
      </c>
      <c r="B724" s="1"/>
      <c r="C724" s="42" t="str">
        <f t="shared" si="22"/>
        <v/>
      </c>
      <c r="D724" s="39">
        <f>VLOOKUP(A724,customer_data!A:G,7)</f>
        <v>82</v>
      </c>
      <c r="E724" s="12" t="e">
        <f t="shared" si="23"/>
        <v>#VALUE!</v>
      </c>
    </row>
    <row r="725" spans="1:5" x14ac:dyDescent="0.15">
      <c r="A725" s="1">
        <v>724</v>
      </c>
      <c r="B725" s="1"/>
      <c r="C725" s="42" t="str">
        <f t="shared" si="22"/>
        <v/>
      </c>
      <c r="D725" s="39">
        <f>VLOOKUP(A725,customer_data!A:G,7)</f>
        <v>91</v>
      </c>
      <c r="E725" s="12" t="e">
        <f t="shared" si="23"/>
        <v>#VALUE!</v>
      </c>
    </row>
    <row r="726" spans="1:5" x14ac:dyDescent="0.15">
      <c r="A726" s="1">
        <v>725</v>
      </c>
      <c r="B726" s="1"/>
      <c r="C726" s="42" t="str">
        <f t="shared" si="22"/>
        <v/>
      </c>
      <c r="D726" s="39">
        <f>VLOOKUP(A726,customer_data!A:G,7)</f>
        <v>98</v>
      </c>
      <c r="E726" s="12" t="e">
        <f t="shared" si="23"/>
        <v>#VALUE!</v>
      </c>
    </row>
    <row r="727" spans="1:5" x14ac:dyDescent="0.15">
      <c r="A727" s="1">
        <v>726</v>
      </c>
      <c r="B727" s="1"/>
      <c r="C727" s="42" t="str">
        <f t="shared" si="22"/>
        <v/>
      </c>
      <c r="D727" s="39">
        <f>VLOOKUP(A727,customer_data!A:G,7)</f>
        <v>40</v>
      </c>
      <c r="E727" s="12" t="e">
        <f t="shared" si="23"/>
        <v>#VALUE!</v>
      </c>
    </row>
    <row r="728" spans="1:5" x14ac:dyDescent="0.15">
      <c r="A728" s="1">
        <v>727</v>
      </c>
      <c r="B728" s="1"/>
      <c r="C728" s="42" t="str">
        <f t="shared" si="22"/>
        <v/>
      </c>
      <c r="D728" s="39">
        <f>VLOOKUP(A728,customer_data!A:G,7)</f>
        <v>51</v>
      </c>
      <c r="E728" s="12" t="e">
        <f t="shared" si="23"/>
        <v>#VALUE!</v>
      </c>
    </row>
    <row r="729" spans="1:5" x14ac:dyDescent="0.15">
      <c r="A729" s="1">
        <v>728</v>
      </c>
      <c r="B729" s="1"/>
      <c r="C729" s="42" t="str">
        <f t="shared" si="22"/>
        <v/>
      </c>
      <c r="D729" s="39">
        <f>VLOOKUP(A729,customer_data!A:G,7)</f>
        <v>35</v>
      </c>
      <c r="E729" s="12" t="e">
        <f t="shared" si="23"/>
        <v>#VALUE!</v>
      </c>
    </row>
    <row r="730" spans="1:5" x14ac:dyDescent="0.15">
      <c r="A730" s="1">
        <v>729</v>
      </c>
      <c r="B730" s="1"/>
      <c r="C730" s="42" t="str">
        <f t="shared" si="22"/>
        <v/>
      </c>
      <c r="D730" s="39">
        <f>VLOOKUP(A730,customer_data!A:G,7)</f>
        <v>100</v>
      </c>
      <c r="E730" s="12" t="e">
        <f t="shared" si="23"/>
        <v>#VALUE!</v>
      </c>
    </row>
    <row r="731" spans="1:5" x14ac:dyDescent="0.15">
      <c r="A731" s="1">
        <v>730</v>
      </c>
      <c r="B731" s="1"/>
      <c r="C731" s="42" t="str">
        <f t="shared" si="22"/>
        <v/>
      </c>
      <c r="D731" s="39">
        <f>VLOOKUP(A731,customer_data!A:G,7)</f>
        <v>76</v>
      </c>
      <c r="E731" s="12" t="e">
        <f t="shared" si="23"/>
        <v>#VALUE!</v>
      </c>
    </row>
    <row r="732" spans="1:5" x14ac:dyDescent="0.15">
      <c r="A732" s="1">
        <v>731</v>
      </c>
      <c r="B732" s="1"/>
      <c r="C732" s="42" t="str">
        <f t="shared" si="22"/>
        <v/>
      </c>
      <c r="D732" s="39">
        <f>VLOOKUP(A732,customer_data!A:G,7)</f>
        <v>97</v>
      </c>
      <c r="E732" s="12" t="e">
        <f t="shared" si="23"/>
        <v>#VALUE!</v>
      </c>
    </row>
    <row r="733" spans="1:5" x14ac:dyDescent="0.15">
      <c r="A733" s="1">
        <v>732</v>
      </c>
      <c r="B733" s="1"/>
      <c r="C733" s="42" t="str">
        <f t="shared" si="22"/>
        <v/>
      </c>
      <c r="D733" s="39">
        <f>VLOOKUP(A733,customer_data!A:G,7)</f>
        <v>39</v>
      </c>
      <c r="E733" s="12" t="e">
        <f t="shared" si="23"/>
        <v>#VALUE!</v>
      </c>
    </row>
    <row r="734" spans="1:5" x14ac:dyDescent="0.15">
      <c r="A734" s="1">
        <v>733</v>
      </c>
      <c r="B734" s="1"/>
      <c r="C734" s="42" t="str">
        <f t="shared" si="22"/>
        <v/>
      </c>
      <c r="D734" s="39">
        <f>VLOOKUP(A734,customer_data!A:G,7)</f>
        <v>62</v>
      </c>
      <c r="E734" s="12" t="e">
        <f t="shared" si="23"/>
        <v>#VALUE!</v>
      </c>
    </row>
    <row r="735" spans="1:5" x14ac:dyDescent="0.15">
      <c r="A735" s="1">
        <v>734</v>
      </c>
      <c r="B735" s="1"/>
      <c r="C735" s="42" t="str">
        <f t="shared" si="22"/>
        <v/>
      </c>
      <c r="D735" s="39">
        <f>VLOOKUP(A735,customer_data!A:G,7)</f>
        <v>50</v>
      </c>
      <c r="E735" s="12" t="e">
        <f t="shared" si="23"/>
        <v>#VALUE!</v>
      </c>
    </row>
    <row r="736" spans="1:5" x14ac:dyDescent="0.15">
      <c r="A736" s="1">
        <v>735</v>
      </c>
      <c r="B736" s="1"/>
      <c r="C736" s="42" t="str">
        <f t="shared" si="22"/>
        <v/>
      </c>
      <c r="D736" s="39">
        <f>VLOOKUP(A736,customer_data!A:G,7)</f>
        <v>67</v>
      </c>
      <c r="E736" s="12" t="e">
        <f t="shared" si="23"/>
        <v>#VALUE!</v>
      </c>
    </row>
    <row r="737" spans="1:5" x14ac:dyDescent="0.15">
      <c r="A737" s="1">
        <v>736</v>
      </c>
      <c r="B737" s="1"/>
      <c r="C737" s="42" t="str">
        <f t="shared" si="22"/>
        <v/>
      </c>
      <c r="D737" s="39">
        <f>VLOOKUP(A737,customer_data!A:G,7)</f>
        <v>28</v>
      </c>
      <c r="E737" s="12" t="e">
        <f t="shared" si="23"/>
        <v>#VALUE!</v>
      </c>
    </row>
    <row r="738" spans="1:5" x14ac:dyDescent="0.15">
      <c r="A738" s="1">
        <v>737</v>
      </c>
      <c r="B738" s="1"/>
      <c r="C738" s="42" t="str">
        <f t="shared" si="22"/>
        <v/>
      </c>
      <c r="D738" s="39">
        <f>VLOOKUP(A738,customer_data!A:G,7)</f>
        <v>63</v>
      </c>
      <c r="E738" s="12" t="e">
        <f t="shared" si="23"/>
        <v>#VALUE!</v>
      </c>
    </row>
    <row r="739" spans="1:5" x14ac:dyDescent="0.15">
      <c r="A739" s="1">
        <v>738</v>
      </c>
      <c r="B739" s="1"/>
      <c r="C739" s="42" t="str">
        <f t="shared" si="22"/>
        <v/>
      </c>
      <c r="D739" s="39">
        <f>VLOOKUP(A739,customer_data!A:G,7)</f>
        <v>90</v>
      </c>
      <c r="E739" s="12" t="e">
        <f t="shared" si="23"/>
        <v>#VALUE!</v>
      </c>
    </row>
    <row r="740" spans="1:5" x14ac:dyDescent="0.15">
      <c r="A740" s="1">
        <v>739</v>
      </c>
      <c r="B740" s="1"/>
      <c r="C740" s="42" t="str">
        <f t="shared" si="22"/>
        <v/>
      </c>
      <c r="D740" s="39">
        <f>VLOOKUP(A740,customer_data!A:G,7)</f>
        <v>67</v>
      </c>
      <c r="E740" s="12" t="e">
        <f t="shared" si="23"/>
        <v>#VALUE!</v>
      </c>
    </row>
    <row r="741" spans="1:5" x14ac:dyDescent="0.15">
      <c r="A741" s="1">
        <v>740</v>
      </c>
      <c r="B741" s="1"/>
      <c r="C741" s="42" t="str">
        <f t="shared" si="22"/>
        <v/>
      </c>
      <c r="D741" s="39">
        <f>VLOOKUP(A741,customer_data!A:G,7)</f>
        <v>37</v>
      </c>
      <c r="E741" s="12" t="e">
        <f t="shared" si="23"/>
        <v>#VALUE!</v>
      </c>
    </row>
    <row r="742" spans="1:5" x14ac:dyDescent="0.15">
      <c r="A742" s="1">
        <v>741</v>
      </c>
      <c r="B742" s="1"/>
      <c r="C742" s="42" t="str">
        <f t="shared" si="22"/>
        <v/>
      </c>
      <c r="D742" s="39">
        <f>VLOOKUP(A742,customer_data!A:G,7)</f>
        <v>88</v>
      </c>
      <c r="E742" s="12" t="e">
        <f t="shared" si="23"/>
        <v>#VALUE!</v>
      </c>
    </row>
    <row r="743" spans="1:5" x14ac:dyDescent="0.15">
      <c r="A743" s="1">
        <v>742</v>
      </c>
      <c r="B743" s="1"/>
      <c r="C743" s="42" t="str">
        <f t="shared" si="22"/>
        <v/>
      </c>
      <c r="D743" s="39">
        <f>VLOOKUP(A743,customer_data!A:G,7)</f>
        <v>47</v>
      </c>
      <c r="E743" s="12" t="e">
        <f t="shared" si="23"/>
        <v>#VALUE!</v>
      </c>
    </row>
    <row r="744" spans="1:5" x14ac:dyDescent="0.15">
      <c r="A744" s="1">
        <v>743</v>
      </c>
      <c r="B744" s="1"/>
      <c r="C744" s="42" t="str">
        <f t="shared" si="22"/>
        <v/>
      </c>
      <c r="D744" s="39">
        <f>VLOOKUP(A744,customer_data!A:G,7)</f>
        <v>100</v>
      </c>
      <c r="E744" s="12" t="e">
        <f t="shared" si="23"/>
        <v>#VALUE!</v>
      </c>
    </row>
    <row r="745" spans="1:5" x14ac:dyDescent="0.15">
      <c r="A745" s="1">
        <v>744</v>
      </c>
      <c r="B745" s="1"/>
      <c r="C745" s="42" t="str">
        <f t="shared" si="22"/>
        <v/>
      </c>
      <c r="D745" s="39">
        <f>VLOOKUP(A745,customer_data!A:G,7)</f>
        <v>26</v>
      </c>
      <c r="E745" s="12" t="e">
        <f t="shared" si="23"/>
        <v>#VALUE!</v>
      </c>
    </row>
    <row r="746" spans="1:5" x14ac:dyDescent="0.15">
      <c r="A746" s="1">
        <v>745</v>
      </c>
      <c r="B746" s="1"/>
      <c r="C746" s="42" t="str">
        <f t="shared" si="22"/>
        <v/>
      </c>
      <c r="D746" s="39">
        <f>VLOOKUP(A746,customer_data!A:G,7)</f>
        <v>79</v>
      </c>
      <c r="E746" s="12" t="e">
        <f t="shared" si="23"/>
        <v>#VALUE!</v>
      </c>
    </row>
    <row r="747" spans="1:5" x14ac:dyDescent="0.15">
      <c r="A747" s="1">
        <v>746</v>
      </c>
      <c r="B747" s="1"/>
      <c r="C747" s="42" t="str">
        <f t="shared" si="22"/>
        <v/>
      </c>
      <c r="D747" s="39">
        <f>VLOOKUP(A747,customer_data!A:G,7)</f>
        <v>77</v>
      </c>
      <c r="E747" s="12" t="e">
        <f t="shared" si="23"/>
        <v>#VALUE!</v>
      </c>
    </row>
    <row r="748" spans="1:5" x14ac:dyDescent="0.15">
      <c r="A748" s="1">
        <v>747</v>
      </c>
      <c r="B748" s="1"/>
      <c r="C748" s="42" t="str">
        <f t="shared" si="22"/>
        <v/>
      </c>
      <c r="D748" s="39">
        <f>VLOOKUP(A748,customer_data!A:G,7)</f>
        <v>73</v>
      </c>
      <c r="E748" s="12" t="e">
        <f t="shared" si="23"/>
        <v>#VALUE!</v>
      </c>
    </row>
    <row r="749" spans="1:5" x14ac:dyDescent="0.15">
      <c r="A749" s="1">
        <v>748</v>
      </c>
      <c r="B749" s="1"/>
      <c r="C749" s="42" t="str">
        <f t="shared" si="22"/>
        <v/>
      </c>
      <c r="D749" s="39">
        <f>VLOOKUP(A749,customer_data!A:G,7)</f>
        <v>87</v>
      </c>
      <c r="E749" s="12" t="e">
        <f t="shared" si="23"/>
        <v>#VALUE!</v>
      </c>
    </row>
    <row r="750" spans="1:5" x14ac:dyDescent="0.15">
      <c r="A750" s="1">
        <v>749</v>
      </c>
      <c r="B750" s="1"/>
      <c r="C750" s="42" t="str">
        <f t="shared" si="22"/>
        <v/>
      </c>
      <c r="D750" s="39">
        <f>VLOOKUP(A750,customer_data!A:G,7)</f>
        <v>38</v>
      </c>
      <c r="E750" s="12" t="e">
        <f t="shared" si="23"/>
        <v>#VALUE!</v>
      </c>
    </row>
    <row r="751" spans="1:5" x14ac:dyDescent="0.15">
      <c r="A751" s="1">
        <v>750</v>
      </c>
      <c r="B751" s="1"/>
      <c r="C751" s="42" t="str">
        <f t="shared" si="22"/>
        <v/>
      </c>
      <c r="D751" s="39">
        <f>VLOOKUP(A751,customer_data!A:G,7)</f>
        <v>49</v>
      </c>
      <c r="E751" s="12" t="e">
        <f t="shared" si="23"/>
        <v>#VALUE!</v>
      </c>
    </row>
    <row r="752" spans="1:5" x14ac:dyDescent="0.15">
      <c r="A752" s="1">
        <v>751</v>
      </c>
      <c r="B752" s="1"/>
      <c r="C752" s="42" t="str">
        <f t="shared" si="22"/>
        <v/>
      </c>
      <c r="D752" s="39">
        <f>VLOOKUP(A752,customer_data!A:G,7)</f>
        <v>34</v>
      </c>
      <c r="E752" s="12" t="e">
        <f t="shared" si="23"/>
        <v>#VALUE!</v>
      </c>
    </row>
    <row r="753" spans="1:5" x14ac:dyDescent="0.15">
      <c r="A753" s="1">
        <v>752</v>
      </c>
      <c r="B753" s="1"/>
      <c r="C753" s="42" t="str">
        <f t="shared" si="22"/>
        <v/>
      </c>
      <c r="D753" s="39">
        <f>VLOOKUP(A753,customer_data!A:G,7)</f>
        <v>43</v>
      </c>
      <c r="E753" s="12" t="e">
        <f t="shared" si="23"/>
        <v>#VALUE!</v>
      </c>
    </row>
    <row r="754" spans="1:5" x14ac:dyDescent="0.15">
      <c r="A754" s="1">
        <v>753</v>
      </c>
      <c r="B754" s="1"/>
      <c r="C754" s="42" t="str">
        <f t="shared" si="22"/>
        <v/>
      </c>
      <c r="D754" s="39">
        <f>VLOOKUP(A754,customer_data!A:G,7)</f>
        <v>61</v>
      </c>
      <c r="E754" s="12" t="e">
        <f t="shared" si="23"/>
        <v>#VALUE!</v>
      </c>
    </row>
    <row r="755" spans="1:5" x14ac:dyDescent="0.15">
      <c r="A755" s="1">
        <v>754</v>
      </c>
      <c r="B755" s="1"/>
      <c r="C755" s="42" t="str">
        <f t="shared" si="22"/>
        <v/>
      </c>
      <c r="D755" s="39">
        <f>VLOOKUP(A755,customer_data!A:G,7)</f>
        <v>50</v>
      </c>
      <c r="E755" s="12" t="e">
        <f t="shared" si="23"/>
        <v>#VALUE!</v>
      </c>
    </row>
    <row r="756" spans="1:5" x14ac:dyDescent="0.15">
      <c r="A756" s="1">
        <v>755</v>
      </c>
      <c r="B756" s="1"/>
      <c r="C756" s="42" t="str">
        <f t="shared" si="22"/>
        <v/>
      </c>
      <c r="D756" s="39">
        <f>VLOOKUP(A756,customer_data!A:G,7)</f>
        <v>39</v>
      </c>
      <c r="E756" s="12" t="e">
        <f t="shared" si="23"/>
        <v>#VALUE!</v>
      </c>
    </row>
    <row r="757" spans="1:5" x14ac:dyDescent="0.15">
      <c r="A757" s="1">
        <v>756</v>
      </c>
      <c r="B757" s="1"/>
      <c r="C757" s="42" t="str">
        <f t="shared" si="22"/>
        <v/>
      </c>
      <c r="D757" s="39">
        <f>VLOOKUP(A757,customer_data!A:G,7)</f>
        <v>20</v>
      </c>
      <c r="E757" s="12" t="e">
        <f t="shared" si="23"/>
        <v>#VALUE!</v>
      </c>
    </row>
    <row r="758" spans="1:5" x14ac:dyDescent="0.15">
      <c r="A758" s="1">
        <v>757</v>
      </c>
      <c r="B758" s="1"/>
      <c r="C758" s="42" t="str">
        <f t="shared" si="22"/>
        <v/>
      </c>
      <c r="D758" s="39">
        <f>VLOOKUP(A758,customer_data!A:G,7)</f>
        <v>32</v>
      </c>
      <c r="E758" s="12" t="e">
        <f t="shared" si="23"/>
        <v>#VALUE!</v>
      </c>
    </row>
    <row r="759" spans="1:5" x14ac:dyDescent="0.15">
      <c r="A759" s="1">
        <v>758</v>
      </c>
      <c r="B759" s="1"/>
      <c r="C759" s="42" t="str">
        <f t="shared" si="22"/>
        <v/>
      </c>
      <c r="D759" s="39">
        <f>VLOOKUP(A759,customer_data!A:G,7)</f>
        <v>43</v>
      </c>
      <c r="E759" s="12" t="e">
        <f t="shared" si="23"/>
        <v>#VALUE!</v>
      </c>
    </row>
    <row r="760" spans="1:5" x14ac:dyDescent="0.15">
      <c r="A760" s="1">
        <v>759</v>
      </c>
      <c r="B760" s="1"/>
      <c r="C760" s="42" t="str">
        <f t="shared" si="22"/>
        <v/>
      </c>
      <c r="D760" s="39">
        <f>VLOOKUP(A760,customer_data!A:G,7)</f>
        <v>41</v>
      </c>
      <c r="E760" s="12" t="e">
        <f t="shared" si="23"/>
        <v>#VALUE!</v>
      </c>
    </row>
    <row r="761" spans="1:5" x14ac:dyDescent="0.15">
      <c r="A761" s="1">
        <v>760</v>
      </c>
      <c r="B761" s="1"/>
      <c r="C761" s="42" t="str">
        <f t="shared" si="22"/>
        <v/>
      </c>
      <c r="D761" s="39">
        <f>VLOOKUP(A761,customer_data!A:G,7)</f>
        <v>82</v>
      </c>
      <c r="E761" s="12" t="e">
        <f t="shared" si="23"/>
        <v>#VALUE!</v>
      </c>
    </row>
    <row r="762" spans="1:5" x14ac:dyDescent="0.15">
      <c r="A762" s="1">
        <v>761</v>
      </c>
      <c r="B762" s="1"/>
      <c r="C762" s="42" t="str">
        <f t="shared" si="22"/>
        <v/>
      </c>
      <c r="D762" s="39">
        <f>VLOOKUP(A762,customer_data!A:G,7)</f>
        <v>78</v>
      </c>
      <c r="E762" s="12" t="e">
        <f t="shared" si="23"/>
        <v>#VALUE!</v>
      </c>
    </row>
    <row r="763" spans="1:5" x14ac:dyDescent="0.15">
      <c r="A763" s="1">
        <v>762</v>
      </c>
      <c r="B763" s="1"/>
      <c r="C763" s="42" t="str">
        <f t="shared" si="22"/>
        <v/>
      </c>
      <c r="D763" s="39">
        <f>VLOOKUP(A763,customer_data!A:G,7)</f>
        <v>32</v>
      </c>
      <c r="E763" s="12" t="e">
        <f t="shared" si="23"/>
        <v>#VALUE!</v>
      </c>
    </row>
    <row r="764" spans="1:5" x14ac:dyDescent="0.15">
      <c r="A764" s="1">
        <v>763</v>
      </c>
      <c r="B764" s="1"/>
      <c r="C764" s="42" t="str">
        <f t="shared" si="22"/>
        <v/>
      </c>
      <c r="D764" s="39">
        <f>VLOOKUP(A764,customer_data!A:G,7)</f>
        <v>30</v>
      </c>
      <c r="E764" s="12" t="e">
        <f t="shared" si="23"/>
        <v>#VALUE!</v>
      </c>
    </row>
    <row r="765" spans="1:5" x14ac:dyDescent="0.15">
      <c r="A765" s="1">
        <v>764</v>
      </c>
      <c r="B765" s="1"/>
      <c r="C765" s="42" t="str">
        <f t="shared" si="22"/>
        <v/>
      </c>
      <c r="D765" s="39">
        <f>VLOOKUP(A765,customer_data!A:G,7)</f>
        <v>45</v>
      </c>
      <c r="E765" s="12" t="e">
        <f t="shared" si="23"/>
        <v>#VALUE!</v>
      </c>
    </row>
    <row r="766" spans="1:5" x14ac:dyDescent="0.15">
      <c r="A766" s="1">
        <v>765</v>
      </c>
      <c r="B766" s="1"/>
      <c r="C766" s="42" t="str">
        <f t="shared" si="22"/>
        <v/>
      </c>
      <c r="D766" s="39">
        <f>VLOOKUP(A766,customer_data!A:G,7)</f>
        <v>91</v>
      </c>
      <c r="E766" s="12" t="e">
        <f t="shared" si="23"/>
        <v>#VALUE!</v>
      </c>
    </row>
    <row r="767" spans="1:5" x14ac:dyDescent="0.15">
      <c r="A767" s="1">
        <v>766</v>
      </c>
      <c r="B767" s="1"/>
      <c r="C767" s="42" t="str">
        <f t="shared" si="22"/>
        <v/>
      </c>
      <c r="D767" s="39">
        <f>VLOOKUP(A767,customer_data!A:G,7)</f>
        <v>53</v>
      </c>
      <c r="E767" s="12" t="e">
        <f t="shared" si="23"/>
        <v>#VALUE!</v>
      </c>
    </row>
    <row r="768" spans="1:5" x14ac:dyDescent="0.15">
      <c r="A768" s="1">
        <v>767</v>
      </c>
      <c r="B768" s="1"/>
      <c r="C768" s="42" t="str">
        <f t="shared" si="22"/>
        <v/>
      </c>
      <c r="D768" s="39">
        <f>VLOOKUP(A768,customer_data!A:G,7)</f>
        <v>31</v>
      </c>
      <c r="E768" s="12" t="e">
        <f t="shared" si="23"/>
        <v>#VALUE!</v>
      </c>
    </row>
    <row r="769" spans="1:5" x14ac:dyDescent="0.15">
      <c r="A769" s="1">
        <v>768</v>
      </c>
      <c r="B769" s="1"/>
      <c r="C769" s="42" t="str">
        <f t="shared" si="22"/>
        <v/>
      </c>
      <c r="D769" s="39">
        <f>VLOOKUP(A769,customer_data!A:G,7)</f>
        <v>22</v>
      </c>
      <c r="E769" s="12" t="e">
        <f t="shared" si="23"/>
        <v>#VALUE!</v>
      </c>
    </row>
    <row r="770" spans="1:5" x14ac:dyDescent="0.15">
      <c r="A770" s="1">
        <v>769</v>
      </c>
      <c r="B770" s="1"/>
      <c r="C770" s="42" t="str">
        <f t="shared" si="22"/>
        <v/>
      </c>
      <c r="D770" s="39">
        <f>VLOOKUP(A770,customer_data!A:G,7)</f>
        <v>34</v>
      </c>
      <c r="E770" s="12" t="e">
        <f t="shared" si="23"/>
        <v>#VALUE!</v>
      </c>
    </row>
    <row r="771" spans="1:5" x14ac:dyDescent="0.15">
      <c r="A771" s="1">
        <v>770</v>
      </c>
      <c r="B771" s="1"/>
      <c r="C771" s="42" t="str">
        <f t="shared" ref="C771:C834" si="24">RIGHT(B771,2)</f>
        <v/>
      </c>
      <c r="D771" s="39">
        <f>VLOOKUP(A771,customer_data!A:G,7)</f>
        <v>63</v>
      </c>
      <c r="E771" s="12" t="e">
        <f t="shared" ref="E771:E834" si="25">D771*C771%</f>
        <v>#VALUE!</v>
      </c>
    </row>
    <row r="772" spans="1:5" x14ac:dyDescent="0.15">
      <c r="A772" s="1">
        <v>771</v>
      </c>
      <c r="B772" s="1"/>
      <c r="C772" s="42" t="str">
        <f t="shared" si="24"/>
        <v/>
      </c>
      <c r="D772" s="39">
        <f>VLOOKUP(A772,customer_data!A:G,7)</f>
        <v>83</v>
      </c>
      <c r="E772" s="12" t="e">
        <f t="shared" si="25"/>
        <v>#VALUE!</v>
      </c>
    </row>
    <row r="773" spans="1:5" x14ac:dyDescent="0.15">
      <c r="A773" s="1">
        <v>772</v>
      </c>
      <c r="B773" s="1"/>
      <c r="C773" s="42" t="str">
        <f t="shared" si="24"/>
        <v/>
      </c>
      <c r="D773" s="39">
        <f>VLOOKUP(A773,customer_data!A:G,7)</f>
        <v>91</v>
      </c>
      <c r="E773" s="12" t="e">
        <f t="shared" si="25"/>
        <v>#VALUE!</v>
      </c>
    </row>
    <row r="774" spans="1:5" x14ac:dyDescent="0.15">
      <c r="A774" s="1">
        <v>773</v>
      </c>
      <c r="B774" s="1"/>
      <c r="C774" s="42" t="str">
        <f t="shared" si="24"/>
        <v/>
      </c>
      <c r="D774" s="39">
        <f>VLOOKUP(A774,customer_data!A:G,7)</f>
        <v>67</v>
      </c>
      <c r="E774" s="12" t="e">
        <f t="shared" si="25"/>
        <v>#VALUE!</v>
      </c>
    </row>
    <row r="775" spans="1:5" x14ac:dyDescent="0.15">
      <c r="A775" s="1">
        <v>774</v>
      </c>
      <c r="B775" s="1"/>
      <c r="C775" s="42" t="str">
        <f t="shared" si="24"/>
        <v/>
      </c>
      <c r="D775" s="39">
        <f>VLOOKUP(A775,customer_data!A:G,7)</f>
        <v>48</v>
      </c>
      <c r="E775" s="12" t="e">
        <f t="shared" si="25"/>
        <v>#VALUE!</v>
      </c>
    </row>
    <row r="776" spans="1:5" x14ac:dyDescent="0.15">
      <c r="A776" s="1">
        <v>775</v>
      </c>
      <c r="B776" s="1"/>
      <c r="C776" s="42" t="str">
        <f t="shared" si="24"/>
        <v/>
      </c>
      <c r="D776" s="39">
        <f>VLOOKUP(A776,customer_data!A:G,7)</f>
        <v>40</v>
      </c>
      <c r="E776" s="12" t="e">
        <f t="shared" si="25"/>
        <v>#VALUE!</v>
      </c>
    </row>
    <row r="777" spans="1:5" x14ac:dyDescent="0.15">
      <c r="A777" s="1">
        <v>776</v>
      </c>
      <c r="B777" s="1"/>
      <c r="C777" s="42" t="str">
        <f t="shared" si="24"/>
        <v/>
      </c>
      <c r="D777" s="39">
        <f>VLOOKUP(A777,customer_data!A:G,7)</f>
        <v>49</v>
      </c>
      <c r="E777" s="12" t="e">
        <f t="shared" si="25"/>
        <v>#VALUE!</v>
      </c>
    </row>
    <row r="778" spans="1:5" x14ac:dyDescent="0.15">
      <c r="A778" s="1">
        <v>777</v>
      </c>
      <c r="B778" s="1"/>
      <c r="C778" s="42" t="str">
        <f t="shared" si="24"/>
        <v/>
      </c>
      <c r="D778" s="39">
        <f>VLOOKUP(A778,customer_data!A:G,7)</f>
        <v>36</v>
      </c>
      <c r="E778" s="12" t="e">
        <f t="shared" si="25"/>
        <v>#VALUE!</v>
      </c>
    </row>
    <row r="779" spans="1:5" x14ac:dyDescent="0.15">
      <c r="A779" s="1">
        <v>778</v>
      </c>
      <c r="B779" s="1"/>
      <c r="C779" s="42" t="str">
        <f t="shared" si="24"/>
        <v/>
      </c>
      <c r="D779" s="39">
        <f>VLOOKUP(A779,customer_data!A:G,7)</f>
        <v>74</v>
      </c>
      <c r="E779" s="12" t="e">
        <f t="shared" si="25"/>
        <v>#VALUE!</v>
      </c>
    </row>
    <row r="780" spans="1:5" x14ac:dyDescent="0.15">
      <c r="A780" s="1">
        <v>779</v>
      </c>
      <c r="B780" s="1"/>
      <c r="C780" s="42" t="str">
        <f t="shared" si="24"/>
        <v/>
      </c>
      <c r="D780" s="39">
        <f>VLOOKUP(A780,customer_data!A:G,7)</f>
        <v>68</v>
      </c>
      <c r="E780" s="12" t="e">
        <f t="shared" si="25"/>
        <v>#VALUE!</v>
      </c>
    </row>
    <row r="781" spans="1:5" x14ac:dyDescent="0.15">
      <c r="A781" s="1">
        <v>780</v>
      </c>
      <c r="B781" s="1"/>
      <c r="C781" s="42" t="str">
        <f t="shared" si="24"/>
        <v/>
      </c>
      <c r="D781" s="39">
        <f>VLOOKUP(A781,customer_data!A:G,7)</f>
        <v>56</v>
      </c>
      <c r="E781" s="12" t="e">
        <f t="shared" si="25"/>
        <v>#VALUE!</v>
      </c>
    </row>
    <row r="782" spans="1:5" x14ac:dyDescent="0.15">
      <c r="A782" s="1">
        <v>781</v>
      </c>
      <c r="B782" s="1"/>
      <c r="C782" s="42" t="str">
        <f t="shared" si="24"/>
        <v/>
      </c>
      <c r="D782" s="39">
        <f>VLOOKUP(A782,customer_data!A:G,7)</f>
        <v>36</v>
      </c>
      <c r="E782" s="12" t="e">
        <f t="shared" si="25"/>
        <v>#VALUE!</v>
      </c>
    </row>
    <row r="783" spans="1:5" x14ac:dyDescent="0.15">
      <c r="A783" s="1">
        <v>782</v>
      </c>
      <c r="B783" s="1"/>
      <c r="C783" s="42" t="str">
        <f t="shared" si="24"/>
        <v/>
      </c>
      <c r="D783" s="39">
        <f>VLOOKUP(A783,customer_data!A:G,7)</f>
        <v>96</v>
      </c>
      <c r="E783" s="12" t="e">
        <f t="shared" si="25"/>
        <v>#VALUE!</v>
      </c>
    </row>
    <row r="784" spans="1:5" x14ac:dyDescent="0.15">
      <c r="A784" s="1">
        <v>783</v>
      </c>
      <c r="B784" s="1"/>
      <c r="C784" s="42" t="str">
        <f t="shared" si="24"/>
        <v/>
      </c>
      <c r="D784" s="39">
        <f>VLOOKUP(A784,customer_data!A:G,7)</f>
        <v>65</v>
      </c>
      <c r="E784" s="12" t="e">
        <f t="shared" si="25"/>
        <v>#VALUE!</v>
      </c>
    </row>
    <row r="785" spans="1:5" x14ac:dyDescent="0.15">
      <c r="A785" s="1">
        <v>784</v>
      </c>
      <c r="B785" s="1"/>
      <c r="C785" s="42" t="str">
        <f t="shared" si="24"/>
        <v/>
      </c>
      <c r="D785" s="39">
        <f>VLOOKUP(A785,customer_data!A:G,7)</f>
        <v>81</v>
      </c>
      <c r="E785" s="12" t="e">
        <f t="shared" si="25"/>
        <v>#VALUE!</v>
      </c>
    </row>
    <row r="786" spans="1:5" x14ac:dyDescent="0.15">
      <c r="A786" s="1">
        <v>785</v>
      </c>
      <c r="B786" s="1"/>
      <c r="C786" s="42" t="str">
        <f t="shared" si="24"/>
        <v/>
      </c>
      <c r="D786" s="39">
        <f>VLOOKUP(A786,customer_data!A:G,7)</f>
        <v>77</v>
      </c>
      <c r="E786" s="12" t="e">
        <f t="shared" si="25"/>
        <v>#VALUE!</v>
      </c>
    </row>
    <row r="787" spans="1:5" x14ac:dyDescent="0.15">
      <c r="A787" s="1">
        <v>786</v>
      </c>
      <c r="B787" s="1"/>
      <c r="C787" s="42" t="str">
        <f t="shared" si="24"/>
        <v/>
      </c>
      <c r="D787" s="39">
        <f>VLOOKUP(A787,customer_data!A:G,7)</f>
        <v>82</v>
      </c>
      <c r="E787" s="12" t="e">
        <f t="shared" si="25"/>
        <v>#VALUE!</v>
      </c>
    </row>
    <row r="788" spans="1:5" x14ac:dyDescent="0.15">
      <c r="A788" s="1">
        <v>787</v>
      </c>
      <c r="B788" s="1"/>
      <c r="C788" s="42" t="str">
        <f t="shared" si="24"/>
        <v/>
      </c>
      <c r="D788" s="39">
        <f>VLOOKUP(A788,customer_data!A:G,7)</f>
        <v>26</v>
      </c>
      <c r="E788" s="12" t="e">
        <f t="shared" si="25"/>
        <v>#VALUE!</v>
      </c>
    </row>
    <row r="789" spans="1:5" x14ac:dyDescent="0.15">
      <c r="A789" s="1">
        <v>788</v>
      </c>
      <c r="B789" s="1"/>
      <c r="C789" s="42" t="str">
        <f t="shared" si="24"/>
        <v/>
      </c>
      <c r="D789" s="39">
        <f>VLOOKUP(A789,customer_data!A:G,7)</f>
        <v>93</v>
      </c>
      <c r="E789" s="12" t="e">
        <f t="shared" si="25"/>
        <v>#VALUE!</v>
      </c>
    </row>
    <row r="790" spans="1:5" x14ac:dyDescent="0.15">
      <c r="A790" s="1">
        <v>789</v>
      </c>
      <c r="B790" s="1"/>
      <c r="C790" s="42" t="str">
        <f t="shared" si="24"/>
        <v/>
      </c>
      <c r="D790" s="39">
        <f>VLOOKUP(A790,customer_data!A:G,7)</f>
        <v>60</v>
      </c>
      <c r="E790" s="12" t="e">
        <f t="shared" si="25"/>
        <v>#VALUE!</v>
      </c>
    </row>
    <row r="791" spans="1:5" x14ac:dyDescent="0.15">
      <c r="A791" s="1">
        <v>790</v>
      </c>
      <c r="B791" s="1"/>
      <c r="C791" s="42" t="str">
        <f t="shared" si="24"/>
        <v/>
      </c>
      <c r="D791" s="39">
        <f>VLOOKUP(A791,customer_data!A:G,7)</f>
        <v>64</v>
      </c>
      <c r="E791" s="12" t="e">
        <f t="shared" si="25"/>
        <v>#VALUE!</v>
      </c>
    </row>
    <row r="792" spans="1:5" x14ac:dyDescent="0.15">
      <c r="A792" s="1">
        <v>791</v>
      </c>
      <c r="B792" s="1"/>
      <c r="C792" s="42" t="str">
        <f t="shared" si="24"/>
        <v/>
      </c>
      <c r="D792" s="39">
        <f>VLOOKUP(A792,customer_data!A:G,7)</f>
        <v>71</v>
      </c>
      <c r="E792" s="12" t="e">
        <f t="shared" si="25"/>
        <v>#VALUE!</v>
      </c>
    </row>
    <row r="793" spans="1:5" x14ac:dyDescent="0.15">
      <c r="A793" s="1">
        <v>792</v>
      </c>
      <c r="B793" s="1"/>
      <c r="C793" s="42" t="str">
        <f t="shared" si="24"/>
        <v/>
      </c>
      <c r="D793" s="39">
        <f>VLOOKUP(A793,customer_data!A:G,7)</f>
        <v>96</v>
      </c>
      <c r="E793" s="12" t="e">
        <f t="shared" si="25"/>
        <v>#VALUE!</v>
      </c>
    </row>
    <row r="794" spans="1:5" x14ac:dyDescent="0.15">
      <c r="A794" s="1">
        <v>793</v>
      </c>
      <c r="B794" s="1"/>
      <c r="C794" s="42" t="str">
        <f t="shared" si="24"/>
        <v/>
      </c>
      <c r="D794" s="39">
        <f>VLOOKUP(A794,customer_data!A:G,7)</f>
        <v>76</v>
      </c>
      <c r="E794" s="12" t="e">
        <f t="shared" si="25"/>
        <v>#VALUE!</v>
      </c>
    </row>
    <row r="795" spans="1:5" x14ac:dyDescent="0.15">
      <c r="A795" s="1">
        <v>794</v>
      </c>
      <c r="B795" s="1"/>
      <c r="C795" s="42" t="str">
        <f t="shared" si="24"/>
        <v/>
      </c>
      <c r="D795" s="39">
        <f>VLOOKUP(A795,customer_data!A:G,7)</f>
        <v>26</v>
      </c>
      <c r="E795" s="12" t="e">
        <f t="shared" si="25"/>
        <v>#VALUE!</v>
      </c>
    </row>
    <row r="796" spans="1:5" x14ac:dyDescent="0.15">
      <c r="A796" s="1">
        <v>795</v>
      </c>
      <c r="B796" s="1"/>
      <c r="C796" s="42" t="str">
        <f t="shared" si="24"/>
        <v/>
      </c>
      <c r="D796" s="39">
        <f>VLOOKUP(A796,customer_data!A:G,7)</f>
        <v>98</v>
      </c>
      <c r="E796" s="12" t="e">
        <f t="shared" si="25"/>
        <v>#VALUE!</v>
      </c>
    </row>
    <row r="797" spans="1:5" x14ac:dyDescent="0.15">
      <c r="A797" s="1">
        <v>796</v>
      </c>
      <c r="B797" s="1"/>
      <c r="C797" s="42" t="str">
        <f t="shared" si="24"/>
        <v/>
      </c>
      <c r="D797" s="39">
        <f>VLOOKUP(A797,customer_data!A:G,7)</f>
        <v>37</v>
      </c>
      <c r="E797" s="12" t="e">
        <f t="shared" si="25"/>
        <v>#VALUE!</v>
      </c>
    </row>
    <row r="798" spans="1:5" x14ac:dyDescent="0.15">
      <c r="A798" s="1">
        <v>797</v>
      </c>
      <c r="B798" s="1"/>
      <c r="C798" s="42" t="str">
        <f t="shared" si="24"/>
        <v/>
      </c>
      <c r="D798" s="39">
        <f>VLOOKUP(A798,customer_data!A:G,7)</f>
        <v>81</v>
      </c>
      <c r="E798" s="12" t="e">
        <f t="shared" si="25"/>
        <v>#VALUE!</v>
      </c>
    </row>
    <row r="799" spans="1:5" x14ac:dyDescent="0.15">
      <c r="A799" s="1">
        <v>798</v>
      </c>
      <c r="B799" s="1"/>
      <c r="C799" s="42" t="str">
        <f t="shared" si="24"/>
        <v/>
      </c>
      <c r="D799" s="39">
        <f>VLOOKUP(A799,customer_data!A:G,7)</f>
        <v>33</v>
      </c>
      <c r="E799" s="12" t="e">
        <f t="shared" si="25"/>
        <v>#VALUE!</v>
      </c>
    </row>
    <row r="800" spans="1:5" x14ac:dyDescent="0.15">
      <c r="A800" s="1">
        <v>799</v>
      </c>
      <c r="B800" s="1"/>
      <c r="C800" s="42" t="str">
        <f t="shared" si="24"/>
        <v/>
      </c>
      <c r="D800" s="39">
        <f>VLOOKUP(A800,customer_data!A:G,7)</f>
        <v>64</v>
      </c>
      <c r="E800" s="12" t="e">
        <f t="shared" si="25"/>
        <v>#VALUE!</v>
      </c>
    </row>
    <row r="801" spans="1:5" x14ac:dyDescent="0.15">
      <c r="A801" s="1">
        <v>800</v>
      </c>
      <c r="B801" s="1"/>
      <c r="C801" s="42" t="str">
        <f t="shared" si="24"/>
        <v/>
      </c>
      <c r="D801" s="39">
        <f>VLOOKUP(A801,customer_data!A:G,7)</f>
        <v>37</v>
      </c>
      <c r="E801" s="12" t="e">
        <f t="shared" si="25"/>
        <v>#VALUE!</v>
      </c>
    </row>
    <row r="802" spans="1:5" x14ac:dyDescent="0.15">
      <c r="A802" s="1">
        <v>801</v>
      </c>
      <c r="B802" s="1"/>
      <c r="C802" s="42" t="str">
        <f t="shared" si="24"/>
        <v/>
      </c>
      <c r="D802" s="39">
        <f>VLOOKUP(A802,customer_data!A:G,7)</f>
        <v>56</v>
      </c>
      <c r="E802" s="12" t="e">
        <f t="shared" si="25"/>
        <v>#VALUE!</v>
      </c>
    </row>
    <row r="803" spans="1:5" x14ac:dyDescent="0.15">
      <c r="A803" s="1">
        <v>802</v>
      </c>
      <c r="B803" s="1"/>
      <c r="C803" s="42" t="str">
        <f t="shared" si="24"/>
        <v/>
      </c>
      <c r="D803" s="39">
        <f>VLOOKUP(A803,customer_data!A:G,7)</f>
        <v>92</v>
      </c>
      <c r="E803" s="12" t="e">
        <f t="shared" si="25"/>
        <v>#VALUE!</v>
      </c>
    </row>
    <row r="804" spans="1:5" x14ac:dyDescent="0.15">
      <c r="A804" s="1">
        <v>803</v>
      </c>
      <c r="B804" s="1"/>
      <c r="C804" s="42" t="str">
        <f t="shared" si="24"/>
        <v/>
      </c>
      <c r="D804" s="39">
        <f>VLOOKUP(A804,customer_data!A:G,7)</f>
        <v>56</v>
      </c>
      <c r="E804" s="12" t="e">
        <f t="shared" si="25"/>
        <v>#VALUE!</v>
      </c>
    </row>
    <row r="805" spans="1:5" x14ac:dyDescent="0.15">
      <c r="A805" s="1">
        <v>804</v>
      </c>
      <c r="B805" s="1"/>
      <c r="C805" s="42" t="str">
        <f t="shared" si="24"/>
        <v/>
      </c>
      <c r="D805" s="39">
        <f>VLOOKUP(A805,customer_data!A:G,7)</f>
        <v>77</v>
      </c>
      <c r="E805" s="12" t="e">
        <f t="shared" si="25"/>
        <v>#VALUE!</v>
      </c>
    </row>
    <row r="806" spans="1:5" x14ac:dyDescent="0.15">
      <c r="A806" s="1">
        <v>805</v>
      </c>
      <c r="B806" s="1"/>
      <c r="C806" s="42" t="str">
        <f t="shared" si="24"/>
        <v/>
      </c>
      <c r="D806" s="39">
        <f>VLOOKUP(A806,customer_data!A:G,7)</f>
        <v>94</v>
      </c>
      <c r="E806" s="12" t="e">
        <f t="shared" si="25"/>
        <v>#VALUE!</v>
      </c>
    </row>
    <row r="807" spans="1:5" x14ac:dyDescent="0.15">
      <c r="A807" s="1">
        <v>806</v>
      </c>
      <c r="B807" s="1"/>
      <c r="C807" s="42" t="str">
        <f t="shared" si="24"/>
        <v/>
      </c>
      <c r="D807" s="39">
        <f>VLOOKUP(A807,customer_data!A:G,7)</f>
        <v>20</v>
      </c>
      <c r="E807" s="12" t="e">
        <f t="shared" si="25"/>
        <v>#VALUE!</v>
      </c>
    </row>
    <row r="808" spans="1:5" x14ac:dyDescent="0.15">
      <c r="A808" s="1">
        <v>807</v>
      </c>
      <c r="B808" s="1"/>
      <c r="C808" s="42" t="str">
        <f t="shared" si="24"/>
        <v/>
      </c>
      <c r="D808" s="39">
        <f>VLOOKUP(A808,customer_data!A:G,7)</f>
        <v>66</v>
      </c>
      <c r="E808" s="12" t="e">
        <f t="shared" si="25"/>
        <v>#VALUE!</v>
      </c>
    </row>
    <row r="809" spans="1:5" x14ac:dyDescent="0.15">
      <c r="A809" s="1">
        <v>808</v>
      </c>
      <c r="B809" s="1"/>
      <c r="C809" s="42" t="str">
        <f t="shared" si="24"/>
        <v/>
      </c>
      <c r="D809" s="39">
        <f>VLOOKUP(A809,customer_data!A:G,7)</f>
        <v>85</v>
      </c>
      <c r="E809" s="12" t="e">
        <f t="shared" si="25"/>
        <v>#VALUE!</v>
      </c>
    </row>
    <row r="810" spans="1:5" x14ac:dyDescent="0.15">
      <c r="A810" s="1">
        <v>809</v>
      </c>
      <c r="B810" s="1"/>
      <c r="C810" s="42" t="str">
        <f t="shared" si="24"/>
        <v/>
      </c>
      <c r="D810" s="39">
        <f>VLOOKUP(A810,customer_data!A:G,7)</f>
        <v>95</v>
      </c>
      <c r="E810" s="12" t="e">
        <f t="shared" si="25"/>
        <v>#VALUE!</v>
      </c>
    </row>
    <row r="811" spans="1:5" x14ac:dyDescent="0.15">
      <c r="A811" s="1">
        <v>810</v>
      </c>
      <c r="B811" s="1"/>
      <c r="C811" s="42" t="str">
        <f t="shared" si="24"/>
        <v/>
      </c>
      <c r="D811" s="39">
        <f>VLOOKUP(A811,customer_data!A:G,7)</f>
        <v>30</v>
      </c>
      <c r="E811" s="12" t="e">
        <f t="shared" si="25"/>
        <v>#VALUE!</v>
      </c>
    </row>
    <row r="812" spans="1:5" x14ac:dyDescent="0.15">
      <c r="A812" s="1">
        <v>811</v>
      </c>
      <c r="B812" s="1"/>
      <c r="C812" s="42" t="str">
        <f t="shared" si="24"/>
        <v/>
      </c>
      <c r="D812" s="39">
        <f>VLOOKUP(A812,customer_data!A:G,7)</f>
        <v>64</v>
      </c>
      <c r="E812" s="12" t="e">
        <f t="shared" si="25"/>
        <v>#VALUE!</v>
      </c>
    </row>
    <row r="813" spans="1:5" x14ac:dyDescent="0.15">
      <c r="A813" s="1">
        <v>812</v>
      </c>
      <c r="B813" s="1"/>
      <c r="C813" s="42" t="str">
        <f t="shared" si="24"/>
        <v/>
      </c>
      <c r="D813" s="39">
        <f>VLOOKUP(A813,customer_data!A:G,7)</f>
        <v>88</v>
      </c>
      <c r="E813" s="12" t="e">
        <f t="shared" si="25"/>
        <v>#VALUE!</v>
      </c>
    </row>
    <row r="814" spans="1:5" x14ac:dyDescent="0.15">
      <c r="A814" s="1">
        <v>813</v>
      </c>
      <c r="B814" s="1"/>
      <c r="C814" s="42" t="str">
        <f t="shared" si="24"/>
        <v/>
      </c>
      <c r="D814" s="39">
        <f>VLOOKUP(A814,customer_data!A:G,7)</f>
        <v>77</v>
      </c>
      <c r="E814" s="12" t="e">
        <f t="shared" si="25"/>
        <v>#VALUE!</v>
      </c>
    </row>
    <row r="815" spans="1:5" x14ac:dyDescent="0.15">
      <c r="A815" s="1">
        <v>814</v>
      </c>
      <c r="B815" s="1"/>
      <c r="C815" s="42" t="str">
        <f t="shared" si="24"/>
        <v/>
      </c>
      <c r="D815" s="39">
        <f>VLOOKUP(A815,customer_data!A:G,7)</f>
        <v>77</v>
      </c>
      <c r="E815" s="12" t="e">
        <f t="shared" si="25"/>
        <v>#VALUE!</v>
      </c>
    </row>
    <row r="816" spans="1:5" x14ac:dyDescent="0.15">
      <c r="A816" s="1">
        <v>815</v>
      </c>
      <c r="B816" s="1"/>
      <c r="C816" s="42" t="str">
        <f t="shared" si="24"/>
        <v/>
      </c>
      <c r="D816" s="39">
        <f>VLOOKUP(A816,customer_data!A:G,7)</f>
        <v>92</v>
      </c>
      <c r="E816" s="12" t="e">
        <f t="shared" si="25"/>
        <v>#VALUE!</v>
      </c>
    </row>
    <row r="817" spans="1:5" x14ac:dyDescent="0.15">
      <c r="A817" s="1">
        <v>816</v>
      </c>
      <c r="B817" s="1"/>
      <c r="C817" s="42" t="str">
        <f t="shared" si="24"/>
        <v/>
      </c>
      <c r="D817" s="39">
        <f>VLOOKUP(A817,customer_data!A:G,7)</f>
        <v>37</v>
      </c>
      <c r="E817" s="12" t="e">
        <f t="shared" si="25"/>
        <v>#VALUE!</v>
      </c>
    </row>
    <row r="818" spans="1:5" x14ac:dyDescent="0.15">
      <c r="A818" s="1">
        <v>817</v>
      </c>
      <c r="B818" s="1"/>
      <c r="C818" s="42" t="str">
        <f t="shared" si="24"/>
        <v/>
      </c>
      <c r="D818" s="39">
        <f>VLOOKUP(A818,customer_data!A:G,7)</f>
        <v>88</v>
      </c>
      <c r="E818" s="12" t="e">
        <f t="shared" si="25"/>
        <v>#VALUE!</v>
      </c>
    </row>
    <row r="819" spans="1:5" x14ac:dyDescent="0.15">
      <c r="A819" s="1">
        <v>818</v>
      </c>
      <c r="B819" s="1"/>
      <c r="C819" s="42" t="str">
        <f t="shared" si="24"/>
        <v/>
      </c>
      <c r="D819" s="39">
        <f>VLOOKUP(A819,customer_data!A:G,7)</f>
        <v>93</v>
      </c>
      <c r="E819" s="12" t="e">
        <f t="shared" si="25"/>
        <v>#VALUE!</v>
      </c>
    </row>
    <row r="820" spans="1:5" x14ac:dyDescent="0.15">
      <c r="A820" s="1">
        <v>819</v>
      </c>
      <c r="B820" s="1"/>
      <c r="C820" s="42" t="str">
        <f t="shared" si="24"/>
        <v/>
      </c>
      <c r="D820" s="39">
        <f>VLOOKUP(A820,customer_data!A:G,7)</f>
        <v>59</v>
      </c>
      <c r="E820" s="12" t="e">
        <f t="shared" si="25"/>
        <v>#VALUE!</v>
      </c>
    </row>
    <row r="821" spans="1:5" x14ac:dyDescent="0.15">
      <c r="A821" s="1">
        <v>820</v>
      </c>
      <c r="B821" s="1"/>
      <c r="C821" s="42" t="str">
        <f t="shared" si="24"/>
        <v/>
      </c>
      <c r="D821" s="39">
        <f>VLOOKUP(A821,customer_data!A:G,7)</f>
        <v>68</v>
      </c>
      <c r="E821" s="12" t="e">
        <f t="shared" si="25"/>
        <v>#VALUE!</v>
      </c>
    </row>
    <row r="822" spans="1:5" x14ac:dyDescent="0.15">
      <c r="A822" s="1">
        <v>821</v>
      </c>
      <c r="B822" s="1"/>
      <c r="C822" s="42" t="str">
        <f t="shared" si="24"/>
        <v/>
      </c>
      <c r="D822" s="39">
        <f>VLOOKUP(A822,customer_data!A:G,7)</f>
        <v>94</v>
      </c>
      <c r="E822" s="12" t="e">
        <f t="shared" si="25"/>
        <v>#VALUE!</v>
      </c>
    </row>
    <row r="823" spans="1:5" x14ac:dyDescent="0.15">
      <c r="A823" s="1">
        <v>822</v>
      </c>
      <c r="B823" s="1"/>
      <c r="C823" s="42" t="str">
        <f t="shared" si="24"/>
        <v/>
      </c>
      <c r="D823" s="39">
        <f>VLOOKUP(A823,customer_data!A:G,7)</f>
        <v>37</v>
      </c>
      <c r="E823" s="12" t="e">
        <f t="shared" si="25"/>
        <v>#VALUE!</v>
      </c>
    </row>
    <row r="824" spans="1:5" x14ac:dyDescent="0.15">
      <c r="A824" s="1">
        <v>823</v>
      </c>
      <c r="B824" s="1"/>
      <c r="C824" s="42" t="str">
        <f t="shared" si="24"/>
        <v/>
      </c>
      <c r="D824" s="39">
        <f>VLOOKUP(A824,customer_data!A:G,7)</f>
        <v>24</v>
      </c>
      <c r="E824" s="12" t="e">
        <f t="shared" si="25"/>
        <v>#VALUE!</v>
      </c>
    </row>
    <row r="825" spans="1:5" x14ac:dyDescent="0.15">
      <c r="A825" s="1">
        <v>824</v>
      </c>
      <c r="B825" s="1"/>
      <c r="C825" s="42" t="str">
        <f t="shared" si="24"/>
        <v/>
      </c>
      <c r="D825" s="39">
        <f>VLOOKUP(A825,customer_data!A:G,7)</f>
        <v>52</v>
      </c>
      <c r="E825" s="12" t="e">
        <f t="shared" si="25"/>
        <v>#VALUE!</v>
      </c>
    </row>
    <row r="826" spans="1:5" x14ac:dyDescent="0.15">
      <c r="A826" s="1">
        <v>825</v>
      </c>
      <c r="B826" s="1"/>
      <c r="C826" s="42" t="str">
        <f t="shared" si="24"/>
        <v/>
      </c>
      <c r="D826" s="39">
        <f>VLOOKUP(A826,customer_data!A:G,7)</f>
        <v>30</v>
      </c>
      <c r="E826" s="12" t="e">
        <f t="shared" si="25"/>
        <v>#VALUE!</v>
      </c>
    </row>
    <row r="827" spans="1:5" x14ac:dyDescent="0.15">
      <c r="A827" s="1">
        <v>826</v>
      </c>
      <c r="B827" s="1"/>
      <c r="C827" s="42" t="str">
        <f t="shared" si="24"/>
        <v/>
      </c>
      <c r="D827" s="39">
        <f>VLOOKUP(A827,customer_data!A:G,7)</f>
        <v>31</v>
      </c>
      <c r="E827" s="12" t="e">
        <f t="shared" si="25"/>
        <v>#VALUE!</v>
      </c>
    </row>
    <row r="828" spans="1:5" x14ac:dyDescent="0.15">
      <c r="A828" s="1">
        <v>827</v>
      </c>
      <c r="B828" s="1"/>
      <c r="C828" s="42" t="str">
        <f t="shared" si="24"/>
        <v/>
      </c>
      <c r="D828" s="39">
        <f>VLOOKUP(A828,customer_data!A:G,7)</f>
        <v>67</v>
      </c>
      <c r="E828" s="12" t="e">
        <f t="shared" si="25"/>
        <v>#VALUE!</v>
      </c>
    </row>
    <row r="829" spans="1:5" x14ac:dyDescent="0.15">
      <c r="A829" s="1">
        <v>828</v>
      </c>
      <c r="B829" s="1"/>
      <c r="C829" s="42" t="str">
        <f t="shared" si="24"/>
        <v/>
      </c>
      <c r="D829" s="39">
        <f>VLOOKUP(A829,customer_data!A:G,7)</f>
        <v>58</v>
      </c>
      <c r="E829" s="12" t="e">
        <f t="shared" si="25"/>
        <v>#VALUE!</v>
      </c>
    </row>
    <row r="830" spans="1:5" x14ac:dyDescent="0.15">
      <c r="A830" s="1">
        <v>829</v>
      </c>
      <c r="B830" s="1"/>
      <c r="C830" s="42" t="str">
        <f t="shared" si="24"/>
        <v/>
      </c>
      <c r="D830" s="39">
        <f>VLOOKUP(A830,customer_data!A:G,7)</f>
        <v>34</v>
      </c>
      <c r="E830" s="12" t="e">
        <f t="shared" si="25"/>
        <v>#VALUE!</v>
      </c>
    </row>
    <row r="831" spans="1:5" x14ac:dyDescent="0.15">
      <c r="A831" s="1">
        <v>830</v>
      </c>
      <c r="B831" s="1"/>
      <c r="C831" s="42" t="str">
        <f t="shared" si="24"/>
        <v/>
      </c>
      <c r="D831" s="39">
        <f>VLOOKUP(A831,customer_data!A:G,7)</f>
        <v>40</v>
      </c>
      <c r="E831" s="12" t="e">
        <f t="shared" si="25"/>
        <v>#VALUE!</v>
      </c>
    </row>
    <row r="832" spans="1:5" x14ac:dyDescent="0.15">
      <c r="A832" s="1">
        <v>831</v>
      </c>
      <c r="B832" s="1"/>
      <c r="C832" s="42" t="str">
        <f t="shared" si="24"/>
        <v/>
      </c>
      <c r="D832" s="39">
        <f>VLOOKUP(A832,customer_data!A:G,7)</f>
        <v>71</v>
      </c>
      <c r="E832" s="12" t="e">
        <f t="shared" si="25"/>
        <v>#VALUE!</v>
      </c>
    </row>
    <row r="833" spans="1:5" x14ac:dyDescent="0.15">
      <c r="A833" s="1">
        <v>832</v>
      </c>
      <c r="B833" s="1"/>
      <c r="C833" s="42" t="str">
        <f t="shared" si="24"/>
        <v/>
      </c>
      <c r="D833" s="39">
        <f>VLOOKUP(A833,customer_data!A:G,7)</f>
        <v>69</v>
      </c>
      <c r="E833" s="12" t="e">
        <f t="shared" si="25"/>
        <v>#VALUE!</v>
      </c>
    </row>
    <row r="834" spans="1:5" x14ac:dyDescent="0.15">
      <c r="A834" s="1">
        <v>833</v>
      </c>
      <c r="B834" s="1"/>
      <c r="C834" s="42" t="str">
        <f t="shared" si="24"/>
        <v/>
      </c>
      <c r="D834" s="39">
        <f>VLOOKUP(A834,customer_data!A:G,7)</f>
        <v>49</v>
      </c>
      <c r="E834" s="12" t="e">
        <f t="shared" si="25"/>
        <v>#VALUE!</v>
      </c>
    </row>
    <row r="835" spans="1:5" x14ac:dyDescent="0.15">
      <c r="A835" s="1">
        <v>834</v>
      </c>
      <c r="B835" s="1"/>
      <c r="C835" s="42" t="str">
        <f t="shared" ref="C835:C898" si="26">RIGHT(B835,2)</f>
        <v/>
      </c>
      <c r="D835" s="39">
        <f>VLOOKUP(A835,customer_data!A:G,7)</f>
        <v>81</v>
      </c>
      <c r="E835" s="12" t="e">
        <f t="shared" ref="E835:E898" si="27">D835*C835%</f>
        <v>#VALUE!</v>
      </c>
    </row>
    <row r="836" spans="1:5" x14ac:dyDescent="0.15">
      <c r="A836" s="1">
        <v>835</v>
      </c>
      <c r="B836" s="1"/>
      <c r="C836" s="42" t="str">
        <f t="shared" si="26"/>
        <v/>
      </c>
      <c r="D836" s="39">
        <f>VLOOKUP(A836,customer_data!A:G,7)</f>
        <v>79</v>
      </c>
      <c r="E836" s="12" t="e">
        <f t="shared" si="27"/>
        <v>#VALUE!</v>
      </c>
    </row>
    <row r="837" spans="1:5" x14ac:dyDescent="0.15">
      <c r="A837" s="1">
        <v>836</v>
      </c>
      <c r="B837" s="1"/>
      <c r="C837" s="42" t="str">
        <f t="shared" si="26"/>
        <v/>
      </c>
      <c r="D837" s="39">
        <f>VLOOKUP(A837,customer_data!A:G,7)</f>
        <v>20</v>
      </c>
      <c r="E837" s="12" t="e">
        <f t="shared" si="27"/>
        <v>#VALUE!</v>
      </c>
    </row>
    <row r="838" spans="1:5" x14ac:dyDescent="0.15">
      <c r="A838" s="1">
        <v>837</v>
      </c>
      <c r="B838" s="1"/>
      <c r="C838" s="42" t="str">
        <f t="shared" si="26"/>
        <v/>
      </c>
      <c r="D838" s="39">
        <f>VLOOKUP(A838,customer_data!A:G,7)</f>
        <v>21</v>
      </c>
      <c r="E838" s="12" t="e">
        <f t="shared" si="27"/>
        <v>#VALUE!</v>
      </c>
    </row>
    <row r="839" spans="1:5" x14ac:dyDescent="0.15">
      <c r="A839" s="1">
        <v>838</v>
      </c>
      <c r="B839" s="1"/>
      <c r="C839" s="42" t="str">
        <f t="shared" si="26"/>
        <v/>
      </c>
      <c r="D839" s="39">
        <f>VLOOKUP(A839,customer_data!A:G,7)</f>
        <v>26</v>
      </c>
      <c r="E839" s="12" t="e">
        <f t="shared" si="27"/>
        <v>#VALUE!</v>
      </c>
    </row>
    <row r="840" spans="1:5" x14ac:dyDescent="0.15">
      <c r="A840" s="1">
        <v>839</v>
      </c>
      <c r="B840" s="1"/>
      <c r="C840" s="42" t="str">
        <f t="shared" si="26"/>
        <v/>
      </c>
      <c r="D840" s="39">
        <f>VLOOKUP(A840,customer_data!A:G,7)</f>
        <v>98</v>
      </c>
      <c r="E840" s="12" t="e">
        <f t="shared" si="27"/>
        <v>#VALUE!</v>
      </c>
    </row>
    <row r="841" spans="1:5" x14ac:dyDescent="0.15">
      <c r="A841" s="1">
        <v>840</v>
      </c>
      <c r="B841" s="1"/>
      <c r="C841" s="42" t="str">
        <f t="shared" si="26"/>
        <v/>
      </c>
      <c r="D841" s="39">
        <f>VLOOKUP(A841,customer_data!A:G,7)</f>
        <v>52</v>
      </c>
      <c r="E841" s="12" t="e">
        <f t="shared" si="27"/>
        <v>#VALUE!</v>
      </c>
    </row>
    <row r="842" spans="1:5" x14ac:dyDescent="0.15">
      <c r="A842" s="1">
        <v>841</v>
      </c>
      <c r="B842" s="1"/>
      <c r="C842" s="42" t="str">
        <f t="shared" si="26"/>
        <v/>
      </c>
      <c r="D842" s="39">
        <f>VLOOKUP(A842,customer_data!A:G,7)</f>
        <v>50</v>
      </c>
      <c r="E842" s="12" t="e">
        <f t="shared" si="27"/>
        <v>#VALUE!</v>
      </c>
    </row>
    <row r="843" spans="1:5" x14ac:dyDescent="0.15">
      <c r="A843" s="1">
        <v>842</v>
      </c>
      <c r="B843" s="1"/>
      <c r="C843" s="42" t="str">
        <f t="shared" si="26"/>
        <v/>
      </c>
      <c r="D843" s="39">
        <f>VLOOKUP(A843,customer_data!A:G,7)</f>
        <v>45</v>
      </c>
      <c r="E843" s="12" t="e">
        <f t="shared" si="27"/>
        <v>#VALUE!</v>
      </c>
    </row>
    <row r="844" spans="1:5" x14ac:dyDescent="0.15">
      <c r="A844" s="1">
        <v>843</v>
      </c>
      <c r="B844" s="1"/>
      <c r="C844" s="42" t="str">
        <f t="shared" si="26"/>
        <v/>
      </c>
      <c r="D844" s="39">
        <f>VLOOKUP(A844,customer_data!A:G,7)</f>
        <v>25</v>
      </c>
      <c r="E844" s="12" t="e">
        <f t="shared" si="27"/>
        <v>#VALUE!</v>
      </c>
    </row>
    <row r="845" spans="1:5" x14ac:dyDescent="0.15">
      <c r="A845" s="1">
        <v>844</v>
      </c>
      <c r="B845" s="1"/>
      <c r="C845" s="42" t="str">
        <f t="shared" si="26"/>
        <v/>
      </c>
      <c r="D845" s="39">
        <f>VLOOKUP(A845,customer_data!A:G,7)</f>
        <v>99</v>
      </c>
      <c r="E845" s="12" t="e">
        <f t="shared" si="27"/>
        <v>#VALUE!</v>
      </c>
    </row>
    <row r="846" spans="1:5" x14ac:dyDescent="0.15">
      <c r="A846" s="1">
        <v>845</v>
      </c>
      <c r="B846" s="1"/>
      <c r="C846" s="42" t="str">
        <f t="shared" si="26"/>
        <v/>
      </c>
      <c r="D846" s="39">
        <f>VLOOKUP(A846,customer_data!A:G,7)</f>
        <v>69</v>
      </c>
      <c r="E846" s="12" t="e">
        <f t="shared" si="27"/>
        <v>#VALUE!</v>
      </c>
    </row>
    <row r="847" spans="1:5" x14ac:dyDescent="0.15">
      <c r="A847" s="1">
        <v>846</v>
      </c>
      <c r="B847" s="1"/>
      <c r="C847" s="42" t="str">
        <f t="shared" si="26"/>
        <v/>
      </c>
      <c r="D847" s="39">
        <f>VLOOKUP(A847,customer_data!A:G,7)</f>
        <v>63</v>
      </c>
      <c r="E847" s="12" t="e">
        <f t="shared" si="27"/>
        <v>#VALUE!</v>
      </c>
    </row>
    <row r="848" spans="1:5" x14ac:dyDescent="0.15">
      <c r="A848" s="1">
        <v>847</v>
      </c>
      <c r="B848" s="1"/>
      <c r="C848" s="42" t="str">
        <f t="shared" si="26"/>
        <v/>
      </c>
      <c r="D848" s="39">
        <f>VLOOKUP(A848,customer_data!A:G,7)</f>
        <v>91</v>
      </c>
      <c r="E848" s="12" t="e">
        <f t="shared" si="27"/>
        <v>#VALUE!</v>
      </c>
    </row>
    <row r="849" spans="1:5" x14ac:dyDescent="0.15">
      <c r="A849" s="1">
        <v>848</v>
      </c>
      <c r="B849" s="1"/>
      <c r="C849" s="42" t="str">
        <f t="shared" si="26"/>
        <v/>
      </c>
      <c r="D849" s="39">
        <f>VLOOKUP(A849,customer_data!A:G,7)</f>
        <v>23</v>
      </c>
      <c r="E849" s="12" t="e">
        <f t="shared" si="27"/>
        <v>#VALUE!</v>
      </c>
    </row>
    <row r="850" spans="1:5" x14ac:dyDescent="0.15">
      <c r="A850" s="1">
        <v>849</v>
      </c>
      <c r="B850" s="1"/>
      <c r="C850" s="42" t="str">
        <f t="shared" si="26"/>
        <v/>
      </c>
      <c r="D850" s="39">
        <f>VLOOKUP(A850,customer_data!A:G,7)</f>
        <v>82</v>
      </c>
      <c r="E850" s="12" t="e">
        <f t="shared" si="27"/>
        <v>#VALUE!</v>
      </c>
    </row>
    <row r="851" spans="1:5" x14ac:dyDescent="0.15">
      <c r="A851" s="1">
        <v>850</v>
      </c>
      <c r="B851" s="1"/>
      <c r="C851" s="42" t="str">
        <f t="shared" si="26"/>
        <v/>
      </c>
      <c r="D851" s="39">
        <f>VLOOKUP(A851,customer_data!A:G,7)</f>
        <v>80</v>
      </c>
      <c r="E851" s="12" t="e">
        <f t="shared" si="27"/>
        <v>#VALUE!</v>
      </c>
    </row>
    <row r="852" spans="1:5" x14ac:dyDescent="0.15">
      <c r="A852" s="1">
        <v>851</v>
      </c>
      <c r="B852" s="1"/>
      <c r="C852" s="42" t="str">
        <f t="shared" si="26"/>
        <v/>
      </c>
      <c r="D852" s="39">
        <f>VLOOKUP(A852,customer_data!A:G,7)</f>
        <v>75</v>
      </c>
      <c r="E852" s="12" t="e">
        <f t="shared" si="27"/>
        <v>#VALUE!</v>
      </c>
    </row>
    <row r="853" spans="1:5" x14ac:dyDescent="0.15">
      <c r="A853" s="1">
        <v>852</v>
      </c>
      <c r="B853" s="1"/>
      <c r="C853" s="42" t="str">
        <f t="shared" si="26"/>
        <v/>
      </c>
      <c r="D853" s="39">
        <f>VLOOKUP(A853,customer_data!A:G,7)</f>
        <v>30</v>
      </c>
      <c r="E853" s="12" t="e">
        <f t="shared" si="27"/>
        <v>#VALUE!</v>
      </c>
    </row>
    <row r="854" spans="1:5" x14ac:dyDescent="0.15">
      <c r="A854" s="1">
        <v>853</v>
      </c>
      <c r="B854" s="1"/>
      <c r="C854" s="42" t="str">
        <f t="shared" si="26"/>
        <v/>
      </c>
      <c r="D854" s="39">
        <f>VLOOKUP(A854,customer_data!A:G,7)</f>
        <v>44</v>
      </c>
      <c r="E854" s="12" t="e">
        <f t="shared" si="27"/>
        <v>#VALUE!</v>
      </c>
    </row>
    <row r="855" spans="1:5" x14ac:dyDescent="0.15">
      <c r="A855" s="1">
        <v>854</v>
      </c>
      <c r="B855" s="1"/>
      <c r="C855" s="42" t="str">
        <f t="shared" si="26"/>
        <v/>
      </c>
      <c r="D855" s="39">
        <f>VLOOKUP(A855,customer_data!A:G,7)</f>
        <v>92</v>
      </c>
      <c r="E855" s="12" t="e">
        <f t="shared" si="27"/>
        <v>#VALUE!</v>
      </c>
    </row>
    <row r="856" spans="1:5" x14ac:dyDescent="0.15">
      <c r="A856" s="1">
        <v>855</v>
      </c>
      <c r="B856" s="1"/>
      <c r="C856" s="42" t="str">
        <f t="shared" si="26"/>
        <v/>
      </c>
      <c r="D856" s="39">
        <f>VLOOKUP(A856,customer_data!A:G,7)</f>
        <v>32</v>
      </c>
      <c r="E856" s="12" t="e">
        <f t="shared" si="27"/>
        <v>#VALUE!</v>
      </c>
    </row>
    <row r="857" spans="1:5" x14ac:dyDescent="0.15">
      <c r="A857" s="1">
        <v>856</v>
      </c>
      <c r="B857" s="1"/>
      <c r="C857" s="42" t="str">
        <f t="shared" si="26"/>
        <v/>
      </c>
      <c r="D857" s="39">
        <f>VLOOKUP(A857,customer_data!A:G,7)</f>
        <v>96</v>
      </c>
      <c r="E857" s="12" t="e">
        <f t="shared" si="27"/>
        <v>#VALUE!</v>
      </c>
    </row>
    <row r="858" spans="1:5" x14ac:dyDescent="0.15">
      <c r="A858" s="1">
        <v>857</v>
      </c>
      <c r="B858" s="1"/>
      <c r="C858" s="42" t="str">
        <f t="shared" si="26"/>
        <v/>
      </c>
      <c r="D858" s="39">
        <f>VLOOKUP(A858,customer_data!A:G,7)</f>
        <v>58</v>
      </c>
      <c r="E858" s="12" t="e">
        <f t="shared" si="27"/>
        <v>#VALUE!</v>
      </c>
    </row>
    <row r="859" spans="1:5" x14ac:dyDescent="0.15">
      <c r="A859" s="1">
        <v>858</v>
      </c>
      <c r="B859" s="1"/>
      <c r="C859" s="42" t="str">
        <f t="shared" si="26"/>
        <v/>
      </c>
      <c r="D859" s="39">
        <f>VLOOKUP(A859,customer_data!A:G,7)</f>
        <v>94</v>
      </c>
      <c r="E859" s="12" t="e">
        <f t="shared" si="27"/>
        <v>#VALUE!</v>
      </c>
    </row>
    <row r="860" spans="1:5" x14ac:dyDescent="0.15">
      <c r="A860" s="1">
        <v>859</v>
      </c>
      <c r="B860" s="1"/>
      <c r="C860" s="42" t="str">
        <f t="shared" si="26"/>
        <v/>
      </c>
      <c r="D860" s="39">
        <f>VLOOKUP(A860,customer_data!A:G,7)</f>
        <v>23</v>
      </c>
      <c r="E860" s="12" t="e">
        <f t="shared" si="27"/>
        <v>#VALUE!</v>
      </c>
    </row>
    <row r="861" spans="1:5" x14ac:dyDescent="0.15">
      <c r="A861" s="1">
        <v>860</v>
      </c>
      <c r="B861" s="1"/>
      <c r="C861" s="42" t="str">
        <f t="shared" si="26"/>
        <v/>
      </c>
      <c r="D861" s="39">
        <f>VLOOKUP(A861,customer_data!A:G,7)</f>
        <v>94</v>
      </c>
      <c r="E861" s="12" t="e">
        <f t="shared" si="27"/>
        <v>#VALUE!</v>
      </c>
    </row>
    <row r="862" spans="1:5" x14ac:dyDescent="0.15">
      <c r="A862" s="1">
        <v>861</v>
      </c>
      <c r="B862" s="1"/>
      <c r="C862" s="42" t="str">
        <f t="shared" si="26"/>
        <v/>
      </c>
      <c r="D862" s="39">
        <f>VLOOKUP(A862,customer_data!A:G,7)</f>
        <v>36</v>
      </c>
      <c r="E862" s="12" t="e">
        <f t="shared" si="27"/>
        <v>#VALUE!</v>
      </c>
    </row>
    <row r="863" spans="1:5" x14ac:dyDescent="0.15">
      <c r="A863" s="1">
        <v>862</v>
      </c>
      <c r="B863" s="1"/>
      <c r="C863" s="42" t="str">
        <f t="shared" si="26"/>
        <v/>
      </c>
      <c r="D863" s="39">
        <f>VLOOKUP(A863,customer_data!A:G,7)</f>
        <v>81</v>
      </c>
      <c r="E863" s="12" t="e">
        <f t="shared" si="27"/>
        <v>#VALUE!</v>
      </c>
    </row>
    <row r="864" spans="1:5" x14ac:dyDescent="0.15">
      <c r="A864" s="1">
        <v>863</v>
      </c>
      <c r="B864" s="1"/>
      <c r="C864" s="42" t="str">
        <f t="shared" si="26"/>
        <v/>
      </c>
      <c r="D864" s="39">
        <f>VLOOKUP(A864,customer_data!A:G,7)</f>
        <v>81</v>
      </c>
      <c r="E864" s="12" t="e">
        <f t="shared" si="27"/>
        <v>#VALUE!</v>
      </c>
    </row>
    <row r="865" spans="1:5" x14ac:dyDescent="0.15">
      <c r="A865" s="1">
        <v>864</v>
      </c>
      <c r="B865" s="1"/>
      <c r="C865" s="42" t="str">
        <f t="shared" si="26"/>
        <v/>
      </c>
      <c r="D865" s="39">
        <f>VLOOKUP(A865,customer_data!A:G,7)</f>
        <v>26</v>
      </c>
      <c r="E865" s="12" t="e">
        <f t="shared" si="27"/>
        <v>#VALUE!</v>
      </c>
    </row>
    <row r="866" spans="1:5" x14ac:dyDescent="0.15">
      <c r="A866" s="1">
        <v>865</v>
      </c>
      <c r="B866" s="1"/>
      <c r="C866" s="42" t="str">
        <f t="shared" si="26"/>
        <v/>
      </c>
      <c r="D866" s="39">
        <f>VLOOKUP(A866,customer_data!A:G,7)</f>
        <v>61</v>
      </c>
      <c r="E866" s="12" t="e">
        <f t="shared" si="27"/>
        <v>#VALUE!</v>
      </c>
    </row>
    <row r="867" spans="1:5" x14ac:dyDescent="0.15">
      <c r="A867" s="1">
        <v>866</v>
      </c>
      <c r="B867" s="1"/>
      <c r="C867" s="42" t="str">
        <f t="shared" si="26"/>
        <v/>
      </c>
      <c r="D867" s="39">
        <f>VLOOKUP(A867,customer_data!A:G,7)</f>
        <v>23</v>
      </c>
      <c r="E867" s="12" t="e">
        <f t="shared" si="27"/>
        <v>#VALUE!</v>
      </c>
    </row>
    <row r="868" spans="1:5" x14ac:dyDescent="0.15">
      <c r="A868" s="1">
        <v>867</v>
      </c>
      <c r="B868" s="1"/>
      <c r="C868" s="42" t="str">
        <f t="shared" si="26"/>
        <v/>
      </c>
      <c r="D868" s="39">
        <f>VLOOKUP(A868,customer_data!A:G,7)</f>
        <v>58</v>
      </c>
      <c r="E868" s="12" t="e">
        <f t="shared" si="27"/>
        <v>#VALUE!</v>
      </c>
    </row>
    <row r="869" spans="1:5" x14ac:dyDescent="0.15">
      <c r="A869" s="1">
        <v>868</v>
      </c>
      <c r="B869" s="1"/>
      <c r="C869" s="42" t="str">
        <f t="shared" si="26"/>
        <v/>
      </c>
      <c r="D869" s="39">
        <f>VLOOKUP(A869,customer_data!A:G,7)</f>
        <v>65</v>
      </c>
      <c r="E869" s="12" t="e">
        <f t="shared" si="27"/>
        <v>#VALUE!</v>
      </c>
    </row>
    <row r="870" spans="1:5" x14ac:dyDescent="0.15">
      <c r="A870" s="1">
        <v>869</v>
      </c>
      <c r="B870" s="1"/>
      <c r="C870" s="42" t="str">
        <f t="shared" si="26"/>
        <v/>
      </c>
      <c r="D870" s="39">
        <f>VLOOKUP(A870,customer_data!A:G,7)</f>
        <v>51</v>
      </c>
      <c r="E870" s="12" t="e">
        <f t="shared" si="27"/>
        <v>#VALUE!</v>
      </c>
    </row>
    <row r="871" spans="1:5" x14ac:dyDescent="0.15">
      <c r="A871" s="1">
        <v>870</v>
      </c>
      <c r="B871" s="1"/>
      <c r="C871" s="42" t="str">
        <f t="shared" si="26"/>
        <v/>
      </c>
      <c r="D871" s="39">
        <f>VLOOKUP(A871,customer_data!A:G,7)</f>
        <v>31</v>
      </c>
      <c r="E871" s="12" t="e">
        <f t="shared" si="27"/>
        <v>#VALUE!</v>
      </c>
    </row>
    <row r="872" spans="1:5" x14ac:dyDescent="0.15">
      <c r="A872" s="1">
        <v>871</v>
      </c>
      <c r="B872" s="1"/>
      <c r="C872" s="42" t="str">
        <f t="shared" si="26"/>
        <v/>
      </c>
      <c r="D872" s="39">
        <f>VLOOKUP(A872,customer_data!A:G,7)</f>
        <v>47</v>
      </c>
      <c r="E872" s="12" t="e">
        <f t="shared" si="27"/>
        <v>#VALUE!</v>
      </c>
    </row>
    <row r="873" spans="1:5" x14ac:dyDescent="0.15">
      <c r="A873" s="1">
        <v>872</v>
      </c>
      <c r="B873" s="1"/>
      <c r="C873" s="42" t="str">
        <f t="shared" si="26"/>
        <v/>
      </c>
      <c r="D873" s="39">
        <f>VLOOKUP(A873,customer_data!A:G,7)</f>
        <v>51</v>
      </c>
      <c r="E873" s="12" t="e">
        <f t="shared" si="27"/>
        <v>#VALUE!</v>
      </c>
    </row>
    <row r="874" spans="1:5" x14ac:dyDescent="0.15">
      <c r="A874" s="1">
        <v>873</v>
      </c>
      <c r="B874" s="1"/>
      <c r="C874" s="42" t="str">
        <f t="shared" si="26"/>
        <v/>
      </c>
      <c r="D874" s="39">
        <f>VLOOKUP(A874,customer_data!A:G,7)</f>
        <v>43</v>
      </c>
      <c r="E874" s="12" t="e">
        <f t="shared" si="27"/>
        <v>#VALUE!</v>
      </c>
    </row>
    <row r="875" spans="1:5" x14ac:dyDescent="0.15">
      <c r="A875" s="1">
        <v>874</v>
      </c>
      <c r="B875" s="1"/>
      <c r="C875" s="42" t="str">
        <f t="shared" si="26"/>
        <v/>
      </c>
      <c r="D875" s="39">
        <f>VLOOKUP(A875,customer_data!A:G,7)</f>
        <v>57</v>
      </c>
      <c r="E875" s="12" t="e">
        <f t="shared" si="27"/>
        <v>#VALUE!</v>
      </c>
    </row>
    <row r="876" spans="1:5" x14ac:dyDescent="0.15">
      <c r="A876" s="1">
        <v>875</v>
      </c>
      <c r="B876" s="1"/>
      <c r="C876" s="42" t="str">
        <f t="shared" si="26"/>
        <v/>
      </c>
      <c r="D876" s="39">
        <f>VLOOKUP(A876,customer_data!A:G,7)</f>
        <v>70</v>
      </c>
      <c r="E876" s="12" t="e">
        <f t="shared" si="27"/>
        <v>#VALUE!</v>
      </c>
    </row>
    <row r="877" spans="1:5" x14ac:dyDescent="0.15">
      <c r="A877" s="1">
        <v>876</v>
      </c>
      <c r="B877" s="1"/>
      <c r="C877" s="42" t="str">
        <f t="shared" si="26"/>
        <v/>
      </c>
      <c r="D877" s="39">
        <f>VLOOKUP(A877,customer_data!A:G,7)</f>
        <v>90</v>
      </c>
      <c r="E877" s="12" t="e">
        <f t="shared" si="27"/>
        <v>#VALUE!</v>
      </c>
    </row>
    <row r="878" spans="1:5" x14ac:dyDescent="0.15">
      <c r="A878" s="1">
        <v>877</v>
      </c>
      <c r="B878" s="1"/>
      <c r="C878" s="42" t="str">
        <f t="shared" si="26"/>
        <v/>
      </c>
      <c r="D878" s="39">
        <f>VLOOKUP(A878,customer_data!A:G,7)</f>
        <v>60</v>
      </c>
      <c r="E878" s="12" t="e">
        <f t="shared" si="27"/>
        <v>#VALUE!</v>
      </c>
    </row>
    <row r="879" spans="1:5" x14ac:dyDescent="0.15">
      <c r="A879" s="1">
        <v>878</v>
      </c>
      <c r="B879" s="1"/>
      <c r="C879" s="42" t="str">
        <f t="shared" si="26"/>
        <v/>
      </c>
      <c r="D879" s="39">
        <f>VLOOKUP(A879,customer_data!A:G,7)</f>
        <v>71</v>
      </c>
      <c r="E879" s="12" t="e">
        <f t="shared" si="27"/>
        <v>#VALUE!</v>
      </c>
    </row>
    <row r="880" spans="1:5" x14ac:dyDescent="0.15">
      <c r="A880" s="1">
        <v>879</v>
      </c>
      <c r="B880" s="1"/>
      <c r="C880" s="42" t="str">
        <f t="shared" si="26"/>
        <v/>
      </c>
      <c r="D880" s="39">
        <f>VLOOKUP(A880,customer_data!A:G,7)</f>
        <v>87</v>
      </c>
      <c r="E880" s="12" t="e">
        <f t="shared" si="27"/>
        <v>#VALUE!</v>
      </c>
    </row>
    <row r="881" spans="1:5" x14ac:dyDescent="0.15">
      <c r="A881" s="1">
        <v>880</v>
      </c>
      <c r="B881" s="1"/>
      <c r="C881" s="42" t="str">
        <f t="shared" si="26"/>
        <v/>
      </c>
      <c r="D881" s="39">
        <f>VLOOKUP(A881,customer_data!A:G,7)</f>
        <v>76</v>
      </c>
      <c r="E881" s="12" t="e">
        <f t="shared" si="27"/>
        <v>#VALUE!</v>
      </c>
    </row>
    <row r="882" spans="1:5" x14ac:dyDescent="0.15">
      <c r="A882" s="1">
        <v>881</v>
      </c>
      <c r="B882" s="1"/>
      <c r="C882" s="42" t="str">
        <f t="shared" si="26"/>
        <v/>
      </c>
      <c r="D882" s="39">
        <f>VLOOKUP(A882,customer_data!A:G,7)</f>
        <v>56</v>
      </c>
      <c r="E882" s="12" t="e">
        <f t="shared" si="27"/>
        <v>#VALUE!</v>
      </c>
    </row>
    <row r="883" spans="1:5" x14ac:dyDescent="0.15">
      <c r="A883" s="1">
        <v>882</v>
      </c>
      <c r="B883" s="1"/>
      <c r="C883" s="42" t="str">
        <f t="shared" si="26"/>
        <v/>
      </c>
      <c r="D883" s="39">
        <f>VLOOKUP(A883,customer_data!A:G,7)</f>
        <v>38</v>
      </c>
      <c r="E883" s="12" t="e">
        <f t="shared" si="27"/>
        <v>#VALUE!</v>
      </c>
    </row>
    <row r="884" spans="1:5" x14ac:dyDescent="0.15">
      <c r="A884" s="1">
        <v>883</v>
      </c>
      <c r="B884" s="1"/>
      <c r="C884" s="42" t="str">
        <f t="shared" si="26"/>
        <v/>
      </c>
      <c r="D884" s="39">
        <f>VLOOKUP(A884,customer_data!A:G,7)</f>
        <v>44</v>
      </c>
      <c r="E884" s="12" t="e">
        <f t="shared" si="27"/>
        <v>#VALUE!</v>
      </c>
    </row>
    <row r="885" spans="1:5" x14ac:dyDescent="0.15">
      <c r="A885" s="1">
        <v>884</v>
      </c>
      <c r="B885" s="1"/>
      <c r="C885" s="42" t="str">
        <f t="shared" si="26"/>
        <v/>
      </c>
      <c r="D885" s="39">
        <f>VLOOKUP(A885,customer_data!A:G,7)</f>
        <v>91</v>
      </c>
      <c r="E885" s="12" t="e">
        <f t="shared" si="27"/>
        <v>#VALUE!</v>
      </c>
    </row>
    <row r="886" spans="1:5" x14ac:dyDescent="0.15">
      <c r="A886" s="1">
        <v>885</v>
      </c>
      <c r="B886" s="1"/>
      <c r="C886" s="42" t="str">
        <f t="shared" si="26"/>
        <v/>
      </c>
      <c r="D886" s="39">
        <f>VLOOKUP(A886,customer_data!A:G,7)</f>
        <v>83</v>
      </c>
      <c r="E886" s="12" t="e">
        <f t="shared" si="27"/>
        <v>#VALUE!</v>
      </c>
    </row>
    <row r="887" spans="1:5" x14ac:dyDescent="0.15">
      <c r="A887" s="1">
        <v>886</v>
      </c>
      <c r="B887" s="1"/>
      <c r="C887" s="42" t="str">
        <f t="shared" si="26"/>
        <v/>
      </c>
      <c r="D887" s="39">
        <f>VLOOKUP(A887,customer_data!A:G,7)</f>
        <v>62</v>
      </c>
      <c r="E887" s="12" t="e">
        <f t="shared" si="27"/>
        <v>#VALUE!</v>
      </c>
    </row>
    <row r="888" spans="1:5" x14ac:dyDescent="0.15">
      <c r="A888" s="1">
        <v>887</v>
      </c>
      <c r="B888" s="1"/>
      <c r="C888" s="42" t="str">
        <f t="shared" si="26"/>
        <v/>
      </c>
      <c r="D888" s="39">
        <f>VLOOKUP(A888,customer_data!A:G,7)</f>
        <v>60</v>
      </c>
      <c r="E888" s="12" t="e">
        <f t="shared" si="27"/>
        <v>#VALUE!</v>
      </c>
    </row>
    <row r="889" spans="1:5" x14ac:dyDescent="0.15">
      <c r="A889" s="1">
        <v>888</v>
      </c>
      <c r="B889" s="1"/>
      <c r="C889" s="42" t="str">
        <f t="shared" si="26"/>
        <v/>
      </c>
      <c r="D889" s="39">
        <f>VLOOKUP(A889,customer_data!A:G,7)</f>
        <v>23</v>
      </c>
      <c r="E889" s="12" t="e">
        <f t="shared" si="27"/>
        <v>#VALUE!</v>
      </c>
    </row>
    <row r="890" spans="1:5" x14ac:dyDescent="0.15">
      <c r="A890" s="1">
        <v>889</v>
      </c>
      <c r="B890" s="1"/>
      <c r="C890" s="42" t="str">
        <f t="shared" si="26"/>
        <v/>
      </c>
      <c r="D890" s="39">
        <f>VLOOKUP(A890,customer_data!A:G,7)</f>
        <v>27</v>
      </c>
      <c r="E890" s="12" t="e">
        <f t="shared" si="27"/>
        <v>#VALUE!</v>
      </c>
    </row>
    <row r="891" spans="1:5" x14ac:dyDescent="0.15">
      <c r="A891" s="1">
        <v>890</v>
      </c>
      <c r="B891" s="1"/>
      <c r="C891" s="42" t="str">
        <f t="shared" si="26"/>
        <v/>
      </c>
      <c r="D891" s="39">
        <f>VLOOKUP(A891,customer_data!A:G,7)</f>
        <v>42</v>
      </c>
      <c r="E891" s="12" t="e">
        <f t="shared" si="27"/>
        <v>#VALUE!</v>
      </c>
    </row>
    <row r="892" spans="1:5" x14ac:dyDescent="0.15">
      <c r="A892" s="1">
        <v>891</v>
      </c>
      <c r="B892" s="1"/>
      <c r="C892" s="42" t="str">
        <f t="shared" si="26"/>
        <v/>
      </c>
      <c r="D892" s="39">
        <f>VLOOKUP(A892,customer_data!A:G,7)</f>
        <v>85</v>
      </c>
      <c r="E892" s="12" t="e">
        <f t="shared" si="27"/>
        <v>#VALUE!</v>
      </c>
    </row>
    <row r="893" spans="1:5" x14ac:dyDescent="0.15">
      <c r="A893" s="1">
        <v>892</v>
      </c>
      <c r="B893" s="1"/>
      <c r="C893" s="42" t="str">
        <f t="shared" si="26"/>
        <v/>
      </c>
      <c r="D893" s="39">
        <f>VLOOKUP(A893,customer_data!A:G,7)</f>
        <v>57</v>
      </c>
      <c r="E893" s="12" t="e">
        <f t="shared" si="27"/>
        <v>#VALUE!</v>
      </c>
    </row>
    <row r="894" spans="1:5" x14ac:dyDescent="0.15">
      <c r="A894" s="1">
        <v>893</v>
      </c>
      <c r="B894" s="1"/>
      <c r="C894" s="42" t="str">
        <f t="shared" si="26"/>
        <v/>
      </c>
      <c r="D894" s="39">
        <f>VLOOKUP(A894,customer_data!A:G,7)</f>
        <v>56</v>
      </c>
      <c r="E894" s="12" t="e">
        <f t="shared" si="27"/>
        <v>#VALUE!</v>
      </c>
    </row>
    <row r="895" spans="1:5" x14ac:dyDescent="0.15">
      <c r="A895" s="1">
        <v>894</v>
      </c>
      <c r="B895" s="1"/>
      <c r="C895" s="42" t="str">
        <f t="shared" si="26"/>
        <v/>
      </c>
      <c r="D895" s="39">
        <f>VLOOKUP(A895,customer_data!A:G,7)</f>
        <v>79</v>
      </c>
      <c r="E895" s="12" t="e">
        <f t="shared" si="27"/>
        <v>#VALUE!</v>
      </c>
    </row>
    <row r="896" spans="1:5" x14ac:dyDescent="0.15">
      <c r="A896" s="1">
        <v>895</v>
      </c>
      <c r="B896" s="1"/>
      <c r="C896" s="42" t="str">
        <f t="shared" si="26"/>
        <v/>
      </c>
      <c r="D896" s="39">
        <f>VLOOKUP(A896,customer_data!A:G,7)</f>
        <v>67</v>
      </c>
      <c r="E896" s="12" t="e">
        <f t="shared" si="27"/>
        <v>#VALUE!</v>
      </c>
    </row>
    <row r="897" spans="1:5" x14ac:dyDescent="0.15">
      <c r="A897" s="1">
        <v>896</v>
      </c>
      <c r="B897" s="1"/>
      <c r="C897" s="42" t="str">
        <f t="shared" si="26"/>
        <v/>
      </c>
      <c r="D897" s="39">
        <f>VLOOKUP(A897,customer_data!A:G,7)</f>
        <v>24</v>
      </c>
      <c r="E897" s="12" t="e">
        <f t="shared" si="27"/>
        <v>#VALUE!</v>
      </c>
    </row>
    <row r="898" spans="1:5" x14ac:dyDescent="0.15">
      <c r="A898" s="1">
        <v>897</v>
      </c>
      <c r="B898" s="1"/>
      <c r="C898" s="42" t="str">
        <f t="shared" si="26"/>
        <v/>
      </c>
      <c r="D898" s="39">
        <f>VLOOKUP(A898,customer_data!A:G,7)</f>
        <v>82</v>
      </c>
      <c r="E898" s="12" t="e">
        <f t="shared" si="27"/>
        <v>#VALUE!</v>
      </c>
    </row>
    <row r="899" spans="1:5" x14ac:dyDescent="0.15">
      <c r="A899" s="1">
        <v>898</v>
      </c>
      <c r="B899" s="1"/>
      <c r="C899" s="42" t="str">
        <f t="shared" ref="C899:C962" si="28">RIGHT(B899,2)</f>
        <v/>
      </c>
      <c r="D899" s="39">
        <f>VLOOKUP(A899,customer_data!A:G,7)</f>
        <v>65</v>
      </c>
      <c r="E899" s="12" t="e">
        <f t="shared" ref="E899:E962" si="29">D899*C899%</f>
        <v>#VALUE!</v>
      </c>
    </row>
    <row r="900" spans="1:5" x14ac:dyDescent="0.15">
      <c r="A900" s="1">
        <v>899</v>
      </c>
      <c r="B900" s="1"/>
      <c r="C900" s="42" t="str">
        <f t="shared" si="28"/>
        <v/>
      </c>
      <c r="D900" s="39">
        <f>VLOOKUP(A900,customer_data!A:G,7)</f>
        <v>38</v>
      </c>
      <c r="E900" s="12" t="e">
        <f t="shared" si="29"/>
        <v>#VALUE!</v>
      </c>
    </row>
    <row r="901" spans="1:5" x14ac:dyDescent="0.15">
      <c r="A901" s="1">
        <v>900</v>
      </c>
      <c r="B901" s="1"/>
      <c r="C901" s="42" t="str">
        <f t="shared" si="28"/>
        <v/>
      </c>
      <c r="D901" s="39">
        <f>VLOOKUP(A901,customer_data!A:G,7)</f>
        <v>48</v>
      </c>
      <c r="E901" s="12" t="e">
        <f t="shared" si="29"/>
        <v>#VALUE!</v>
      </c>
    </row>
    <row r="902" spans="1:5" x14ac:dyDescent="0.15">
      <c r="A902" s="1">
        <v>901</v>
      </c>
      <c r="B902" s="1"/>
      <c r="C902" s="42" t="str">
        <f t="shared" si="28"/>
        <v/>
      </c>
      <c r="D902" s="39">
        <f>VLOOKUP(A902,customer_data!A:G,7)</f>
        <v>87</v>
      </c>
      <c r="E902" s="12" t="e">
        <f t="shared" si="29"/>
        <v>#VALUE!</v>
      </c>
    </row>
    <row r="903" spans="1:5" x14ac:dyDescent="0.15">
      <c r="A903" s="1">
        <v>902</v>
      </c>
      <c r="B903" s="1"/>
      <c r="C903" s="42" t="str">
        <f t="shared" si="28"/>
        <v/>
      </c>
      <c r="D903" s="39">
        <f>VLOOKUP(A903,customer_data!A:G,7)</f>
        <v>96</v>
      </c>
      <c r="E903" s="12" t="e">
        <f t="shared" si="29"/>
        <v>#VALUE!</v>
      </c>
    </row>
    <row r="904" spans="1:5" x14ac:dyDescent="0.15">
      <c r="A904" s="1">
        <v>903</v>
      </c>
      <c r="B904" s="1"/>
      <c r="C904" s="42" t="str">
        <f t="shared" si="28"/>
        <v/>
      </c>
      <c r="D904" s="39">
        <f>VLOOKUP(A904,customer_data!A:G,7)</f>
        <v>41</v>
      </c>
      <c r="E904" s="12" t="e">
        <f t="shared" si="29"/>
        <v>#VALUE!</v>
      </c>
    </row>
    <row r="905" spans="1:5" x14ac:dyDescent="0.15">
      <c r="A905" s="1">
        <v>904</v>
      </c>
      <c r="B905" s="1"/>
      <c r="C905" s="42" t="str">
        <f t="shared" si="28"/>
        <v/>
      </c>
      <c r="D905" s="39">
        <f>VLOOKUP(A905,customer_data!A:G,7)</f>
        <v>42</v>
      </c>
      <c r="E905" s="12" t="e">
        <f t="shared" si="29"/>
        <v>#VALUE!</v>
      </c>
    </row>
    <row r="906" spans="1:5" x14ac:dyDescent="0.15">
      <c r="A906" s="1">
        <v>905</v>
      </c>
      <c r="B906" s="1"/>
      <c r="C906" s="42" t="str">
        <f t="shared" si="28"/>
        <v/>
      </c>
      <c r="D906" s="39">
        <f>VLOOKUP(A906,customer_data!A:G,7)</f>
        <v>54</v>
      </c>
      <c r="E906" s="12" t="e">
        <f t="shared" si="29"/>
        <v>#VALUE!</v>
      </c>
    </row>
    <row r="907" spans="1:5" x14ac:dyDescent="0.15">
      <c r="A907" s="1">
        <v>906</v>
      </c>
      <c r="B907" s="1"/>
      <c r="C907" s="42" t="str">
        <f t="shared" si="28"/>
        <v/>
      </c>
      <c r="D907" s="39">
        <f>VLOOKUP(A907,customer_data!A:G,7)</f>
        <v>22</v>
      </c>
      <c r="E907" s="12" t="e">
        <f t="shared" si="29"/>
        <v>#VALUE!</v>
      </c>
    </row>
    <row r="908" spans="1:5" x14ac:dyDescent="0.15">
      <c r="A908" s="1">
        <v>907</v>
      </c>
      <c r="B908" s="1"/>
      <c r="C908" s="42" t="str">
        <f t="shared" si="28"/>
        <v/>
      </c>
      <c r="D908" s="39">
        <f>VLOOKUP(A908,customer_data!A:G,7)</f>
        <v>56</v>
      </c>
      <c r="E908" s="12" t="e">
        <f t="shared" si="29"/>
        <v>#VALUE!</v>
      </c>
    </row>
    <row r="909" spans="1:5" x14ac:dyDescent="0.15">
      <c r="A909" s="1">
        <v>908</v>
      </c>
      <c r="B909" s="1"/>
      <c r="C909" s="42" t="str">
        <f t="shared" si="28"/>
        <v/>
      </c>
      <c r="D909" s="39">
        <f>VLOOKUP(A909,customer_data!A:G,7)</f>
        <v>38</v>
      </c>
      <c r="E909" s="12" t="e">
        <f t="shared" si="29"/>
        <v>#VALUE!</v>
      </c>
    </row>
    <row r="910" spans="1:5" x14ac:dyDescent="0.15">
      <c r="A910" s="1">
        <v>909</v>
      </c>
      <c r="B910" s="1"/>
      <c r="C910" s="42" t="str">
        <f t="shared" si="28"/>
        <v/>
      </c>
      <c r="D910" s="39">
        <f>VLOOKUP(A910,customer_data!A:G,7)</f>
        <v>20</v>
      </c>
      <c r="E910" s="12" t="e">
        <f t="shared" si="29"/>
        <v>#VALUE!</v>
      </c>
    </row>
    <row r="911" spans="1:5" x14ac:dyDescent="0.15">
      <c r="A911" s="1">
        <v>910</v>
      </c>
      <c r="B911" s="1"/>
      <c r="C911" s="42" t="str">
        <f t="shared" si="28"/>
        <v/>
      </c>
      <c r="D911" s="39">
        <f>VLOOKUP(A911,customer_data!A:G,7)</f>
        <v>92</v>
      </c>
      <c r="E911" s="12" t="e">
        <f t="shared" si="29"/>
        <v>#VALUE!</v>
      </c>
    </row>
    <row r="912" spans="1:5" x14ac:dyDescent="0.15">
      <c r="A912" s="1">
        <v>911</v>
      </c>
      <c r="B912" s="1"/>
      <c r="C912" s="42" t="str">
        <f t="shared" si="28"/>
        <v/>
      </c>
      <c r="D912" s="39">
        <f>VLOOKUP(A912,customer_data!A:G,7)</f>
        <v>55</v>
      </c>
      <c r="E912" s="12" t="e">
        <f t="shared" si="29"/>
        <v>#VALUE!</v>
      </c>
    </row>
    <row r="913" spans="1:5" x14ac:dyDescent="0.15">
      <c r="A913" s="1">
        <v>912</v>
      </c>
      <c r="B913" s="1"/>
      <c r="C913" s="42" t="str">
        <f t="shared" si="28"/>
        <v/>
      </c>
      <c r="D913" s="39">
        <f>VLOOKUP(A913,customer_data!A:G,7)</f>
        <v>37</v>
      </c>
      <c r="E913" s="12" t="e">
        <f t="shared" si="29"/>
        <v>#VALUE!</v>
      </c>
    </row>
    <row r="914" spans="1:5" x14ac:dyDescent="0.15">
      <c r="A914" s="1">
        <v>913</v>
      </c>
      <c r="B914" s="1"/>
      <c r="C914" s="42" t="str">
        <f t="shared" si="28"/>
        <v/>
      </c>
      <c r="D914" s="39">
        <f>VLOOKUP(A914,customer_data!A:G,7)</f>
        <v>23</v>
      </c>
      <c r="E914" s="12" t="e">
        <f t="shared" si="29"/>
        <v>#VALUE!</v>
      </c>
    </row>
    <row r="915" spans="1:5" x14ac:dyDescent="0.15">
      <c r="A915" s="1">
        <v>914</v>
      </c>
      <c r="B915" s="1"/>
      <c r="C915" s="42" t="str">
        <f t="shared" si="28"/>
        <v/>
      </c>
      <c r="D915" s="39">
        <f>VLOOKUP(A915,customer_data!A:G,7)</f>
        <v>88</v>
      </c>
      <c r="E915" s="12" t="e">
        <f t="shared" si="29"/>
        <v>#VALUE!</v>
      </c>
    </row>
    <row r="916" spans="1:5" x14ac:dyDescent="0.15">
      <c r="A916" s="1">
        <v>915</v>
      </c>
      <c r="B916" s="1"/>
      <c r="C916" s="42" t="str">
        <f t="shared" si="28"/>
        <v/>
      </c>
      <c r="D916" s="39">
        <f>VLOOKUP(A916,customer_data!A:G,7)</f>
        <v>29</v>
      </c>
      <c r="E916" s="12" t="e">
        <f t="shared" si="29"/>
        <v>#VALUE!</v>
      </c>
    </row>
    <row r="917" spans="1:5" x14ac:dyDescent="0.15">
      <c r="A917" s="1">
        <v>916</v>
      </c>
      <c r="B917" s="1"/>
      <c r="C917" s="42" t="str">
        <f t="shared" si="28"/>
        <v/>
      </c>
      <c r="D917" s="39">
        <f>VLOOKUP(A917,customer_data!A:G,7)</f>
        <v>38</v>
      </c>
      <c r="E917" s="12" t="e">
        <f t="shared" si="29"/>
        <v>#VALUE!</v>
      </c>
    </row>
    <row r="918" spans="1:5" x14ac:dyDescent="0.15">
      <c r="A918" s="1">
        <v>917</v>
      </c>
      <c r="B918" s="1"/>
      <c r="C918" s="42" t="str">
        <f t="shared" si="28"/>
        <v/>
      </c>
      <c r="D918" s="39">
        <f>VLOOKUP(A918,customer_data!A:G,7)</f>
        <v>70</v>
      </c>
      <c r="E918" s="12" t="e">
        <f t="shared" si="29"/>
        <v>#VALUE!</v>
      </c>
    </row>
    <row r="919" spans="1:5" x14ac:dyDescent="0.15">
      <c r="A919" s="1">
        <v>918</v>
      </c>
      <c r="B919" s="1"/>
      <c r="C919" s="42" t="str">
        <f t="shared" si="28"/>
        <v/>
      </c>
      <c r="D919" s="39">
        <f>VLOOKUP(A919,customer_data!A:G,7)</f>
        <v>95</v>
      </c>
      <c r="E919" s="12" t="e">
        <f t="shared" si="29"/>
        <v>#VALUE!</v>
      </c>
    </row>
    <row r="920" spans="1:5" x14ac:dyDescent="0.15">
      <c r="A920" s="1">
        <v>919</v>
      </c>
      <c r="B920" s="1"/>
      <c r="C920" s="42" t="str">
        <f t="shared" si="28"/>
        <v/>
      </c>
      <c r="D920" s="39">
        <f>VLOOKUP(A920,customer_data!A:G,7)</f>
        <v>95</v>
      </c>
      <c r="E920" s="12" t="e">
        <f t="shared" si="29"/>
        <v>#VALUE!</v>
      </c>
    </row>
    <row r="921" spans="1:5" x14ac:dyDescent="0.15">
      <c r="A921" s="1">
        <v>920</v>
      </c>
      <c r="B921" s="1"/>
      <c r="C921" s="42" t="str">
        <f t="shared" si="28"/>
        <v/>
      </c>
      <c r="D921" s="39">
        <f>VLOOKUP(A921,customer_data!A:G,7)</f>
        <v>77</v>
      </c>
      <c r="E921" s="12" t="e">
        <f t="shared" si="29"/>
        <v>#VALUE!</v>
      </c>
    </row>
    <row r="922" spans="1:5" x14ac:dyDescent="0.15">
      <c r="A922" s="1">
        <v>921</v>
      </c>
      <c r="B922" s="1"/>
      <c r="C922" s="42" t="str">
        <f t="shared" si="28"/>
        <v/>
      </c>
      <c r="D922" s="39">
        <f>VLOOKUP(A922,customer_data!A:G,7)</f>
        <v>52</v>
      </c>
      <c r="E922" s="12" t="e">
        <f t="shared" si="29"/>
        <v>#VALUE!</v>
      </c>
    </row>
    <row r="923" spans="1:5" x14ac:dyDescent="0.15">
      <c r="A923" s="1">
        <v>922</v>
      </c>
      <c r="B923" s="1"/>
      <c r="C923" s="42" t="str">
        <f t="shared" si="28"/>
        <v/>
      </c>
      <c r="D923" s="39">
        <f>VLOOKUP(A923,customer_data!A:G,7)</f>
        <v>55</v>
      </c>
      <c r="E923" s="12" t="e">
        <f t="shared" si="29"/>
        <v>#VALUE!</v>
      </c>
    </row>
    <row r="924" spans="1:5" x14ac:dyDescent="0.15">
      <c r="A924" s="1">
        <v>923</v>
      </c>
      <c r="B924" s="1"/>
      <c r="C924" s="42" t="str">
        <f t="shared" si="28"/>
        <v/>
      </c>
      <c r="D924" s="39">
        <f>VLOOKUP(A924,customer_data!A:G,7)</f>
        <v>73</v>
      </c>
      <c r="E924" s="12" t="e">
        <f t="shared" si="29"/>
        <v>#VALUE!</v>
      </c>
    </row>
    <row r="925" spans="1:5" x14ac:dyDescent="0.15">
      <c r="A925" s="1">
        <v>924</v>
      </c>
      <c r="B925" s="1"/>
      <c r="C925" s="42" t="str">
        <f t="shared" si="28"/>
        <v/>
      </c>
      <c r="D925" s="39">
        <f>VLOOKUP(A925,customer_data!A:G,7)</f>
        <v>89</v>
      </c>
      <c r="E925" s="12" t="e">
        <f t="shared" si="29"/>
        <v>#VALUE!</v>
      </c>
    </row>
    <row r="926" spans="1:5" x14ac:dyDescent="0.15">
      <c r="A926" s="1">
        <v>925</v>
      </c>
      <c r="B926" s="1"/>
      <c r="C926" s="42" t="str">
        <f t="shared" si="28"/>
        <v/>
      </c>
      <c r="D926" s="39">
        <f>VLOOKUP(A926,customer_data!A:G,7)</f>
        <v>83</v>
      </c>
      <c r="E926" s="12" t="e">
        <f t="shared" si="29"/>
        <v>#VALUE!</v>
      </c>
    </row>
    <row r="927" spans="1:5" x14ac:dyDescent="0.15">
      <c r="A927" s="1">
        <v>926</v>
      </c>
      <c r="B927" s="1"/>
      <c r="C927" s="42" t="str">
        <f t="shared" si="28"/>
        <v/>
      </c>
      <c r="D927" s="39">
        <f>VLOOKUP(A927,customer_data!A:G,7)</f>
        <v>36</v>
      </c>
      <c r="E927" s="12" t="e">
        <f t="shared" si="29"/>
        <v>#VALUE!</v>
      </c>
    </row>
    <row r="928" spans="1:5" x14ac:dyDescent="0.15">
      <c r="A928" s="1">
        <v>927</v>
      </c>
      <c r="B928" s="1"/>
      <c r="C928" s="42" t="str">
        <f t="shared" si="28"/>
        <v/>
      </c>
      <c r="D928" s="39">
        <f>VLOOKUP(A928,customer_data!A:G,7)</f>
        <v>90</v>
      </c>
      <c r="E928" s="12" t="e">
        <f t="shared" si="29"/>
        <v>#VALUE!</v>
      </c>
    </row>
    <row r="929" spans="1:5" x14ac:dyDescent="0.15">
      <c r="A929" s="1">
        <v>928</v>
      </c>
      <c r="B929" s="1"/>
      <c r="C929" s="42" t="str">
        <f t="shared" si="28"/>
        <v/>
      </c>
      <c r="D929" s="39">
        <f>VLOOKUP(A929,customer_data!A:G,7)</f>
        <v>27</v>
      </c>
      <c r="E929" s="12" t="e">
        <f t="shared" si="29"/>
        <v>#VALUE!</v>
      </c>
    </row>
    <row r="930" spans="1:5" x14ac:dyDescent="0.15">
      <c r="A930" s="1">
        <v>929</v>
      </c>
      <c r="B930" s="1"/>
      <c r="C930" s="42" t="str">
        <f t="shared" si="28"/>
        <v/>
      </c>
      <c r="D930" s="39">
        <f>VLOOKUP(A930,customer_data!A:G,7)</f>
        <v>67</v>
      </c>
      <c r="E930" s="12" t="e">
        <f t="shared" si="29"/>
        <v>#VALUE!</v>
      </c>
    </row>
    <row r="931" spans="1:5" x14ac:dyDescent="0.15">
      <c r="A931" s="1">
        <v>930</v>
      </c>
      <c r="B931" s="1"/>
      <c r="C931" s="42" t="str">
        <f t="shared" si="28"/>
        <v/>
      </c>
      <c r="D931" s="39">
        <f>VLOOKUP(A931,customer_data!A:G,7)</f>
        <v>75</v>
      </c>
      <c r="E931" s="12" t="e">
        <f t="shared" si="29"/>
        <v>#VALUE!</v>
      </c>
    </row>
    <row r="932" spans="1:5" x14ac:dyDescent="0.15">
      <c r="A932" s="1">
        <v>931</v>
      </c>
      <c r="B932" s="1"/>
      <c r="C932" s="42" t="str">
        <f t="shared" si="28"/>
        <v/>
      </c>
      <c r="D932" s="39">
        <f>VLOOKUP(A932,customer_data!A:G,7)</f>
        <v>54</v>
      </c>
      <c r="E932" s="12" t="e">
        <f t="shared" si="29"/>
        <v>#VALUE!</v>
      </c>
    </row>
    <row r="933" spans="1:5" x14ac:dyDescent="0.15">
      <c r="A933" s="1">
        <v>932</v>
      </c>
      <c r="B933" s="1"/>
      <c r="C933" s="42" t="str">
        <f t="shared" si="28"/>
        <v/>
      </c>
      <c r="D933" s="39">
        <f>VLOOKUP(A933,customer_data!A:G,7)</f>
        <v>43</v>
      </c>
      <c r="E933" s="12" t="e">
        <f t="shared" si="29"/>
        <v>#VALUE!</v>
      </c>
    </row>
    <row r="934" spans="1:5" x14ac:dyDescent="0.15">
      <c r="A934" s="1">
        <v>933</v>
      </c>
      <c r="B934" s="1"/>
      <c r="C934" s="42" t="str">
        <f t="shared" si="28"/>
        <v/>
      </c>
      <c r="D934" s="39">
        <f>VLOOKUP(A934,customer_data!A:G,7)</f>
        <v>20</v>
      </c>
      <c r="E934" s="12" t="e">
        <f t="shared" si="29"/>
        <v>#VALUE!</v>
      </c>
    </row>
    <row r="935" spans="1:5" x14ac:dyDescent="0.15">
      <c r="A935" s="1">
        <v>934</v>
      </c>
      <c r="B935" s="1"/>
      <c r="C935" s="42" t="str">
        <f t="shared" si="28"/>
        <v/>
      </c>
      <c r="D935" s="39">
        <f>VLOOKUP(A935,customer_data!A:G,7)</f>
        <v>44</v>
      </c>
      <c r="E935" s="12" t="e">
        <f t="shared" si="29"/>
        <v>#VALUE!</v>
      </c>
    </row>
    <row r="936" spans="1:5" x14ac:dyDescent="0.15">
      <c r="A936" s="1">
        <v>935</v>
      </c>
      <c r="B936" s="1"/>
      <c r="C936" s="42" t="str">
        <f t="shared" si="28"/>
        <v/>
      </c>
      <c r="D936" s="39">
        <f>VLOOKUP(A936,customer_data!A:G,7)</f>
        <v>45</v>
      </c>
      <c r="E936" s="12" t="e">
        <f t="shared" si="29"/>
        <v>#VALUE!</v>
      </c>
    </row>
    <row r="937" spans="1:5" x14ac:dyDescent="0.15">
      <c r="A937" s="1">
        <v>936</v>
      </c>
      <c r="B937" s="1"/>
      <c r="C937" s="42" t="str">
        <f t="shared" si="28"/>
        <v/>
      </c>
      <c r="D937" s="39">
        <f>VLOOKUP(A937,customer_data!A:G,7)</f>
        <v>96</v>
      </c>
      <c r="E937" s="12" t="e">
        <f t="shared" si="29"/>
        <v>#VALUE!</v>
      </c>
    </row>
    <row r="938" spans="1:5" x14ac:dyDescent="0.15">
      <c r="A938" s="1">
        <v>937</v>
      </c>
      <c r="B938" s="1"/>
      <c r="C938" s="42" t="str">
        <f t="shared" si="28"/>
        <v/>
      </c>
      <c r="D938" s="39">
        <f>VLOOKUP(A938,customer_data!A:G,7)</f>
        <v>68</v>
      </c>
      <c r="E938" s="12" t="e">
        <f t="shared" si="29"/>
        <v>#VALUE!</v>
      </c>
    </row>
    <row r="939" spans="1:5" x14ac:dyDescent="0.15">
      <c r="A939" s="1">
        <v>938</v>
      </c>
      <c r="B939" s="1"/>
      <c r="C939" s="42" t="str">
        <f t="shared" si="28"/>
        <v/>
      </c>
      <c r="D939" s="39">
        <f>VLOOKUP(A939,customer_data!A:G,7)</f>
        <v>67</v>
      </c>
      <c r="E939" s="12" t="e">
        <f t="shared" si="29"/>
        <v>#VALUE!</v>
      </c>
    </row>
    <row r="940" spans="1:5" x14ac:dyDescent="0.15">
      <c r="A940" s="1">
        <v>939</v>
      </c>
      <c r="B940" s="1"/>
      <c r="C940" s="42" t="str">
        <f t="shared" si="28"/>
        <v/>
      </c>
      <c r="D940" s="39">
        <f>VLOOKUP(A940,customer_data!A:G,7)</f>
        <v>20</v>
      </c>
      <c r="E940" s="12" t="e">
        <f t="shared" si="29"/>
        <v>#VALUE!</v>
      </c>
    </row>
    <row r="941" spans="1:5" x14ac:dyDescent="0.15">
      <c r="A941" s="1">
        <v>940</v>
      </c>
      <c r="B941" s="1"/>
      <c r="C941" s="42" t="str">
        <f t="shared" si="28"/>
        <v/>
      </c>
      <c r="D941" s="39">
        <f>VLOOKUP(A941,customer_data!A:G,7)</f>
        <v>77</v>
      </c>
      <c r="E941" s="12" t="e">
        <f t="shared" si="29"/>
        <v>#VALUE!</v>
      </c>
    </row>
    <row r="942" spans="1:5" x14ac:dyDescent="0.15">
      <c r="A942" s="1">
        <v>941</v>
      </c>
      <c r="B942" s="1"/>
      <c r="C942" s="42" t="str">
        <f t="shared" si="28"/>
        <v/>
      </c>
      <c r="D942" s="39">
        <f>VLOOKUP(A942,customer_data!A:G,7)</f>
        <v>59</v>
      </c>
      <c r="E942" s="12" t="e">
        <f t="shared" si="29"/>
        <v>#VALUE!</v>
      </c>
    </row>
    <row r="943" spans="1:5" x14ac:dyDescent="0.15">
      <c r="A943" s="1">
        <v>942</v>
      </c>
      <c r="B943" s="1"/>
      <c r="C943" s="42" t="str">
        <f t="shared" si="28"/>
        <v/>
      </c>
      <c r="D943" s="39">
        <f>VLOOKUP(A943,customer_data!A:G,7)</f>
        <v>50</v>
      </c>
      <c r="E943" s="12" t="e">
        <f t="shared" si="29"/>
        <v>#VALUE!</v>
      </c>
    </row>
    <row r="944" spans="1:5" x14ac:dyDescent="0.15">
      <c r="A944" s="1">
        <v>943</v>
      </c>
      <c r="B944" s="1"/>
      <c r="C944" s="42" t="str">
        <f t="shared" si="28"/>
        <v/>
      </c>
      <c r="D944" s="39">
        <f>VLOOKUP(A944,customer_data!A:G,7)</f>
        <v>52</v>
      </c>
      <c r="E944" s="12" t="e">
        <f t="shared" si="29"/>
        <v>#VALUE!</v>
      </c>
    </row>
    <row r="945" spans="1:5" x14ac:dyDescent="0.15">
      <c r="A945" s="1">
        <v>944</v>
      </c>
      <c r="B945" s="1"/>
      <c r="C945" s="42" t="str">
        <f t="shared" si="28"/>
        <v/>
      </c>
      <c r="D945" s="39">
        <f>VLOOKUP(A945,customer_data!A:G,7)</f>
        <v>65</v>
      </c>
      <c r="E945" s="12" t="e">
        <f t="shared" si="29"/>
        <v>#VALUE!</v>
      </c>
    </row>
    <row r="946" spans="1:5" x14ac:dyDescent="0.15">
      <c r="A946" s="1">
        <v>945</v>
      </c>
      <c r="B946" s="1"/>
      <c r="C946" s="42" t="str">
        <f t="shared" si="28"/>
        <v/>
      </c>
      <c r="D946" s="39">
        <f>VLOOKUP(A946,customer_data!A:G,7)</f>
        <v>30</v>
      </c>
      <c r="E946" s="12" t="e">
        <f t="shared" si="29"/>
        <v>#VALUE!</v>
      </c>
    </row>
    <row r="947" spans="1:5" x14ac:dyDescent="0.15">
      <c r="A947" s="1">
        <v>946</v>
      </c>
      <c r="B947" s="1"/>
      <c r="C947" s="42" t="str">
        <f t="shared" si="28"/>
        <v/>
      </c>
      <c r="D947" s="39">
        <f>VLOOKUP(A947,customer_data!A:G,7)</f>
        <v>60</v>
      </c>
      <c r="E947" s="12" t="e">
        <f t="shared" si="29"/>
        <v>#VALUE!</v>
      </c>
    </row>
    <row r="948" spans="1:5" x14ac:dyDescent="0.15">
      <c r="A948" s="1">
        <v>947</v>
      </c>
      <c r="B948" s="1"/>
      <c r="C948" s="42" t="str">
        <f t="shared" si="28"/>
        <v/>
      </c>
      <c r="D948" s="39">
        <f>VLOOKUP(A948,customer_data!A:G,7)</f>
        <v>86</v>
      </c>
      <c r="E948" s="12" t="e">
        <f t="shared" si="29"/>
        <v>#VALUE!</v>
      </c>
    </row>
    <row r="949" spans="1:5" x14ac:dyDescent="0.15">
      <c r="A949" s="1">
        <v>948</v>
      </c>
      <c r="B949" s="1"/>
      <c r="C949" s="42" t="str">
        <f t="shared" si="28"/>
        <v/>
      </c>
      <c r="D949" s="39">
        <f>VLOOKUP(A949,customer_data!A:G,7)</f>
        <v>66</v>
      </c>
      <c r="E949" s="12" t="e">
        <f t="shared" si="29"/>
        <v>#VALUE!</v>
      </c>
    </row>
    <row r="950" spans="1:5" x14ac:dyDescent="0.15">
      <c r="A950" s="1">
        <v>949</v>
      </c>
      <c r="B950" s="1"/>
      <c r="C950" s="42" t="str">
        <f t="shared" si="28"/>
        <v/>
      </c>
      <c r="D950" s="39">
        <f>VLOOKUP(A950,customer_data!A:G,7)</f>
        <v>96</v>
      </c>
      <c r="E950" s="12" t="e">
        <f t="shared" si="29"/>
        <v>#VALUE!</v>
      </c>
    </row>
    <row r="951" spans="1:5" x14ac:dyDescent="0.15">
      <c r="A951" s="1">
        <v>950</v>
      </c>
      <c r="B951" s="1"/>
      <c r="C951" s="42" t="str">
        <f t="shared" si="28"/>
        <v/>
      </c>
      <c r="D951" s="39">
        <f>VLOOKUP(A951,customer_data!A:G,7)</f>
        <v>53</v>
      </c>
      <c r="E951" s="12" t="e">
        <f t="shared" si="29"/>
        <v>#VALUE!</v>
      </c>
    </row>
    <row r="952" spans="1:5" x14ac:dyDescent="0.15">
      <c r="A952" s="1">
        <v>951</v>
      </c>
      <c r="B952" s="1"/>
      <c r="C952" s="42" t="str">
        <f t="shared" si="28"/>
        <v/>
      </c>
      <c r="D952" s="39">
        <f>VLOOKUP(A952,customer_data!A:G,7)</f>
        <v>85</v>
      </c>
      <c r="E952" s="12" t="e">
        <f t="shared" si="29"/>
        <v>#VALUE!</v>
      </c>
    </row>
    <row r="953" spans="1:5" x14ac:dyDescent="0.15">
      <c r="A953" s="1">
        <v>952</v>
      </c>
      <c r="B953" s="1"/>
      <c r="C953" s="42" t="str">
        <f t="shared" si="28"/>
        <v/>
      </c>
      <c r="D953" s="39">
        <f>VLOOKUP(A953,customer_data!A:G,7)</f>
        <v>50</v>
      </c>
      <c r="E953" s="12" t="e">
        <f t="shared" si="29"/>
        <v>#VALUE!</v>
      </c>
    </row>
    <row r="954" spans="1:5" x14ac:dyDescent="0.15">
      <c r="A954" s="1">
        <v>953</v>
      </c>
      <c r="B954" s="1"/>
      <c r="C954" s="42" t="str">
        <f t="shared" si="28"/>
        <v/>
      </c>
      <c r="D954" s="39">
        <f>VLOOKUP(A954,customer_data!A:G,7)</f>
        <v>82</v>
      </c>
      <c r="E954" s="12" t="e">
        <f t="shared" si="29"/>
        <v>#VALUE!</v>
      </c>
    </row>
    <row r="955" spans="1:5" x14ac:dyDescent="0.15">
      <c r="A955" s="1">
        <v>954</v>
      </c>
      <c r="B955" s="1"/>
      <c r="C955" s="42" t="str">
        <f t="shared" si="28"/>
        <v/>
      </c>
      <c r="D955" s="39">
        <f>VLOOKUP(A955,customer_data!A:G,7)</f>
        <v>62</v>
      </c>
      <c r="E955" s="12" t="e">
        <f t="shared" si="29"/>
        <v>#VALUE!</v>
      </c>
    </row>
    <row r="956" spans="1:5" x14ac:dyDescent="0.15">
      <c r="A956" s="1">
        <v>955</v>
      </c>
      <c r="B956" s="1"/>
      <c r="C956" s="42" t="str">
        <f t="shared" si="28"/>
        <v/>
      </c>
      <c r="D956" s="39">
        <f>VLOOKUP(A956,customer_data!A:G,7)</f>
        <v>23</v>
      </c>
      <c r="E956" s="12" t="e">
        <f t="shared" si="29"/>
        <v>#VALUE!</v>
      </c>
    </row>
    <row r="957" spans="1:5" x14ac:dyDescent="0.15">
      <c r="A957" s="1">
        <v>956</v>
      </c>
      <c r="B957" s="1"/>
      <c r="C957" s="42" t="str">
        <f t="shared" si="28"/>
        <v/>
      </c>
      <c r="D957" s="39">
        <f>VLOOKUP(A957,customer_data!A:G,7)</f>
        <v>45</v>
      </c>
      <c r="E957" s="12" t="e">
        <f t="shared" si="29"/>
        <v>#VALUE!</v>
      </c>
    </row>
    <row r="958" spans="1:5" x14ac:dyDescent="0.15">
      <c r="A958" s="1">
        <v>957</v>
      </c>
      <c r="B958" s="1"/>
      <c r="C958" s="42" t="str">
        <f t="shared" si="28"/>
        <v/>
      </c>
      <c r="D958" s="39">
        <f>VLOOKUP(A958,customer_data!A:G,7)</f>
        <v>31</v>
      </c>
      <c r="E958" s="12" t="e">
        <f t="shared" si="29"/>
        <v>#VALUE!</v>
      </c>
    </row>
    <row r="959" spans="1:5" x14ac:dyDescent="0.15">
      <c r="A959" s="1">
        <v>958</v>
      </c>
      <c r="B959" s="1"/>
      <c r="C959" s="42" t="str">
        <f t="shared" si="28"/>
        <v/>
      </c>
      <c r="D959" s="39">
        <f>VLOOKUP(A959,customer_data!A:G,7)</f>
        <v>80</v>
      </c>
      <c r="E959" s="12" t="e">
        <f t="shared" si="29"/>
        <v>#VALUE!</v>
      </c>
    </row>
    <row r="960" spans="1:5" x14ac:dyDescent="0.15">
      <c r="A960" s="1">
        <v>959</v>
      </c>
      <c r="B960" s="1"/>
      <c r="C960" s="42" t="str">
        <f t="shared" si="28"/>
        <v/>
      </c>
      <c r="D960" s="39">
        <f>VLOOKUP(A960,customer_data!A:G,7)</f>
        <v>99</v>
      </c>
      <c r="E960" s="12" t="e">
        <f t="shared" si="29"/>
        <v>#VALUE!</v>
      </c>
    </row>
    <row r="961" spans="1:5" x14ac:dyDescent="0.15">
      <c r="A961" s="1">
        <v>960</v>
      </c>
      <c r="B961" s="1"/>
      <c r="C961" s="42" t="str">
        <f t="shared" si="28"/>
        <v/>
      </c>
      <c r="D961" s="39">
        <f>VLOOKUP(A961,customer_data!A:G,7)</f>
        <v>95</v>
      </c>
      <c r="E961" s="12" t="e">
        <f t="shared" si="29"/>
        <v>#VALUE!</v>
      </c>
    </row>
    <row r="962" spans="1:5" x14ac:dyDescent="0.15">
      <c r="A962" s="1">
        <v>961</v>
      </c>
      <c r="B962" s="1"/>
      <c r="C962" s="42" t="str">
        <f t="shared" si="28"/>
        <v/>
      </c>
      <c r="D962" s="39">
        <f>VLOOKUP(A962,customer_data!A:G,7)</f>
        <v>81</v>
      </c>
      <c r="E962" s="12" t="e">
        <f t="shared" si="29"/>
        <v>#VALUE!</v>
      </c>
    </row>
    <row r="963" spans="1:5" x14ac:dyDescent="0.15">
      <c r="A963" s="1">
        <v>962</v>
      </c>
      <c r="B963" s="1"/>
      <c r="C963" s="42" t="str">
        <f t="shared" ref="C963:C1001" si="30">RIGHT(B963,2)</f>
        <v/>
      </c>
      <c r="D963" s="39">
        <f>VLOOKUP(A963,customer_data!A:G,7)</f>
        <v>69</v>
      </c>
      <c r="E963" s="12" t="e">
        <f t="shared" ref="E963:E1001" si="31">D963*C963%</f>
        <v>#VALUE!</v>
      </c>
    </row>
    <row r="964" spans="1:5" x14ac:dyDescent="0.15">
      <c r="A964" s="1">
        <v>963</v>
      </c>
      <c r="B964" s="1"/>
      <c r="C964" s="42" t="str">
        <f t="shared" si="30"/>
        <v/>
      </c>
      <c r="D964" s="39">
        <f>VLOOKUP(A964,customer_data!A:G,7)</f>
        <v>24</v>
      </c>
      <c r="E964" s="12" t="e">
        <f t="shared" si="31"/>
        <v>#VALUE!</v>
      </c>
    </row>
    <row r="965" spans="1:5" x14ac:dyDescent="0.15">
      <c r="A965" s="1">
        <v>964</v>
      </c>
      <c r="B965" s="1"/>
      <c r="C965" s="42" t="str">
        <f t="shared" si="30"/>
        <v/>
      </c>
      <c r="D965" s="39">
        <f>VLOOKUP(A965,customer_data!A:G,7)</f>
        <v>59</v>
      </c>
      <c r="E965" s="12" t="e">
        <f t="shared" si="31"/>
        <v>#VALUE!</v>
      </c>
    </row>
    <row r="966" spans="1:5" x14ac:dyDescent="0.15">
      <c r="A966" s="1">
        <v>965</v>
      </c>
      <c r="B966" s="1"/>
      <c r="C966" s="42" t="str">
        <f t="shared" si="30"/>
        <v/>
      </c>
      <c r="D966" s="39">
        <f>VLOOKUP(A966,customer_data!A:G,7)</f>
        <v>60</v>
      </c>
      <c r="E966" s="12" t="e">
        <f t="shared" si="31"/>
        <v>#VALUE!</v>
      </c>
    </row>
    <row r="967" spans="1:5" x14ac:dyDescent="0.15">
      <c r="A967" s="1">
        <v>966</v>
      </c>
      <c r="B967" s="1"/>
      <c r="C967" s="42" t="str">
        <f t="shared" si="30"/>
        <v/>
      </c>
      <c r="D967" s="39">
        <f>VLOOKUP(A967,customer_data!A:G,7)</f>
        <v>83</v>
      </c>
      <c r="E967" s="12" t="e">
        <f t="shared" si="31"/>
        <v>#VALUE!</v>
      </c>
    </row>
    <row r="968" spans="1:5" x14ac:dyDescent="0.15">
      <c r="A968" s="1">
        <v>967</v>
      </c>
      <c r="B968" s="1"/>
      <c r="C968" s="42" t="str">
        <f t="shared" si="30"/>
        <v/>
      </c>
      <c r="D968" s="39">
        <f>VLOOKUP(A968,customer_data!A:G,7)</f>
        <v>63</v>
      </c>
      <c r="E968" s="12" t="e">
        <f t="shared" si="31"/>
        <v>#VALUE!</v>
      </c>
    </row>
    <row r="969" spans="1:5" x14ac:dyDescent="0.15">
      <c r="A969" s="1">
        <v>968</v>
      </c>
      <c r="B969" s="1"/>
      <c r="C969" s="42" t="str">
        <f t="shared" si="30"/>
        <v/>
      </c>
      <c r="D969" s="39">
        <f>VLOOKUP(A969,customer_data!A:G,7)</f>
        <v>75</v>
      </c>
      <c r="E969" s="12" t="e">
        <f t="shared" si="31"/>
        <v>#VALUE!</v>
      </c>
    </row>
    <row r="970" spans="1:5" x14ac:dyDescent="0.15">
      <c r="A970" s="1">
        <v>969</v>
      </c>
      <c r="B970" s="1"/>
      <c r="C970" s="42" t="str">
        <f t="shared" si="30"/>
        <v/>
      </c>
      <c r="D970" s="39">
        <f>VLOOKUP(A970,customer_data!A:G,7)</f>
        <v>57</v>
      </c>
      <c r="E970" s="12" t="e">
        <f t="shared" si="31"/>
        <v>#VALUE!</v>
      </c>
    </row>
    <row r="971" spans="1:5" x14ac:dyDescent="0.15">
      <c r="A971" s="1">
        <v>970</v>
      </c>
      <c r="B971" s="1"/>
      <c r="C971" s="42" t="str">
        <f t="shared" si="30"/>
        <v/>
      </c>
      <c r="D971" s="39">
        <f>VLOOKUP(A971,customer_data!A:G,7)</f>
        <v>99</v>
      </c>
      <c r="E971" s="12" t="e">
        <f t="shared" si="31"/>
        <v>#VALUE!</v>
      </c>
    </row>
    <row r="972" spans="1:5" x14ac:dyDescent="0.15">
      <c r="A972" s="1">
        <v>971</v>
      </c>
      <c r="B972" s="1"/>
      <c r="C972" s="42" t="str">
        <f t="shared" si="30"/>
        <v/>
      </c>
      <c r="D972" s="39">
        <f>VLOOKUP(A972,customer_data!A:G,7)</f>
        <v>45</v>
      </c>
      <c r="E972" s="12" t="e">
        <f t="shared" si="31"/>
        <v>#VALUE!</v>
      </c>
    </row>
    <row r="973" spans="1:5" x14ac:dyDescent="0.15">
      <c r="A973" s="1">
        <v>972</v>
      </c>
      <c r="B973" s="1"/>
      <c r="C973" s="42" t="str">
        <f t="shared" si="30"/>
        <v/>
      </c>
      <c r="D973" s="39">
        <f>VLOOKUP(A973,customer_data!A:G,7)</f>
        <v>80</v>
      </c>
      <c r="E973" s="12" t="e">
        <f t="shared" si="31"/>
        <v>#VALUE!</v>
      </c>
    </row>
    <row r="974" spans="1:5" x14ac:dyDescent="0.15">
      <c r="A974" s="1">
        <v>973</v>
      </c>
      <c r="B974" s="1"/>
      <c r="C974" s="42" t="str">
        <f t="shared" si="30"/>
        <v/>
      </c>
      <c r="D974" s="39">
        <f>VLOOKUP(A974,customer_data!A:G,7)</f>
        <v>20</v>
      </c>
      <c r="E974" s="12" t="e">
        <f t="shared" si="31"/>
        <v>#VALUE!</v>
      </c>
    </row>
    <row r="975" spans="1:5" x14ac:dyDescent="0.15">
      <c r="A975" s="1">
        <v>974</v>
      </c>
      <c r="B975" s="1"/>
      <c r="C975" s="42" t="str">
        <f t="shared" si="30"/>
        <v/>
      </c>
      <c r="D975" s="39">
        <f>VLOOKUP(A975,customer_data!A:G,7)</f>
        <v>81</v>
      </c>
      <c r="E975" s="12" t="e">
        <f t="shared" si="31"/>
        <v>#VALUE!</v>
      </c>
    </row>
    <row r="976" spans="1:5" x14ac:dyDescent="0.15">
      <c r="A976" s="1">
        <v>975</v>
      </c>
      <c r="B976" s="1"/>
      <c r="C976" s="42" t="str">
        <f t="shared" si="30"/>
        <v/>
      </c>
      <c r="D976" s="39">
        <f>VLOOKUP(A976,customer_data!A:G,7)</f>
        <v>77</v>
      </c>
      <c r="E976" s="12" t="e">
        <f t="shared" si="31"/>
        <v>#VALUE!</v>
      </c>
    </row>
    <row r="977" spans="1:5" x14ac:dyDescent="0.15">
      <c r="A977" s="1">
        <v>976</v>
      </c>
      <c r="B977" s="1"/>
      <c r="C977" s="42" t="str">
        <f t="shared" si="30"/>
        <v/>
      </c>
      <c r="D977" s="39">
        <f>VLOOKUP(A977,customer_data!A:G,7)</f>
        <v>71</v>
      </c>
      <c r="E977" s="12" t="e">
        <f t="shared" si="31"/>
        <v>#VALUE!</v>
      </c>
    </row>
    <row r="978" spans="1:5" x14ac:dyDescent="0.15">
      <c r="A978" s="1">
        <v>977</v>
      </c>
      <c r="B978" s="1"/>
      <c r="C978" s="42" t="str">
        <f t="shared" si="30"/>
        <v/>
      </c>
      <c r="D978" s="39">
        <f>VLOOKUP(A978,customer_data!A:G,7)</f>
        <v>86</v>
      </c>
      <c r="E978" s="12" t="e">
        <f t="shared" si="31"/>
        <v>#VALUE!</v>
      </c>
    </row>
    <row r="979" spans="1:5" x14ac:dyDescent="0.15">
      <c r="A979" s="1">
        <v>978</v>
      </c>
      <c r="B979" s="1"/>
      <c r="C979" s="42" t="str">
        <f t="shared" si="30"/>
        <v/>
      </c>
      <c r="D979" s="39">
        <f>VLOOKUP(A979,customer_data!A:G,7)</f>
        <v>91</v>
      </c>
      <c r="E979" s="12" t="e">
        <f t="shared" si="31"/>
        <v>#VALUE!</v>
      </c>
    </row>
    <row r="980" spans="1:5" x14ac:dyDescent="0.15">
      <c r="A980" s="1">
        <v>979</v>
      </c>
      <c r="B980" s="1"/>
      <c r="C980" s="42" t="str">
        <f t="shared" si="30"/>
        <v/>
      </c>
      <c r="D980" s="39">
        <f>VLOOKUP(A980,customer_data!A:G,7)</f>
        <v>41</v>
      </c>
      <c r="E980" s="12" t="e">
        <f t="shared" si="31"/>
        <v>#VALUE!</v>
      </c>
    </row>
    <row r="981" spans="1:5" x14ac:dyDescent="0.15">
      <c r="A981" s="1">
        <v>980</v>
      </c>
      <c r="B981" s="1"/>
      <c r="C981" s="42" t="str">
        <f t="shared" si="30"/>
        <v/>
      </c>
      <c r="D981" s="39">
        <f>VLOOKUP(A981,customer_data!A:G,7)</f>
        <v>99</v>
      </c>
      <c r="E981" s="12" t="e">
        <f t="shared" si="31"/>
        <v>#VALUE!</v>
      </c>
    </row>
    <row r="982" spans="1:5" x14ac:dyDescent="0.15">
      <c r="A982" s="1">
        <v>981</v>
      </c>
      <c r="B982" s="1"/>
      <c r="C982" s="42" t="str">
        <f t="shared" si="30"/>
        <v/>
      </c>
      <c r="D982" s="39">
        <f>VLOOKUP(A982,customer_data!A:G,7)</f>
        <v>35</v>
      </c>
      <c r="E982" s="12" t="e">
        <f t="shared" si="31"/>
        <v>#VALUE!</v>
      </c>
    </row>
    <row r="983" spans="1:5" x14ac:dyDescent="0.15">
      <c r="A983" s="1">
        <v>982</v>
      </c>
      <c r="B983" s="1"/>
      <c r="C983" s="42" t="str">
        <f t="shared" si="30"/>
        <v/>
      </c>
      <c r="D983" s="39">
        <f>VLOOKUP(A983,customer_data!A:G,7)</f>
        <v>73</v>
      </c>
      <c r="E983" s="12" t="e">
        <f t="shared" si="31"/>
        <v>#VALUE!</v>
      </c>
    </row>
    <row r="984" spans="1:5" x14ac:dyDescent="0.15">
      <c r="A984" s="1">
        <v>983</v>
      </c>
      <c r="B984" s="1"/>
      <c r="C984" s="42" t="str">
        <f t="shared" si="30"/>
        <v/>
      </c>
      <c r="D984" s="39">
        <f>VLOOKUP(A984,customer_data!A:G,7)</f>
        <v>84</v>
      </c>
      <c r="E984" s="12" t="e">
        <f t="shared" si="31"/>
        <v>#VALUE!</v>
      </c>
    </row>
    <row r="985" spans="1:5" x14ac:dyDescent="0.15">
      <c r="A985" s="1">
        <v>984</v>
      </c>
      <c r="B985" s="1"/>
      <c r="C985" s="42" t="str">
        <f t="shared" si="30"/>
        <v/>
      </c>
      <c r="D985" s="39">
        <f>VLOOKUP(A985,customer_data!A:G,7)</f>
        <v>84</v>
      </c>
      <c r="E985" s="12" t="e">
        <f t="shared" si="31"/>
        <v>#VALUE!</v>
      </c>
    </row>
    <row r="986" spans="1:5" x14ac:dyDescent="0.15">
      <c r="A986" s="1">
        <v>985</v>
      </c>
      <c r="B986" s="1"/>
      <c r="C986" s="42" t="str">
        <f t="shared" si="30"/>
        <v/>
      </c>
      <c r="D986" s="39">
        <f>VLOOKUP(A986,customer_data!A:G,7)</f>
        <v>71</v>
      </c>
      <c r="E986" s="12" t="e">
        <f t="shared" si="31"/>
        <v>#VALUE!</v>
      </c>
    </row>
    <row r="987" spans="1:5" x14ac:dyDescent="0.15">
      <c r="A987" s="1">
        <v>986</v>
      </c>
      <c r="B987" s="1"/>
      <c r="C987" s="42" t="str">
        <f t="shared" si="30"/>
        <v/>
      </c>
      <c r="D987" s="39">
        <f>VLOOKUP(A987,customer_data!A:G,7)</f>
        <v>87</v>
      </c>
      <c r="E987" s="12" t="e">
        <f t="shared" si="31"/>
        <v>#VALUE!</v>
      </c>
    </row>
    <row r="988" spans="1:5" x14ac:dyDescent="0.15">
      <c r="A988" s="1">
        <v>987</v>
      </c>
      <c r="B988" s="1"/>
      <c r="C988" s="42" t="str">
        <f t="shared" si="30"/>
        <v/>
      </c>
      <c r="D988" s="39">
        <f>VLOOKUP(A988,customer_data!A:G,7)</f>
        <v>52</v>
      </c>
      <c r="E988" s="12" t="e">
        <f t="shared" si="31"/>
        <v>#VALUE!</v>
      </c>
    </row>
    <row r="989" spans="1:5" x14ac:dyDescent="0.15">
      <c r="A989" s="1">
        <v>988</v>
      </c>
      <c r="B989" s="1"/>
      <c r="C989" s="42" t="str">
        <f t="shared" si="30"/>
        <v/>
      </c>
      <c r="D989" s="39">
        <f>VLOOKUP(A989,customer_data!A:G,7)</f>
        <v>58</v>
      </c>
      <c r="E989" s="12" t="e">
        <f t="shared" si="31"/>
        <v>#VALUE!</v>
      </c>
    </row>
    <row r="990" spans="1:5" x14ac:dyDescent="0.15">
      <c r="A990" s="1">
        <v>989</v>
      </c>
      <c r="B990" s="1"/>
      <c r="C990" s="42" t="str">
        <f t="shared" si="30"/>
        <v/>
      </c>
      <c r="D990" s="39">
        <f>VLOOKUP(A990,customer_data!A:G,7)</f>
        <v>60</v>
      </c>
      <c r="E990" s="12" t="e">
        <f t="shared" si="31"/>
        <v>#VALUE!</v>
      </c>
    </row>
    <row r="991" spans="1:5" x14ac:dyDescent="0.15">
      <c r="A991" s="1">
        <v>990</v>
      </c>
      <c r="B991" s="1"/>
      <c r="C991" s="42" t="str">
        <f t="shared" si="30"/>
        <v/>
      </c>
      <c r="D991" s="39">
        <f>VLOOKUP(A991,customer_data!A:G,7)</f>
        <v>76</v>
      </c>
      <c r="E991" s="12" t="e">
        <f t="shared" si="31"/>
        <v>#VALUE!</v>
      </c>
    </row>
    <row r="992" spans="1:5" x14ac:dyDescent="0.15">
      <c r="A992" s="1">
        <v>991</v>
      </c>
      <c r="B992" s="1"/>
      <c r="C992" s="42" t="str">
        <f t="shared" si="30"/>
        <v/>
      </c>
      <c r="D992" s="39">
        <f>VLOOKUP(A992,customer_data!A:G,7)</f>
        <v>88</v>
      </c>
      <c r="E992" s="12" t="e">
        <f t="shared" si="31"/>
        <v>#VALUE!</v>
      </c>
    </row>
    <row r="993" spans="1:5" x14ac:dyDescent="0.15">
      <c r="A993" s="1">
        <v>992</v>
      </c>
      <c r="B993" s="1"/>
      <c r="C993" s="42" t="str">
        <f t="shared" si="30"/>
        <v/>
      </c>
      <c r="D993" s="39">
        <f>VLOOKUP(A993,customer_data!A:G,7)</f>
        <v>64</v>
      </c>
      <c r="E993" s="12" t="e">
        <f t="shared" si="31"/>
        <v>#VALUE!</v>
      </c>
    </row>
    <row r="994" spans="1:5" x14ac:dyDescent="0.15">
      <c r="A994" s="1">
        <v>993</v>
      </c>
      <c r="B994" s="1"/>
      <c r="C994" s="42" t="str">
        <f t="shared" si="30"/>
        <v/>
      </c>
      <c r="D994" s="39">
        <f>VLOOKUP(A994,customer_data!A:G,7)</f>
        <v>57</v>
      </c>
      <c r="E994" s="12" t="e">
        <f t="shared" si="31"/>
        <v>#VALUE!</v>
      </c>
    </row>
    <row r="995" spans="1:5" x14ac:dyDescent="0.15">
      <c r="A995" s="1">
        <v>994</v>
      </c>
      <c r="B995" s="1"/>
      <c r="C995" s="42" t="str">
        <f t="shared" si="30"/>
        <v/>
      </c>
      <c r="D995" s="39">
        <f>VLOOKUP(A995,customer_data!A:G,7)</f>
        <v>96</v>
      </c>
      <c r="E995" s="12" t="e">
        <f t="shared" si="31"/>
        <v>#VALUE!</v>
      </c>
    </row>
    <row r="996" spans="1:5" x14ac:dyDescent="0.15">
      <c r="A996" s="1">
        <v>995</v>
      </c>
      <c r="B996" s="1"/>
      <c r="C996" s="42" t="str">
        <f t="shared" si="30"/>
        <v/>
      </c>
      <c r="D996" s="39">
        <f>VLOOKUP(A996,customer_data!A:G,7)</f>
        <v>20</v>
      </c>
      <c r="E996" s="12" t="e">
        <f t="shared" si="31"/>
        <v>#VALUE!</v>
      </c>
    </row>
    <row r="997" spans="1:5" x14ac:dyDescent="0.15">
      <c r="A997" s="1">
        <v>996</v>
      </c>
      <c r="B997" s="1"/>
      <c r="C997" s="42" t="str">
        <f t="shared" si="30"/>
        <v/>
      </c>
      <c r="D997" s="39">
        <f>VLOOKUP(A997,customer_data!A:G,7)</f>
        <v>64</v>
      </c>
      <c r="E997" s="12" t="e">
        <f t="shared" si="31"/>
        <v>#VALUE!</v>
      </c>
    </row>
    <row r="998" spans="1:5" x14ac:dyDescent="0.15">
      <c r="A998" s="1">
        <v>997</v>
      </c>
      <c r="B998" s="1"/>
      <c r="C998" s="42" t="str">
        <f t="shared" si="30"/>
        <v/>
      </c>
      <c r="D998" s="39">
        <f>VLOOKUP(A998,customer_data!A:G,7)</f>
        <v>92</v>
      </c>
      <c r="E998" s="12" t="e">
        <f t="shared" si="31"/>
        <v>#VALUE!</v>
      </c>
    </row>
    <row r="999" spans="1:5" x14ac:dyDescent="0.15">
      <c r="A999" s="1">
        <v>998</v>
      </c>
      <c r="B999" s="1"/>
      <c r="C999" s="42" t="str">
        <f t="shared" si="30"/>
        <v/>
      </c>
      <c r="D999" s="39">
        <f>VLOOKUP(A999,customer_data!A:G,7)</f>
        <v>65</v>
      </c>
      <c r="E999" s="12" t="e">
        <f t="shared" si="31"/>
        <v>#VALUE!</v>
      </c>
    </row>
    <row r="1000" spans="1:5" x14ac:dyDescent="0.15">
      <c r="A1000" s="1">
        <v>999</v>
      </c>
      <c r="B1000" s="1"/>
      <c r="C1000" s="42" t="str">
        <f t="shared" si="30"/>
        <v/>
      </c>
      <c r="D1000" s="39">
        <f>VLOOKUP(A1000,customer_data!A:G,7)</f>
        <v>78</v>
      </c>
      <c r="E1000" s="12" t="e">
        <f t="shared" si="31"/>
        <v>#VALUE!</v>
      </c>
    </row>
    <row r="1001" spans="1:5" x14ac:dyDescent="0.15">
      <c r="A1001" s="1">
        <v>1000</v>
      </c>
      <c r="B1001" s="1"/>
      <c r="C1001" s="42" t="str">
        <f t="shared" si="30"/>
        <v/>
      </c>
      <c r="D1001" s="39">
        <f>VLOOKUP(A1001,customer_data!A:G,7)</f>
        <v>49</v>
      </c>
      <c r="E1001" s="12" t="e">
        <f t="shared" si="31"/>
        <v>#VALUE!</v>
      </c>
    </row>
    <row r="1002" spans="1:5" x14ac:dyDescent="0.15">
      <c r="B1002" s="1"/>
      <c r="C1002" s="1"/>
    </row>
    <row r="1003" spans="1:5" x14ac:dyDescent="0.15">
      <c r="B1003" s="1"/>
      <c r="C1003"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52BA4-960E-1A42-A570-A5D6BEA44608}">
  <dimension ref="A1:E162"/>
  <sheetViews>
    <sheetView workbookViewId="0">
      <selection activeCell="B20" sqref="B20"/>
    </sheetView>
  </sheetViews>
  <sheetFormatPr baseColWidth="10" defaultRowHeight="13" x14ac:dyDescent="0.15"/>
  <cols>
    <col min="1" max="1" width="13.1640625" bestFit="1" customWidth="1"/>
    <col min="2" max="2" width="18.5" bestFit="1" customWidth="1"/>
    <col min="3" max="3" width="7.1640625" bestFit="1" customWidth="1"/>
    <col min="4" max="4" width="13.33203125" bestFit="1" customWidth="1"/>
    <col min="5" max="5" width="18.5" bestFit="1" customWidth="1"/>
    <col min="6" max="6" width="7.1640625" bestFit="1" customWidth="1"/>
    <col min="7" max="8" width="6.1640625" bestFit="1" customWidth="1"/>
    <col min="9" max="9" width="10.6640625" bestFit="1" customWidth="1"/>
  </cols>
  <sheetData>
    <row r="1" spans="1:2" x14ac:dyDescent="0.15">
      <c r="A1" s="15" t="s">
        <v>164</v>
      </c>
      <c r="B1" t="s">
        <v>179</v>
      </c>
    </row>
    <row r="2" spans="1:2" x14ac:dyDescent="0.15">
      <c r="A2" s="11" t="s">
        <v>153</v>
      </c>
      <c r="B2" s="17">
        <v>0.31</v>
      </c>
    </row>
    <row r="3" spans="1:2" x14ac:dyDescent="0.15">
      <c r="A3" s="11" t="s">
        <v>19</v>
      </c>
      <c r="B3" s="17">
        <v>0.69</v>
      </c>
    </row>
    <row r="4" spans="1:2" x14ac:dyDescent="0.15">
      <c r="A4" s="11" t="s">
        <v>163</v>
      </c>
      <c r="B4" s="17">
        <v>1</v>
      </c>
    </row>
    <row r="14" spans="1:2" x14ac:dyDescent="0.15">
      <c r="A14" s="15" t="s">
        <v>164</v>
      </c>
      <c r="B14" t="s">
        <v>179</v>
      </c>
    </row>
    <row r="15" spans="1:2" x14ac:dyDescent="0.15">
      <c r="A15" s="11" t="s">
        <v>165</v>
      </c>
      <c r="B15">
        <v>81</v>
      </c>
    </row>
    <row r="16" spans="1:2" x14ac:dyDescent="0.15">
      <c r="A16" s="11" t="s">
        <v>166</v>
      </c>
      <c r="B16">
        <v>64</v>
      </c>
    </row>
    <row r="17" spans="1:2" x14ac:dyDescent="0.15">
      <c r="A17" s="11" t="s">
        <v>167</v>
      </c>
      <c r="B17">
        <v>73</v>
      </c>
    </row>
    <row r="18" spans="1:2" x14ac:dyDescent="0.15">
      <c r="A18" s="11" t="s">
        <v>168</v>
      </c>
      <c r="B18">
        <v>88</v>
      </c>
    </row>
    <row r="19" spans="1:2" x14ac:dyDescent="0.15">
      <c r="A19" s="11" t="s">
        <v>169</v>
      </c>
      <c r="B19">
        <v>93</v>
      </c>
    </row>
    <row r="20" spans="1:2" x14ac:dyDescent="0.15">
      <c r="A20" s="11" t="s">
        <v>170</v>
      </c>
      <c r="B20">
        <v>90</v>
      </c>
    </row>
    <row r="21" spans="1:2" x14ac:dyDescent="0.15">
      <c r="A21" s="11" t="s">
        <v>171</v>
      </c>
      <c r="B21">
        <v>90</v>
      </c>
    </row>
    <row r="22" spans="1:2" x14ac:dyDescent="0.15">
      <c r="A22" s="11" t="s">
        <v>172</v>
      </c>
      <c r="B22">
        <v>86</v>
      </c>
    </row>
    <row r="23" spans="1:2" x14ac:dyDescent="0.15">
      <c r="A23" s="11" t="s">
        <v>173</v>
      </c>
      <c r="B23">
        <v>80</v>
      </c>
    </row>
    <row r="24" spans="1:2" x14ac:dyDescent="0.15">
      <c r="A24" s="11" t="s">
        <v>174</v>
      </c>
      <c r="B24">
        <v>85</v>
      </c>
    </row>
    <row r="25" spans="1:2" x14ac:dyDescent="0.15">
      <c r="A25" s="11" t="s">
        <v>175</v>
      </c>
      <c r="B25">
        <v>76</v>
      </c>
    </row>
    <row r="26" spans="1:2" x14ac:dyDescent="0.15">
      <c r="A26" s="11" t="s">
        <v>176</v>
      </c>
      <c r="B26">
        <v>94</v>
      </c>
    </row>
    <row r="27" spans="1:2" x14ac:dyDescent="0.15">
      <c r="A27" s="11" t="s">
        <v>163</v>
      </c>
      <c r="B27">
        <v>1000</v>
      </c>
    </row>
    <row r="34" spans="1:5" x14ac:dyDescent="0.15">
      <c r="A34" s="15" t="s">
        <v>164</v>
      </c>
      <c r="B34" t="s">
        <v>179</v>
      </c>
    </row>
    <row r="35" spans="1:5" x14ac:dyDescent="0.15">
      <c r="A35" s="11" t="s">
        <v>31</v>
      </c>
      <c r="B35">
        <v>430</v>
      </c>
    </row>
    <row r="36" spans="1:5" x14ac:dyDescent="0.15">
      <c r="A36" s="11" t="s">
        <v>48</v>
      </c>
      <c r="B36">
        <v>330</v>
      </c>
    </row>
    <row r="37" spans="1:5" x14ac:dyDescent="0.15">
      <c r="A37" s="11" t="s">
        <v>21</v>
      </c>
      <c r="B37">
        <v>146</v>
      </c>
    </row>
    <row r="38" spans="1:5" x14ac:dyDescent="0.15">
      <c r="A38" s="11" t="s">
        <v>40</v>
      </c>
      <c r="B38">
        <v>94</v>
      </c>
    </row>
    <row r="39" spans="1:5" x14ac:dyDescent="0.15">
      <c r="A39" s="11" t="s">
        <v>163</v>
      </c>
      <c r="B39">
        <v>1000</v>
      </c>
    </row>
    <row r="45" spans="1:5" x14ac:dyDescent="0.15">
      <c r="A45" s="15" t="s">
        <v>164</v>
      </c>
      <c r="B45" t="s">
        <v>179</v>
      </c>
      <c r="D45" s="16" t="s">
        <v>164</v>
      </c>
      <c r="E45" s="16" t="s">
        <v>179</v>
      </c>
    </row>
    <row r="46" spans="1:5" x14ac:dyDescent="0.15">
      <c r="A46" s="11" t="s">
        <v>49</v>
      </c>
      <c r="B46">
        <v>29</v>
      </c>
      <c r="D46" s="11" t="s">
        <v>49</v>
      </c>
      <c r="E46">
        <v>29</v>
      </c>
    </row>
    <row r="47" spans="1:5" x14ac:dyDescent="0.15">
      <c r="A47" s="11" t="s">
        <v>88</v>
      </c>
      <c r="B47">
        <v>23</v>
      </c>
      <c r="D47" s="11" t="s">
        <v>88</v>
      </c>
      <c r="E47">
        <v>23</v>
      </c>
    </row>
    <row r="48" spans="1:5" x14ac:dyDescent="0.15">
      <c r="A48" s="11" t="s">
        <v>99</v>
      </c>
      <c r="B48">
        <v>23</v>
      </c>
      <c r="D48" s="11" t="s">
        <v>99</v>
      </c>
      <c r="E48">
        <v>23</v>
      </c>
    </row>
    <row r="49" spans="1:5" x14ac:dyDescent="0.15">
      <c r="A49" s="11" t="s">
        <v>149</v>
      </c>
      <c r="B49">
        <v>25</v>
      </c>
      <c r="D49" s="11" t="s">
        <v>149</v>
      </c>
      <c r="E49">
        <v>25</v>
      </c>
    </row>
    <row r="50" spans="1:5" x14ac:dyDescent="0.15">
      <c r="A50" s="11" t="s">
        <v>92</v>
      </c>
      <c r="B50">
        <v>22</v>
      </c>
      <c r="D50" s="11" t="s">
        <v>92</v>
      </c>
      <c r="E50">
        <v>22</v>
      </c>
    </row>
    <row r="51" spans="1:5" x14ac:dyDescent="0.15">
      <c r="A51" s="11" t="s">
        <v>76</v>
      </c>
      <c r="B51">
        <v>14</v>
      </c>
      <c r="D51" s="11" t="s">
        <v>76</v>
      </c>
      <c r="E51">
        <v>14</v>
      </c>
    </row>
    <row r="52" spans="1:5" x14ac:dyDescent="0.15">
      <c r="A52" s="11" t="s">
        <v>102</v>
      </c>
      <c r="B52">
        <v>17</v>
      </c>
      <c r="D52" s="11" t="s">
        <v>102</v>
      </c>
      <c r="E52">
        <v>17</v>
      </c>
    </row>
    <row r="53" spans="1:5" x14ac:dyDescent="0.15">
      <c r="A53" s="11" t="s">
        <v>41</v>
      </c>
      <c r="B53">
        <v>21</v>
      </c>
      <c r="D53" s="11" t="s">
        <v>41</v>
      </c>
      <c r="E53">
        <v>21</v>
      </c>
    </row>
    <row r="54" spans="1:5" x14ac:dyDescent="0.15">
      <c r="A54" s="11" t="s">
        <v>85</v>
      </c>
      <c r="B54">
        <v>18</v>
      </c>
      <c r="D54" s="11" t="s">
        <v>85</v>
      </c>
      <c r="E54">
        <v>18</v>
      </c>
    </row>
    <row r="55" spans="1:5" x14ac:dyDescent="0.15">
      <c r="A55" s="11" t="s">
        <v>126</v>
      </c>
      <c r="B55">
        <v>19</v>
      </c>
      <c r="D55" s="11" t="s">
        <v>126</v>
      </c>
      <c r="E55">
        <v>19</v>
      </c>
    </row>
    <row r="56" spans="1:5" x14ac:dyDescent="0.15">
      <c r="A56" s="11" t="s">
        <v>103</v>
      </c>
      <c r="B56">
        <v>22</v>
      </c>
      <c r="D56" s="11" t="s">
        <v>103</v>
      </c>
      <c r="E56">
        <v>22</v>
      </c>
    </row>
    <row r="57" spans="1:5" x14ac:dyDescent="0.15">
      <c r="A57" s="11" t="s">
        <v>147</v>
      </c>
      <c r="B57">
        <v>21</v>
      </c>
      <c r="D57" s="11" t="s">
        <v>147</v>
      </c>
      <c r="E57">
        <v>21</v>
      </c>
    </row>
    <row r="58" spans="1:5" x14ac:dyDescent="0.15">
      <c r="A58" s="11" t="s">
        <v>84</v>
      </c>
      <c r="B58">
        <v>26</v>
      </c>
      <c r="D58" s="11" t="s">
        <v>84</v>
      </c>
      <c r="E58">
        <v>26</v>
      </c>
    </row>
    <row r="59" spans="1:5" x14ac:dyDescent="0.15">
      <c r="A59" s="11" t="s">
        <v>133</v>
      </c>
      <c r="B59">
        <v>26</v>
      </c>
      <c r="D59" s="11" t="s">
        <v>133</v>
      </c>
      <c r="E59">
        <v>26</v>
      </c>
    </row>
    <row r="60" spans="1:5" x14ac:dyDescent="0.15">
      <c r="A60" s="11" t="s">
        <v>107</v>
      </c>
      <c r="B60">
        <v>22</v>
      </c>
      <c r="D60" s="11" t="s">
        <v>107</v>
      </c>
      <c r="E60">
        <v>22</v>
      </c>
    </row>
    <row r="61" spans="1:5" x14ac:dyDescent="0.15">
      <c r="A61" s="11" t="s">
        <v>72</v>
      </c>
      <c r="B61">
        <v>16</v>
      </c>
      <c r="D61" s="11" t="s">
        <v>72</v>
      </c>
      <c r="E61">
        <v>16</v>
      </c>
    </row>
    <row r="62" spans="1:5" x14ac:dyDescent="0.15">
      <c r="A62" s="11" t="s">
        <v>91</v>
      </c>
      <c r="B62">
        <v>22</v>
      </c>
      <c r="D62" s="11" t="s">
        <v>91</v>
      </c>
      <c r="E62">
        <v>22</v>
      </c>
    </row>
    <row r="63" spans="1:5" x14ac:dyDescent="0.15">
      <c r="A63" s="11" t="s">
        <v>56</v>
      </c>
      <c r="B63">
        <v>16</v>
      </c>
      <c r="D63" s="11" t="s">
        <v>56</v>
      </c>
      <c r="E63">
        <v>16</v>
      </c>
    </row>
    <row r="64" spans="1:5" x14ac:dyDescent="0.15">
      <c r="A64" s="11" t="s">
        <v>123</v>
      </c>
      <c r="B64">
        <v>14</v>
      </c>
      <c r="D64" s="11" t="s">
        <v>123</v>
      </c>
      <c r="E64">
        <v>14</v>
      </c>
    </row>
    <row r="65" spans="1:5" x14ac:dyDescent="0.15">
      <c r="A65" s="11" t="s">
        <v>94</v>
      </c>
      <c r="B65">
        <v>31</v>
      </c>
      <c r="D65" s="11" t="s">
        <v>94</v>
      </c>
      <c r="E65">
        <v>31</v>
      </c>
    </row>
    <row r="66" spans="1:5" x14ac:dyDescent="0.15">
      <c r="A66" s="11" t="s">
        <v>82</v>
      </c>
      <c r="B66">
        <v>12</v>
      </c>
      <c r="D66" s="11" t="s">
        <v>82</v>
      </c>
      <c r="E66">
        <v>12</v>
      </c>
    </row>
    <row r="67" spans="1:5" x14ac:dyDescent="0.15">
      <c r="A67" s="11" t="s">
        <v>151</v>
      </c>
      <c r="B67">
        <v>20</v>
      </c>
      <c r="D67" s="11" t="s">
        <v>151</v>
      </c>
      <c r="E67">
        <v>20</v>
      </c>
    </row>
    <row r="68" spans="1:5" x14ac:dyDescent="0.15">
      <c r="A68" s="11" t="s">
        <v>137</v>
      </c>
      <c r="B68">
        <v>24</v>
      </c>
      <c r="D68" s="11" t="s">
        <v>137</v>
      </c>
      <c r="E68">
        <v>24</v>
      </c>
    </row>
    <row r="69" spans="1:5" x14ac:dyDescent="0.15">
      <c r="A69" s="11" t="s">
        <v>98</v>
      </c>
      <c r="B69">
        <v>19</v>
      </c>
      <c r="D69" s="11" t="s">
        <v>98</v>
      </c>
      <c r="E69">
        <v>19</v>
      </c>
    </row>
    <row r="70" spans="1:5" x14ac:dyDescent="0.15">
      <c r="A70" s="11" t="s">
        <v>116</v>
      </c>
      <c r="B70">
        <v>24</v>
      </c>
      <c r="D70" s="11" t="s">
        <v>116</v>
      </c>
      <c r="E70">
        <v>24</v>
      </c>
    </row>
    <row r="71" spans="1:5" x14ac:dyDescent="0.15">
      <c r="A71" s="11" t="s">
        <v>32</v>
      </c>
      <c r="B71">
        <v>23</v>
      </c>
      <c r="D71" s="11" t="s">
        <v>32</v>
      </c>
      <c r="E71">
        <v>23</v>
      </c>
    </row>
    <row r="72" spans="1:5" x14ac:dyDescent="0.15">
      <c r="A72" s="11" t="s">
        <v>106</v>
      </c>
      <c r="B72">
        <v>21</v>
      </c>
      <c r="D72" s="11" t="s">
        <v>106</v>
      </c>
      <c r="E72">
        <v>21</v>
      </c>
    </row>
    <row r="73" spans="1:5" x14ac:dyDescent="0.15">
      <c r="A73" s="11" t="s">
        <v>93</v>
      </c>
      <c r="B73">
        <v>26</v>
      </c>
      <c r="D73" s="11" t="s">
        <v>93</v>
      </c>
      <c r="E73">
        <v>26</v>
      </c>
    </row>
    <row r="74" spans="1:5" x14ac:dyDescent="0.15">
      <c r="A74" s="11" t="s">
        <v>130</v>
      </c>
      <c r="B74">
        <v>15</v>
      </c>
      <c r="D74" s="11" t="s">
        <v>130</v>
      </c>
      <c r="E74">
        <v>15</v>
      </c>
    </row>
    <row r="75" spans="1:5" x14ac:dyDescent="0.15">
      <c r="A75" s="11" t="s">
        <v>100</v>
      </c>
      <c r="B75">
        <v>10</v>
      </c>
      <c r="D75" s="11" t="s">
        <v>100</v>
      </c>
      <c r="E75">
        <v>10</v>
      </c>
    </row>
    <row r="76" spans="1:5" x14ac:dyDescent="0.15">
      <c r="A76" s="11" t="s">
        <v>124</v>
      </c>
      <c r="B76">
        <v>23</v>
      </c>
      <c r="D76" s="11" t="s">
        <v>124</v>
      </c>
      <c r="E76">
        <v>23</v>
      </c>
    </row>
    <row r="77" spans="1:5" x14ac:dyDescent="0.15">
      <c r="A77" s="11" t="s">
        <v>141</v>
      </c>
      <c r="B77">
        <v>21</v>
      </c>
      <c r="D77" s="11" t="s">
        <v>141</v>
      </c>
      <c r="E77">
        <v>21</v>
      </c>
    </row>
    <row r="78" spans="1:5" x14ac:dyDescent="0.15">
      <c r="A78" s="11" t="s">
        <v>64</v>
      </c>
      <c r="B78">
        <v>18</v>
      </c>
      <c r="D78" s="11" t="s">
        <v>64</v>
      </c>
      <c r="E78">
        <v>18</v>
      </c>
    </row>
    <row r="79" spans="1:5" x14ac:dyDescent="0.15">
      <c r="A79" s="11" t="s">
        <v>78</v>
      </c>
      <c r="B79">
        <v>21</v>
      </c>
      <c r="D79" s="11" t="s">
        <v>78</v>
      </c>
      <c r="E79">
        <v>21</v>
      </c>
    </row>
    <row r="80" spans="1:5" x14ac:dyDescent="0.15">
      <c r="A80" s="11" t="s">
        <v>113</v>
      </c>
      <c r="B80">
        <v>19</v>
      </c>
      <c r="D80" s="11" t="s">
        <v>113</v>
      </c>
      <c r="E80">
        <v>19</v>
      </c>
    </row>
    <row r="81" spans="1:5" x14ac:dyDescent="0.15">
      <c r="A81" s="11" t="s">
        <v>60</v>
      </c>
      <c r="B81">
        <v>14</v>
      </c>
      <c r="D81" s="11" t="s">
        <v>60</v>
      </c>
      <c r="E81">
        <v>14</v>
      </c>
    </row>
    <row r="82" spans="1:5" x14ac:dyDescent="0.15">
      <c r="A82" s="11" t="s">
        <v>143</v>
      </c>
      <c r="B82">
        <v>26</v>
      </c>
      <c r="D82" s="11" t="s">
        <v>143</v>
      </c>
      <c r="E82">
        <v>26</v>
      </c>
    </row>
    <row r="83" spans="1:5" x14ac:dyDescent="0.15">
      <c r="A83" s="11" t="s">
        <v>122</v>
      </c>
      <c r="B83">
        <v>24</v>
      </c>
      <c r="D83" s="11" t="s">
        <v>122</v>
      </c>
      <c r="E83">
        <v>24</v>
      </c>
    </row>
    <row r="84" spans="1:5" x14ac:dyDescent="0.15">
      <c r="A84" s="11" t="s">
        <v>22</v>
      </c>
      <c r="B84">
        <v>10</v>
      </c>
      <c r="D84" s="11" t="s">
        <v>22</v>
      </c>
      <c r="E84">
        <v>10</v>
      </c>
    </row>
    <row r="85" spans="1:5" x14ac:dyDescent="0.15">
      <c r="A85" s="11" t="s">
        <v>95</v>
      </c>
      <c r="B85">
        <v>18</v>
      </c>
      <c r="D85" s="11" t="s">
        <v>95</v>
      </c>
      <c r="E85">
        <v>18</v>
      </c>
    </row>
    <row r="86" spans="1:5" x14ac:dyDescent="0.15">
      <c r="A86" s="11" t="s">
        <v>138</v>
      </c>
      <c r="B86">
        <v>14</v>
      </c>
      <c r="D86" s="11" t="s">
        <v>138</v>
      </c>
      <c r="E86">
        <v>14</v>
      </c>
    </row>
    <row r="87" spans="1:5" x14ac:dyDescent="0.15">
      <c r="A87" s="11" t="s">
        <v>144</v>
      </c>
      <c r="B87">
        <v>23</v>
      </c>
      <c r="D87" s="11" t="s">
        <v>144</v>
      </c>
      <c r="E87">
        <v>23</v>
      </c>
    </row>
    <row r="88" spans="1:5" x14ac:dyDescent="0.15">
      <c r="A88" s="11" t="s">
        <v>148</v>
      </c>
      <c r="B88">
        <v>9</v>
      </c>
      <c r="D88" s="11" t="s">
        <v>148</v>
      </c>
      <c r="E88">
        <v>9</v>
      </c>
    </row>
    <row r="89" spans="1:5" x14ac:dyDescent="0.15">
      <c r="A89" s="11" t="s">
        <v>136</v>
      </c>
      <c r="B89">
        <v>21</v>
      </c>
      <c r="D89" s="11" t="s">
        <v>136</v>
      </c>
      <c r="E89">
        <v>21</v>
      </c>
    </row>
    <row r="90" spans="1:5" x14ac:dyDescent="0.15">
      <c r="A90" s="11" t="s">
        <v>140</v>
      </c>
      <c r="B90">
        <v>24</v>
      </c>
      <c r="D90" s="11" t="s">
        <v>140</v>
      </c>
      <c r="E90">
        <v>24</v>
      </c>
    </row>
    <row r="91" spans="1:5" x14ac:dyDescent="0.15">
      <c r="A91" s="11" t="s">
        <v>128</v>
      </c>
      <c r="B91">
        <v>13</v>
      </c>
      <c r="D91" s="11" t="s">
        <v>128</v>
      </c>
      <c r="E91">
        <v>13</v>
      </c>
    </row>
    <row r="92" spans="1:5" x14ac:dyDescent="0.15">
      <c r="A92" s="11" t="s">
        <v>119</v>
      </c>
      <c r="B92">
        <v>21</v>
      </c>
      <c r="D92" s="11" t="s">
        <v>119</v>
      </c>
      <c r="E92">
        <v>21</v>
      </c>
    </row>
    <row r="93" spans="1:5" x14ac:dyDescent="0.15">
      <c r="A93" s="11" t="s">
        <v>66</v>
      </c>
      <c r="B93">
        <v>18</v>
      </c>
      <c r="D93" s="11" t="s">
        <v>66</v>
      </c>
      <c r="E93">
        <v>18</v>
      </c>
    </row>
    <row r="94" spans="1:5" x14ac:dyDescent="0.15">
      <c r="A94" s="11" t="s">
        <v>145</v>
      </c>
      <c r="B94">
        <v>18</v>
      </c>
      <c r="D94" s="11" t="s">
        <v>145</v>
      </c>
      <c r="E94">
        <v>18</v>
      </c>
    </row>
    <row r="95" spans="1:5" x14ac:dyDescent="0.15">
      <c r="A95" s="11" t="s">
        <v>118</v>
      </c>
      <c r="B95">
        <v>24</v>
      </c>
      <c r="D95" s="11" t="s">
        <v>118</v>
      </c>
      <c r="E95">
        <v>24</v>
      </c>
    </row>
    <row r="96" spans="1:5" x14ac:dyDescent="0.15">
      <c r="A96" s="11" t="s">
        <v>163</v>
      </c>
      <c r="B96">
        <v>1000</v>
      </c>
    </row>
    <row r="104" spans="1:5" x14ac:dyDescent="0.15">
      <c r="A104" s="15" t="s">
        <v>164</v>
      </c>
      <c r="B104" t="s">
        <v>178</v>
      </c>
      <c r="D104" s="15" t="s">
        <v>164</v>
      </c>
      <c r="E104" t="s">
        <v>179</v>
      </c>
    </row>
    <row r="105" spans="1:5" x14ac:dyDescent="0.15">
      <c r="A105" s="11" t="s">
        <v>31</v>
      </c>
      <c r="B105">
        <v>26471</v>
      </c>
      <c r="D105" s="11" t="s">
        <v>48</v>
      </c>
      <c r="E105">
        <v>330</v>
      </c>
    </row>
    <row r="106" spans="1:5" x14ac:dyDescent="0.15">
      <c r="A106" s="11" t="s">
        <v>48</v>
      </c>
      <c r="B106">
        <v>19482</v>
      </c>
      <c r="D106" s="10" t="s">
        <v>67</v>
      </c>
      <c r="E106">
        <v>80</v>
      </c>
    </row>
    <row r="107" spans="1:5" x14ac:dyDescent="0.15">
      <c r="A107" s="11" t="s">
        <v>21</v>
      </c>
      <c r="B107">
        <v>8824</v>
      </c>
      <c r="D107" s="10" t="s">
        <v>23</v>
      </c>
      <c r="E107">
        <v>156</v>
      </c>
    </row>
    <row r="108" spans="1:5" x14ac:dyDescent="0.15">
      <c r="A108" s="11" t="s">
        <v>40</v>
      </c>
      <c r="B108">
        <v>5579</v>
      </c>
      <c r="D108" s="10" t="s">
        <v>50</v>
      </c>
      <c r="E108">
        <v>61</v>
      </c>
    </row>
    <row r="109" spans="1:5" x14ac:dyDescent="0.15">
      <c r="A109" s="11" t="s">
        <v>163</v>
      </c>
      <c r="B109">
        <v>60356</v>
      </c>
      <c r="D109" s="10" t="s">
        <v>61</v>
      </c>
      <c r="E109">
        <v>33</v>
      </c>
    </row>
    <row r="110" spans="1:5" x14ac:dyDescent="0.15">
      <c r="D110" s="11" t="s">
        <v>31</v>
      </c>
      <c r="E110">
        <v>430</v>
      </c>
    </row>
    <row r="111" spans="1:5" x14ac:dyDescent="0.15">
      <c r="D111" s="10" t="s">
        <v>67</v>
      </c>
      <c r="E111">
        <v>132</v>
      </c>
    </row>
    <row r="112" spans="1:5" x14ac:dyDescent="0.15">
      <c r="D112" s="10" t="s">
        <v>23</v>
      </c>
      <c r="E112">
        <v>190</v>
      </c>
    </row>
    <row r="113" spans="4:5" x14ac:dyDescent="0.15">
      <c r="D113" s="10" t="s">
        <v>50</v>
      </c>
      <c r="E113">
        <v>65</v>
      </c>
    </row>
    <row r="114" spans="4:5" x14ac:dyDescent="0.15">
      <c r="D114" s="10" t="s">
        <v>61</v>
      </c>
      <c r="E114">
        <v>43</v>
      </c>
    </row>
    <row r="115" spans="4:5" x14ac:dyDescent="0.15">
      <c r="D115" s="11" t="s">
        <v>21</v>
      </c>
      <c r="E115">
        <v>146</v>
      </c>
    </row>
    <row r="116" spans="4:5" x14ac:dyDescent="0.15">
      <c r="D116" s="10" t="s">
        <v>67</v>
      </c>
      <c r="E116">
        <v>50</v>
      </c>
    </row>
    <row r="117" spans="4:5" x14ac:dyDescent="0.15">
      <c r="D117" s="10" t="s">
        <v>23</v>
      </c>
      <c r="E117">
        <v>63</v>
      </c>
    </row>
    <row r="118" spans="4:5" x14ac:dyDescent="0.15">
      <c r="D118" s="10" t="s">
        <v>50</v>
      </c>
      <c r="E118">
        <v>18</v>
      </c>
    </row>
    <row r="119" spans="4:5" x14ac:dyDescent="0.15">
      <c r="D119" s="10" t="s">
        <v>61</v>
      </c>
      <c r="E119">
        <v>15</v>
      </c>
    </row>
    <row r="120" spans="4:5" x14ac:dyDescent="0.15">
      <c r="D120" s="11" t="s">
        <v>40</v>
      </c>
      <c r="E120">
        <v>94</v>
      </c>
    </row>
    <row r="121" spans="4:5" x14ac:dyDescent="0.15">
      <c r="D121" s="10" t="s">
        <v>67</v>
      </c>
      <c r="E121">
        <v>30</v>
      </c>
    </row>
    <row r="122" spans="4:5" x14ac:dyDescent="0.15">
      <c r="D122" s="10" t="s">
        <v>23</v>
      </c>
      <c r="E122">
        <v>43</v>
      </c>
    </row>
    <row r="123" spans="4:5" x14ac:dyDescent="0.15">
      <c r="D123" s="10" t="s">
        <v>50</v>
      </c>
      <c r="E123">
        <v>14</v>
      </c>
    </row>
    <row r="124" spans="4:5" x14ac:dyDescent="0.15">
      <c r="D124" s="10" t="s">
        <v>61</v>
      </c>
      <c r="E124">
        <v>7</v>
      </c>
    </row>
    <row r="125" spans="4:5" x14ac:dyDescent="0.15">
      <c r="D125" s="11" t="s">
        <v>163</v>
      </c>
      <c r="E125">
        <v>1000</v>
      </c>
    </row>
    <row r="135" spans="1:4" x14ac:dyDescent="0.15">
      <c r="A135" s="15" t="s">
        <v>179</v>
      </c>
      <c r="B135" s="15" t="s">
        <v>162</v>
      </c>
    </row>
    <row r="136" spans="1:4" x14ac:dyDescent="0.15">
      <c r="A136" s="15" t="s">
        <v>164</v>
      </c>
      <c r="B136" t="s">
        <v>19</v>
      </c>
      <c r="C136" t="s">
        <v>153</v>
      </c>
      <c r="D136" t="s">
        <v>163</v>
      </c>
    </row>
    <row r="137" spans="1:4" x14ac:dyDescent="0.15">
      <c r="A137" s="11" t="s">
        <v>97</v>
      </c>
      <c r="B137">
        <v>20</v>
      </c>
      <c r="C137">
        <v>10</v>
      </c>
      <c r="D137">
        <v>30</v>
      </c>
    </row>
    <row r="138" spans="1:4" x14ac:dyDescent="0.15">
      <c r="A138" s="11" t="s">
        <v>142</v>
      </c>
      <c r="B138">
        <v>28</v>
      </c>
      <c r="C138">
        <v>10</v>
      </c>
      <c r="D138">
        <v>38</v>
      </c>
    </row>
    <row r="139" spans="1:4" x14ac:dyDescent="0.15">
      <c r="A139" s="11" t="s">
        <v>81</v>
      </c>
      <c r="B139">
        <v>32</v>
      </c>
      <c r="C139">
        <v>18</v>
      </c>
      <c r="D139">
        <v>50</v>
      </c>
    </row>
    <row r="140" spans="1:4" x14ac:dyDescent="0.15">
      <c r="A140" s="11" t="s">
        <v>135</v>
      </c>
      <c r="B140">
        <v>23</v>
      </c>
      <c r="C140">
        <v>17</v>
      </c>
      <c r="D140">
        <v>40</v>
      </c>
    </row>
    <row r="141" spans="1:4" x14ac:dyDescent="0.15">
      <c r="A141" s="11" t="s">
        <v>39</v>
      </c>
      <c r="B141">
        <v>41</v>
      </c>
      <c r="C141">
        <v>13</v>
      </c>
      <c r="D141">
        <v>54</v>
      </c>
    </row>
    <row r="142" spans="1:4" x14ac:dyDescent="0.15">
      <c r="A142" s="11" t="s">
        <v>65</v>
      </c>
      <c r="B142">
        <v>31</v>
      </c>
      <c r="C142">
        <v>12</v>
      </c>
      <c r="D142">
        <v>43</v>
      </c>
    </row>
    <row r="143" spans="1:4" x14ac:dyDescent="0.15">
      <c r="A143" s="11" t="s">
        <v>117</v>
      </c>
      <c r="B143">
        <v>30</v>
      </c>
      <c r="C143">
        <v>9</v>
      </c>
      <c r="D143">
        <v>39</v>
      </c>
    </row>
    <row r="144" spans="1:4" x14ac:dyDescent="0.15">
      <c r="A144" s="11" t="s">
        <v>63</v>
      </c>
      <c r="B144">
        <v>25</v>
      </c>
      <c r="C144">
        <v>15</v>
      </c>
      <c r="D144">
        <v>40</v>
      </c>
    </row>
    <row r="145" spans="1:4" x14ac:dyDescent="0.15">
      <c r="A145" s="11" t="s">
        <v>90</v>
      </c>
      <c r="B145">
        <v>24</v>
      </c>
      <c r="C145">
        <v>10</v>
      </c>
      <c r="D145">
        <v>34</v>
      </c>
    </row>
    <row r="146" spans="1:4" x14ac:dyDescent="0.15">
      <c r="A146" s="11" t="s">
        <v>110</v>
      </c>
      <c r="B146">
        <v>19</v>
      </c>
      <c r="C146">
        <v>10</v>
      </c>
      <c r="D146">
        <v>29</v>
      </c>
    </row>
    <row r="147" spans="1:4" x14ac:dyDescent="0.15">
      <c r="A147" s="11" t="s">
        <v>71</v>
      </c>
      <c r="B147">
        <v>29</v>
      </c>
      <c r="C147">
        <v>11</v>
      </c>
      <c r="D147">
        <v>40</v>
      </c>
    </row>
    <row r="148" spans="1:4" x14ac:dyDescent="0.15">
      <c r="A148" s="11" t="s">
        <v>146</v>
      </c>
      <c r="B148">
        <v>16</v>
      </c>
      <c r="C148">
        <v>6</v>
      </c>
      <c r="D148">
        <v>22</v>
      </c>
    </row>
    <row r="149" spans="1:4" x14ac:dyDescent="0.15">
      <c r="A149" s="11" t="s">
        <v>129</v>
      </c>
      <c r="B149">
        <v>45</v>
      </c>
      <c r="C149">
        <v>19</v>
      </c>
      <c r="D149">
        <v>64</v>
      </c>
    </row>
    <row r="150" spans="1:4" x14ac:dyDescent="0.15">
      <c r="A150" s="11" t="s">
        <v>52</v>
      </c>
      <c r="B150">
        <v>29</v>
      </c>
      <c r="C150">
        <v>13</v>
      </c>
      <c r="D150">
        <v>42</v>
      </c>
    </row>
    <row r="151" spans="1:4" x14ac:dyDescent="0.15">
      <c r="A151" s="11" t="s">
        <v>20</v>
      </c>
      <c r="B151">
        <v>24</v>
      </c>
      <c r="C151">
        <v>10</v>
      </c>
      <c r="D151">
        <v>34</v>
      </c>
    </row>
    <row r="152" spans="1:4" x14ac:dyDescent="0.15">
      <c r="A152" s="11" t="s">
        <v>87</v>
      </c>
      <c r="B152">
        <v>33</v>
      </c>
      <c r="C152">
        <v>12</v>
      </c>
      <c r="D152">
        <v>45</v>
      </c>
    </row>
    <row r="153" spans="1:4" x14ac:dyDescent="0.15">
      <c r="A153" s="11" t="s">
        <v>30</v>
      </c>
      <c r="B153">
        <v>25</v>
      </c>
      <c r="C153">
        <v>17</v>
      </c>
      <c r="D153">
        <v>42</v>
      </c>
    </row>
    <row r="154" spans="1:4" x14ac:dyDescent="0.15">
      <c r="A154" s="11" t="s">
        <v>112</v>
      </c>
      <c r="B154">
        <v>25</v>
      </c>
      <c r="C154">
        <v>13</v>
      </c>
      <c r="D154">
        <v>38</v>
      </c>
    </row>
    <row r="155" spans="1:4" x14ac:dyDescent="0.15">
      <c r="A155" s="11" t="s">
        <v>120</v>
      </c>
      <c r="B155">
        <v>33</v>
      </c>
      <c r="C155">
        <v>9</v>
      </c>
      <c r="D155">
        <v>42</v>
      </c>
    </row>
    <row r="156" spans="1:4" x14ac:dyDescent="0.15">
      <c r="A156" s="11" t="s">
        <v>105</v>
      </c>
      <c r="B156">
        <v>20</v>
      </c>
      <c r="C156">
        <v>17</v>
      </c>
      <c r="D156">
        <v>37</v>
      </c>
    </row>
    <row r="157" spans="1:4" x14ac:dyDescent="0.15">
      <c r="A157" s="11" t="s">
        <v>115</v>
      </c>
      <c r="B157">
        <v>24</v>
      </c>
      <c r="C157">
        <v>10</v>
      </c>
      <c r="D157">
        <v>34</v>
      </c>
    </row>
    <row r="158" spans="1:4" x14ac:dyDescent="0.15">
      <c r="A158" s="11" t="s">
        <v>150</v>
      </c>
      <c r="B158">
        <v>27</v>
      </c>
      <c r="C158">
        <v>12</v>
      </c>
      <c r="D158">
        <v>39</v>
      </c>
    </row>
    <row r="159" spans="1:4" x14ac:dyDescent="0.15">
      <c r="A159" s="11" t="s">
        <v>47</v>
      </c>
      <c r="B159">
        <v>25</v>
      </c>
      <c r="C159">
        <v>15</v>
      </c>
      <c r="D159">
        <v>40</v>
      </c>
    </row>
    <row r="160" spans="1:4" x14ac:dyDescent="0.15">
      <c r="A160" s="11" t="s">
        <v>114</v>
      </c>
      <c r="B160">
        <v>32</v>
      </c>
      <c r="C160">
        <v>11</v>
      </c>
      <c r="D160">
        <v>43</v>
      </c>
    </row>
    <row r="161" spans="1:4" x14ac:dyDescent="0.15">
      <c r="A161" s="11" t="s">
        <v>77</v>
      </c>
      <c r="B161">
        <v>30</v>
      </c>
      <c r="C161">
        <v>11</v>
      </c>
      <c r="D161">
        <v>41</v>
      </c>
    </row>
    <row r="162" spans="1:4" x14ac:dyDescent="0.15">
      <c r="A162" s="11" t="s">
        <v>163</v>
      </c>
      <c r="B162">
        <v>690</v>
      </c>
      <c r="C162">
        <v>310</v>
      </c>
      <c r="D162">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customer_data</vt:lpstr>
      <vt:lpstr>promo_codes</vt:lpstr>
      <vt:lpstr>web_data</vt:lpstr>
      <vt:lpstr>YOUR REPORT</vt:lpstr>
      <vt:lpstr>TASKS</vt:lpstr>
      <vt:lpstr>Report_FINAL</vt:lpstr>
      <vt:lpstr>heslo</vt:lpstr>
      <vt:lpstr>promo_codes_FINAL</vt:lpstr>
      <vt:lpstr>kontingenční_tabulka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Lucie Pražáková</cp:lastModifiedBy>
  <dcterms:created xsi:type="dcterms:W3CDTF">2025-03-01T16:22:53Z</dcterms:created>
  <dcterms:modified xsi:type="dcterms:W3CDTF">2025-06-03T20:10:51Z</dcterms:modified>
</cp:coreProperties>
</file>