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IO - IA\"/>
    </mc:Choice>
  </mc:AlternateContent>
  <xr:revisionPtr revIDLastSave="0" documentId="13_ncr:1_{CA11E372-5322-473D-B84C-13C35F9D8D18}" xr6:coauthVersionLast="47" xr6:coauthVersionMax="47" xr10:uidLastSave="{00000000-0000-0000-0000-000000000000}"/>
  <bookViews>
    <workbookView xWindow="-108" yWindow="-108" windowWidth="23256" windowHeight="11964" tabRatio="0" firstSheet="1" activeTab="1" xr2:uid="{5D026732-9E9F-40F2-891E-9B06B3E8384E}"/>
  </bookViews>
  <sheets>
    <sheet name="Controler" sheetId="4" state="hidden" r:id="rId1"/>
    <sheet name="DASHBORD" sheetId="5" r:id="rId2"/>
    <sheet name="CAIXINHA" sheetId="6" state="hidden" r:id="rId3"/>
    <sheet name="DATA" sheetId="1" state="hidden" r:id="rId4"/>
  </sheets>
  <definedNames>
    <definedName name="SegmentaçãodeDados_Mês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<sst xmlns="http://schemas.openxmlformats.org/spreadsheetml/2006/main" count="120" uniqueCount="33">
  <si>
    <t>Data</t>
  </si>
  <si>
    <t>Tipo</t>
  </si>
  <si>
    <t>Categoria</t>
  </si>
  <si>
    <t>Descrição</t>
  </si>
  <si>
    <t>Valor</t>
  </si>
  <si>
    <t>Operação Bancária</t>
  </si>
  <si>
    <t>Status</t>
  </si>
  <si>
    <t>Educação</t>
  </si>
  <si>
    <t>Renda Fixa</t>
  </si>
  <si>
    <t>Saúde</t>
  </si>
  <si>
    <t>Transporte</t>
  </si>
  <si>
    <t>Alimentação</t>
  </si>
  <si>
    <t>Supermercado</t>
  </si>
  <si>
    <t>Consulta Odontologica</t>
  </si>
  <si>
    <t>Compras de Roupas</t>
  </si>
  <si>
    <t>Cinema</t>
  </si>
  <si>
    <t>Material Escolar</t>
  </si>
  <si>
    <t>Salário Mensal</t>
  </si>
  <si>
    <t>Gasolina</t>
  </si>
  <si>
    <t>Saída</t>
  </si>
  <si>
    <t>Entrada</t>
  </si>
  <si>
    <t>Transferência</t>
  </si>
  <si>
    <t>Débito Automático</t>
  </si>
  <si>
    <t>Cartão de Crédito</t>
  </si>
  <si>
    <t>Rótulos de Linha</t>
  </si>
  <si>
    <t>Total Geral</t>
  </si>
  <si>
    <t>Soma de Valor</t>
  </si>
  <si>
    <t>(Tudo)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</si>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</sst>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1FEDB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0" xfId="0" applyFont="1"/>
    <xf numFmtId="0" fontId="1" fillId="4" borderId="0" xfId="0" applyFont="1" applyFill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numFmt numFmtId="164" formatCode="&quot;R$&quot;\ #,##0.00"/>
      <alignment horizontal="center" vertical="center" textRotation="0" wrapText="0" indent="0" justifyLastLine="0" shrinkToFit="0" readingOrder="0"/>
    </dxf>
    <dxf>
      <numFmt numFmtId="19" formatCode="dd/mm/yyyy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4" defaultTableStyle="TableStyleMedium2" defaultPivotStyle="PivotStyleLight16">
    <tableStyle name="Estilo de Segmentação de Dados 3" pivot="0" table="0" count="1" xr9:uid="{96252E41-5745-40A5-AAF2-9A7246B9763D}"/>
    <tableStyle name="Estilo de Segmentação de Dados 6" pivot="0" table="0" count="3" xr9:uid="{517E93E8-BE5F-411A-B13D-E8959A184F7D}"/>
    <tableStyle name="Estilo de Segmentação de Dados 7" pivot="0" table="0" count="1" xr9:uid="{9E8DAE2C-1049-4347-9038-E8D321B967CB}"/>
    <tableStyle name="SlicerStyleDark1 2" pivot="0" table="0" count="10" xr9:uid="{3DD7A5C9-0B98-4BA5-9C01-3316D2CB0CA0}">
      <tableStyleElement type="wholeTable" dxfId="15"/>
      <tableStyleElement type="headerRow" dxfId="14"/>
    </tableStyle>
  </tableStyles>
  <colors>
    <mruColors>
      <color rgb="FF1FEDBC"/>
      <color rgb="FF002D86"/>
      <color rgb="FF99FFCC"/>
      <color rgb="FF003192"/>
      <color rgb="FF004ADE"/>
      <color rgb="FF003FBC"/>
      <color rgb="FF0043C8"/>
      <color rgb="FF60A500"/>
    </mruColors>
  </colors>
  <extLst>
    <ext xmlns:x14="http://schemas.microsoft.com/office/spreadsheetml/2009/9/main" uri="{46F421CA-312F-682f-3DD2-61675219B42D}">
      <x14:dxfs count="13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rgb="FF0070C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0070C0"/>
            </patternFill>
          </fill>
        </dxf>
        <dxf>
          <fill>
            <patternFill>
              <bgColor rgb="FF99FFCC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3">
          <x14:slicerStyleElements>
            <x14:slicerStyleElement type="selectedItemWithData" dxfId="12"/>
          </x14:slicerStyleElements>
        </x14:slicerStyle>
        <x14:slicerStyle name="Estilo de Segmentação de Dados 6">
          <x14:slicerStyleElements>
            <x14:slicerStyleElement type="unselectedItemWithData" dxfId="11"/>
            <x14:slicerStyleElement type="selectedItemWithData" dxfId="10"/>
            <x14:slicerStyleElement type="selectedItemWithNoData" dxfId="9"/>
          </x14:slicerStyleElements>
        </x14:slicerStyle>
        <x14:slicerStyle name="Estilo de Segmentação de Dados 7">
          <x14:slicerStyleElements>
            <x14:slicerStyleElement type="selectedItemWithData" dxfId="8"/>
          </x14:slicerStyleElements>
        </x14:slicerStyle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[Projeto_Tabela_Dio.xlsx]Controler!Tabela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Controler!$G$4:$G$9</c:f>
              <c:strCache>
                <c:ptCount val="5"/>
                <c:pt idx="0">
                  <c:v>Cinema</c:v>
                </c:pt>
                <c:pt idx="1">
                  <c:v>Compras de Roupas</c:v>
                </c:pt>
                <c:pt idx="2">
                  <c:v>Gasolina</c:v>
                </c:pt>
                <c:pt idx="3">
                  <c:v>Material Escolar</c:v>
                </c:pt>
                <c:pt idx="4">
                  <c:v>Supermercado</c:v>
                </c:pt>
              </c:strCache>
            </c:strRef>
          </c:cat>
          <c:val>
            <c:numRef>
              <c:f>Controler!$H$4:$H$9</c:f>
              <c:numCache>
                <c:formatCode>"R$"\ #,##0.00</c:formatCode>
                <c:ptCount val="5"/>
                <c:pt idx="0">
                  <c:v>704</c:v>
                </c:pt>
                <c:pt idx="1">
                  <c:v>406</c:v>
                </c:pt>
                <c:pt idx="2">
                  <c:v>489</c:v>
                </c:pt>
                <c:pt idx="3">
                  <c:v>327</c:v>
                </c:pt>
                <c:pt idx="4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D-4B38-B596-E83CC93BE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17536"/>
        <c:axId val="31118016"/>
      </c:barChart>
      <c:catAx>
        <c:axId val="311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18016"/>
        <c:crosses val="autoZero"/>
        <c:auto val="1"/>
        <c:lblAlgn val="ctr"/>
        <c:lblOffset val="100"/>
        <c:noMultiLvlLbl val="0"/>
      </c:catAx>
      <c:valAx>
        <c:axId val="3111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311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[Projeto_Tabela_Dio.xlsx]Controler!Tabela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ED7D31">
                  <a:lumMod val="5000"/>
                  <a:lumOff val="95000"/>
                </a:srgbClr>
              </a:gs>
              <a:gs pos="72000">
                <a:srgbClr val="002F8C"/>
              </a:gs>
              <a:gs pos="57000">
                <a:srgbClr val="003FBC"/>
              </a:gs>
              <a:gs pos="46000">
                <a:srgbClr val="0043C8"/>
              </a:gs>
              <a:gs pos="29000">
                <a:srgbClr val="004ADE"/>
              </a:gs>
              <a:gs pos="87000">
                <a:srgbClr val="002D86"/>
              </a:gs>
              <a:gs pos="100000">
                <a:srgbClr val="002060"/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4AD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13326958802072E-2"/>
          <c:y val="2.7266033247395047E-2"/>
          <c:w val="0.962822137727080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ED7D31">
                    <a:lumMod val="5000"/>
                    <a:lumOff val="95000"/>
                  </a:srgbClr>
                </a:gs>
                <a:gs pos="72000">
                  <a:srgbClr val="002F8C"/>
                </a:gs>
                <a:gs pos="57000">
                  <a:srgbClr val="003FBC"/>
                </a:gs>
                <a:gs pos="46000">
                  <a:srgbClr val="0043C8"/>
                </a:gs>
                <a:gs pos="29000">
                  <a:srgbClr val="004ADE"/>
                </a:gs>
                <a:gs pos="87000">
                  <a:srgbClr val="002D86"/>
                </a:gs>
                <a:gs pos="100000">
                  <a:srgbClr val="00206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4AD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Controler!$G$4:$G$9</c:f>
              <c:strCache>
                <c:ptCount val="5"/>
                <c:pt idx="0">
                  <c:v>Cinema</c:v>
                </c:pt>
                <c:pt idx="1">
                  <c:v>Compras de Roupas</c:v>
                </c:pt>
                <c:pt idx="2">
                  <c:v>Gasolina</c:v>
                </c:pt>
                <c:pt idx="3">
                  <c:v>Material Escolar</c:v>
                </c:pt>
                <c:pt idx="4">
                  <c:v>Supermercado</c:v>
                </c:pt>
              </c:strCache>
            </c:strRef>
          </c:cat>
          <c:val>
            <c:numRef>
              <c:f>Controler!$H$4:$H$9</c:f>
              <c:numCache>
                <c:formatCode>"R$"\ #,##0.00</c:formatCode>
                <c:ptCount val="5"/>
                <c:pt idx="0">
                  <c:v>704</c:v>
                </c:pt>
                <c:pt idx="1">
                  <c:v>406</c:v>
                </c:pt>
                <c:pt idx="2">
                  <c:v>489</c:v>
                </c:pt>
                <c:pt idx="3">
                  <c:v>327</c:v>
                </c:pt>
                <c:pt idx="4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84F-A88E-BF1EDC3F1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17536"/>
        <c:axId val="31118016"/>
      </c:barChart>
      <c:catAx>
        <c:axId val="311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4AD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18016"/>
        <c:crosses val="autoZero"/>
        <c:auto val="1"/>
        <c:lblAlgn val="ctr"/>
        <c:lblOffset val="100"/>
        <c:noMultiLvlLbl val="0"/>
      </c:catAx>
      <c:valAx>
        <c:axId val="31118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111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[Projeto_Tabela_Dio.xlsx]Controler!Tabela dinâmica3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52000">
                <a:schemeClr val="accent1">
                  <a:lumMod val="45000"/>
                  <a:lumOff val="55000"/>
                </a:schemeClr>
              </a:gs>
              <a:gs pos="80000">
                <a:schemeClr val="accent1">
                  <a:lumMod val="45000"/>
                  <a:lumOff val="55000"/>
                </a:schemeClr>
              </a:gs>
            </a:gsLst>
            <a:lin ang="16200000" scaled="1"/>
          </a:gra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52000">
                <a:schemeClr val="accent1">
                  <a:lumMod val="45000"/>
                  <a:lumOff val="55000"/>
                </a:schemeClr>
              </a:gs>
              <a:gs pos="80000">
                <a:schemeClr val="accent1">
                  <a:lumMod val="45000"/>
                  <a:lumOff val="55000"/>
                </a:schemeClr>
              </a:gs>
            </a:gsLst>
            <a:lin ang="16200000" scaled="1"/>
          </a:gradFill>
          <a:ln>
            <a:solidFill>
              <a:schemeClr val="accen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52000">
                <a:schemeClr val="accent1">
                  <a:lumMod val="45000"/>
                  <a:lumOff val="55000"/>
                </a:schemeClr>
              </a:gs>
              <a:gs pos="80000">
                <a:schemeClr val="accent1">
                  <a:lumMod val="45000"/>
                  <a:lumOff val="55000"/>
                </a:schemeClr>
              </a:gs>
            </a:gsLst>
            <a:lin ang="16200000" scaled="1"/>
          </a:gra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426527895825646E-2"/>
          <c:y val="7.407407407407407E-2"/>
          <c:w val="0.96057347670250892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52000">
                  <a:schemeClr val="accent1">
                    <a:lumMod val="45000"/>
                    <a:lumOff val="55000"/>
                  </a:schemeClr>
                </a:gs>
                <a:gs pos="80000">
                  <a:schemeClr val="accent1">
                    <a:lumMod val="45000"/>
                    <a:lumOff val="55000"/>
                  </a:schemeClr>
                </a:gs>
              </a:gsLst>
              <a:lin ang="16200000" scaled="1"/>
            </a:gra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Renda Fixa</c:v>
                </c:pt>
                <c:pt idx="3">
                  <c:v>Saúde</c:v>
                </c:pt>
                <c:pt idx="4">
                  <c:v>Transporte</c:v>
                </c:pt>
              </c:strCache>
            </c:strRef>
          </c:cat>
          <c:val>
            <c:numRef>
              <c:f>Controler!$B$4:$B$9</c:f>
              <c:numCache>
                <c:formatCode>"R$"\ #,##0.00</c:formatCode>
                <c:ptCount val="5"/>
                <c:pt idx="0">
                  <c:v>2057</c:v>
                </c:pt>
                <c:pt idx="1">
                  <c:v>4048</c:v>
                </c:pt>
                <c:pt idx="2">
                  <c:v>1108</c:v>
                </c:pt>
                <c:pt idx="3">
                  <c:v>1735</c:v>
                </c:pt>
                <c:pt idx="4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6-45B7-B6E0-5EBBAF1773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2629376"/>
        <c:axId val="1892621696"/>
      </c:barChart>
      <c:catAx>
        <c:axId val="18926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621696"/>
        <c:crosses val="autoZero"/>
        <c:auto val="1"/>
        <c:lblAlgn val="ctr"/>
        <c:lblOffset val="100"/>
        <c:noMultiLvlLbl val="0"/>
      </c:catAx>
      <c:valAx>
        <c:axId val="18926216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26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7634259259259263"/>
          <c:w val="0.87232174103237092"/>
          <c:h val="0.614984324876057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5-4CBB-AE48-1D3A6D9C15BF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5-4CBB-AE48-1D3A6D9C15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1775487"/>
        <c:axId val="1121777887"/>
      </c:barChart>
      <c:catAx>
        <c:axId val="1121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777887"/>
        <c:crosses val="autoZero"/>
        <c:auto val="1"/>
        <c:lblAlgn val="ctr"/>
        <c:lblOffset val="100"/>
        <c:noMultiLvlLbl val="0"/>
      </c:catAx>
      <c:valAx>
        <c:axId val="11217778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217754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7634259259259263"/>
          <c:w val="0.87232174103237092"/>
          <c:h val="0.6149843248760571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8-4773-9909-70D5CE9CEE9A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8-4773-9909-70D5CE9CEE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1775487"/>
        <c:axId val="1121777887"/>
      </c:barChart>
      <c:catAx>
        <c:axId val="1121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1777887"/>
        <c:crosses val="autoZero"/>
        <c:auto val="1"/>
        <c:lblAlgn val="ctr"/>
        <c:lblOffset val="100"/>
        <c:noMultiLvlLbl val="0"/>
      </c:catAx>
      <c:valAx>
        <c:axId val="112177788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217754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hyperlink" Target="#DATA!A1"/><Relationship Id="rId11" Type="http://schemas.openxmlformats.org/officeDocument/2006/relationships/chart" Target="../charts/chart4.xm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hyperlink" Target="http://mtgdesigner.blogspot.com/2012/03/renders-de-bonecos.html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8</xdr:row>
      <xdr:rowOff>140970</xdr:rowOff>
    </xdr:from>
    <xdr:to>
      <xdr:col>10</xdr:col>
      <xdr:colOff>198120</xdr:colOff>
      <xdr:row>23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2C4F6F-11F6-A648-705D-08B389EE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601980</xdr:colOff>
      <xdr:row>9</xdr:row>
      <xdr:rowOff>76200</xdr:rowOff>
    </xdr:from>
    <xdr:to>
      <xdr:col>4</xdr:col>
      <xdr:colOff>297180</xdr:colOff>
      <xdr:row>28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A12D73F5-A3E6-AA67-3140-FA4A135CD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080" y="1722120"/>
              <a:ext cx="1828800" cy="3436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74872</xdr:colOff>
      <xdr:row>27</xdr:row>
      <xdr:rowOff>58394</xdr:rowOff>
    </xdr:from>
    <xdr:to>
      <xdr:col>16</xdr:col>
      <xdr:colOff>336697</xdr:colOff>
      <xdr:row>43</xdr:row>
      <xdr:rowOff>88417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F4A7A99-E82F-42C8-70CB-C3299308C582}"/>
            </a:ext>
          </a:extLst>
        </xdr:cNvPr>
        <xdr:cNvGrpSpPr/>
      </xdr:nvGrpSpPr>
      <xdr:grpSpPr>
        <a:xfrm>
          <a:off x="2538081" y="5082278"/>
          <a:ext cx="8821035" cy="3007139"/>
          <a:chOff x="2049855" y="4034517"/>
          <a:chExt cx="8386824" cy="3834493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B2B810F1-65A8-7C1A-CD17-F37DB7982744}"/>
              </a:ext>
            </a:extLst>
          </xdr:cNvPr>
          <xdr:cNvGrpSpPr/>
        </xdr:nvGrpSpPr>
        <xdr:grpSpPr>
          <a:xfrm>
            <a:off x="2049855" y="4034517"/>
            <a:ext cx="8386824" cy="3834493"/>
            <a:chOff x="2228850" y="4010025"/>
            <a:chExt cx="8553450" cy="375285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8F52C408-E5E2-AA1C-9387-8EAFC8086C78}"/>
                </a:ext>
              </a:extLst>
            </xdr:cNvPr>
            <xdr:cNvGrpSpPr/>
          </xdr:nvGrpSpPr>
          <xdr:grpSpPr>
            <a:xfrm>
              <a:off x="2228850" y="4010025"/>
              <a:ext cx="8553450" cy="3752850"/>
              <a:chOff x="2200275" y="4029075"/>
              <a:chExt cx="8553450" cy="375285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85961C1B-F1CE-4077-9D83-9E497650C7E7}"/>
                  </a:ext>
                </a:extLst>
              </xdr:cNvPr>
              <xdr:cNvGrpSpPr/>
            </xdr:nvGrpSpPr>
            <xdr:grpSpPr>
              <a:xfrm>
                <a:off x="2200275" y="4029075"/>
                <a:ext cx="8553450" cy="3752850"/>
                <a:chOff x="7372350" y="123825"/>
                <a:chExt cx="4962525" cy="3067050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C9914FCB-162F-3AE6-1546-E6CD62B980D3}"/>
                    </a:ext>
                  </a:extLst>
                </xdr:cNvPr>
                <xdr:cNvSpPr/>
              </xdr:nvSpPr>
              <xdr:spPr>
                <a:xfrm>
                  <a:off x="7372350" y="257175"/>
                  <a:ext cx="4962525" cy="2933700"/>
                </a:xfrm>
                <a:prstGeom prst="roundRect">
                  <a:avLst>
                    <a:gd name="adj" fmla="val 7901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55BC2EFC-729C-39DB-2AFB-D5D346227973}"/>
                    </a:ext>
                  </a:extLst>
                </xdr:cNvPr>
                <xdr:cNvSpPr/>
              </xdr:nvSpPr>
              <xdr:spPr>
                <a:xfrm>
                  <a:off x="7372350" y="123825"/>
                  <a:ext cx="4962525" cy="657225"/>
                </a:xfrm>
                <a:prstGeom prst="round2SameRect">
                  <a:avLst>
                    <a:gd name="adj1" fmla="val 41305"/>
                    <a:gd name="adj2" fmla="val 0"/>
                  </a:avLst>
                </a:prstGeom>
                <a:solidFill>
                  <a:srgbClr val="1FEDBC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6F6B5B36-7A5B-4101-93F9-15C12A5186B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19349" y="4924425"/>
              <a:ext cx="7515225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49FB07C-5008-4D65-B5C0-23EFE6E521A1}"/>
                </a:ext>
              </a:extLst>
            </xdr:cNvPr>
            <xdr:cNvSpPr txBox="1"/>
          </xdr:nvSpPr>
          <xdr:spPr>
            <a:xfrm>
              <a:off x="2702830" y="4179217"/>
              <a:ext cx="23336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"/>
                </a:rPr>
                <a:t>GASTOS</a:t>
              </a:r>
            </a:p>
          </xdr:txBody>
        </xdr:sp>
      </xdr:grp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C6DAEFD0-6F8A-FEAF-253E-EB6FEB9A41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artisticPhotocopy/>
                    </a14:imgEffect>
                    <a14:imgEffect>
                      <a14:sharpenSoften amount="-50000"/>
                    </a14:imgEffect>
                    <a14:imgEffect>
                      <a14:brightnessContrast bright="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3349" y="4114799"/>
            <a:ext cx="478706" cy="630761"/>
          </a:xfrm>
          <a:prstGeom prst="rect">
            <a:avLst/>
          </a:prstGeom>
          <a:ln w="12700">
            <a:noFill/>
          </a:ln>
        </xdr:spPr>
      </xdr:pic>
    </xdr:grpSp>
    <xdr:clientData/>
  </xdr:twoCellAnchor>
  <xdr:twoCellAnchor>
    <xdr:from>
      <xdr:col>2</xdr:col>
      <xdr:colOff>74872</xdr:colOff>
      <xdr:row>7</xdr:row>
      <xdr:rowOff>174426</xdr:rowOff>
    </xdr:from>
    <xdr:to>
      <xdr:col>9</xdr:col>
      <xdr:colOff>70884</xdr:colOff>
      <xdr:row>26</xdr:row>
      <xdr:rowOff>20549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B93863A-BF27-9B8E-AA1B-200C81A89DEA}"/>
            </a:ext>
          </a:extLst>
        </xdr:cNvPr>
        <xdr:cNvGrpSpPr/>
      </xdr:nvGrpSpPr>
      <xdr:grpSpPr>
        <a:xfrm>
          <a:off x="2538081" y="1476914"/>
          <a:ext cx="4275617" cy="3381449"/>
          <a:chOff x="2075728" y="32657"/>
          <a:chExt cx="4909170" cy="3801836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88B1650C-4789-7B6D-650A-7B205A782686}"/>
              </a:ext>
            </a:extLst>
          </xdr:cNvPr>
          <xdr:cNvGrpSpPr/>
        </xdr:nvGrpSpPr>
        <xdr:grpSpPr>
          <a:xfrm>
            <a:off x="2075728" y="32657"/>
            <a:ext cx="4909170" cy="3801836"/>
            <a:chOff x="2190393" y="31962"/>
            <a:chExt cx="4962882" cy="3720888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C8290B15-E187-166A-F438-BD40ABA098B4}"/>
                </a:ext>
              </a:extLst>
            </xdr:cNvPr>
            <xdr:cNvGrpSpPr/>
          </xdr:nvGrpSpPr>
          <xdr:grpSpPr>
            <a:xfrm>
              <a:off x="2190393" y="31962"/>
              <a:ext cx="4962882" cy="3720888"/>
              <a:chOff x="2190393" y="31962"/>
              <a:chExt cx="4962882" cy="3720888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0FB9DD1D-579E-C59E-9F1B-28A5F053FC2C}"/>
                  </a:ext>
                </a:extLst>
              </xdr:cNvPr>
              <xdr:cNvGrpSpPr/>
            </xdr:nvGrpSpPr>
            <xdr:grpSpPr>
              <a:xfrm>
                <a:off x="2190393" y="31962"/>
                <a:ext cx="4962882" cy="3720888"/>
                <a:chOff x="7371993" y="149946"/>
                <a:chExt cx="4962882" cy="3040929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D7F38A4F-C5B2-7835-52AD-0B7C166939C3}"/>
                    </a:ext>
                  </a:extLst>
                </xdr:cNvPr>
                <xdr:cNvSpPr/>
              </xdr:nvSpPr>
              <xdr:spPr>
                <a:xfrm>
                  <a:off x="7372350" y="257175"/>
                  <a:ext cx="4962525" cy="2933700"/>
                </a:xfrm>
                <a:prstGeom prst="roundRect">
                  <a:avLst>
                    <a:gd name="adj" fmla="val 7901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B2F56D8F-0445-9A34-F067-10A44770D1E5}"/>
                    </a:ext>
                  </a:extLst>
                </xdr:cNvPr>
                <xdr:cNvSpPr/>
              </xdr:nvSpPr>
              <xdr:spPr>
                <a:xfrm>
                  <a:off x="7371993" y="149946"/>
                  <a:ext cx="4962525" cy="657225"/>
                </a:xfrm>
                <a:prstGeom prst="round2SameRect">
                  <a:avLst>
                    <a:gd name="adj1" fmla="val 41305"/>
                    <a:gd name="adj2" fmla="val 0"/>
                  </a:avLst>
                </a:prstGeom>
                <a:solidFill>
                  <a:srgbClr val="1FEDBC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B8BC931D-D420-41A0-9E18-7235B1EE713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95525" y="809625"/>
              <a:ext cx="4676775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4061710D-1B6C-D70A-6250-CA3CD6CF94F2}"/>
                </a:ext>
              </a:extLst>
            </xdr:cNvPr>
            <xdr:cNvSpPr txBox="1"/>
          </xdr:nvSpPr>
          <xdr:spPr>
            <a:xfrm>
              <a:off x="2724900" y="231987"/>
              <a:ext cx="2340580" cy="4172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1" kern="1200">
                  <a:solidFill>
                    <a:schemeClr val="bg1"/>
                  </a:solidFill>
                  <a:latin typeface="Segoe "/>
                </a:rPr>
                <a:t>ENTRADAS</a:t>
              </a:r>
            </a:p>
          </xdr:txBody>
        </xdr:sp>
      </xdr:grp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53417914-5EE9-78FE-0C38-C57850B4E9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3972" y="121630"/>
            <a:ext cx="424542" cy="57857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206829</xdr:colOff>
      <xdr:row>6</xdr:row>
      <xdr:rowOff>108856</xdr:rowOff>
    </xdr:from>
    <xdr:to>
      <xdr:col>0</xdr:col>
      <xdr:colOff>1524000</xdr:colOff>
      <xdr:row>25</xdr:row>
      <xdr:rowOff>29390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Mês 1">
              <a:extLst>
                <a:ext uri="{FF2B5EF4-FFF2-40B4-BE49-F238E27FC236}">
                  <a16:creationId xmlns:a16="http://schemas.microsoft.com/office/drawing/2014/main" id="{6630FD9B-8619-42E9-A518-B7FF21D24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829" y="1225275"/>
              <a:ext cx="1317171" cy="3455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74871</xdr:colOff>
      <xdr:row>1</xdr:row>
      <xdr:rowOff>118698</xdr:rowOff>
    </xdr:from>
    <xdr:to>
      <xdr:col>16</xdr:col>
      <xdr:colOff>301254</xdr:colOff>
      <xdr:row>6</xdr:row>
      <xdr:rowOff>172699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41D2298-D6D6-B5C2-EC8F-567D74DE1BB1}"/>
            </a:ext>
          </a:extLst>
        </xdr:cNvPr>
        <xdr:cNvGrpSpPr/>
      </xdr:nvGrpSpPr>
      <xdr:grpSpPr>
        <a:xfrm>
          <a:off x="2538080" y="304768"/>
          <a:ext cx="8785593" cy="984350"/>
          <a:chOff x="3858290" y="331349"/>
          <a:chExt cx="7358126" cy="984350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054CC007-CDA0-2BEF-F7DB-F2A931979B59}"/>
              </a:ext>
            </a:extLst>
          </xdr:cNvPr>
          <xdr:cNvGrpSpPr/>
        </xdr:nvGrpSpPr>
        <xdr:grpSpPr>
          <a:xfrm>
            <a:off x="3858290" y="331349"/>
            <a:ext cx="7358126" cy="984350"/>
            <a:chOff x="2053786" y="163000"/>
            <a:chExt cx="7360925" cy="950773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7BB37F87-A24D-108E-56EB-C49F5B71F75F}"/>
                </a:ext>
              </a:extLst>
            </xdr:cNvPr>
            <xdr:cNvGrpSpPr/>
          </xdr:nvGrpSpPr>
          <xdr:grpSpPr>
            <a:xfrm>
              <a:off x="2053786" y="163000"/>
              <a:ext cx="7360925" cy="950773"/>
              <a:chOff x="2054480" y="243211"/>
              <a:chExt cx="8580508" cy="950773"/>
            </a:xfrm>
          </xdr:grpSpPr>
          <xdr:grpSp>
            <xdr:nvGrpSpPr>
              <xdr:cNvPr id="29" name="Agrupar 28">
                <a:extLst>
                  <a:ext uri="{FF2B5EF4-FFF2-40B4-BE49-F238E27FC236}">
                    <a16:creationId xmlns:a16="http://schemas.microsoft.com/office/drawing/2014/main" id="{2B61282D-7D12-0B34-B36C-0C7873636D47}"/>
                  </a:ext>
                </a:extLst>
              </xdr:cNvPr>
              <xdr:cNvGrpSpPr/>
            </xdr:nvGrpSpPr>
            <xdr:grpSpPr>
              <a:xfrm>
                <a:off x="2054480" y="243211"/>
                <a:ext cx="8580508" cy="950773"/>
                <a:chOff x="2054480" y="243211"/>
                <a:chExt cx="8580508" cy="950773"/>
              </a:xfrm>
            </xdr:grpSpPr>
            <xdr:sp macro="" textlink="">
              <xdr:nvSpPr>
                <xdr:cNvPr id="26" name="Retângulo: Cantos Arredondados 25">
                  <a:extLst>
                    <a:ext uri="{FF2B5EF4-FFF2-40B4-BE49-F238E27FC236}">
                      <a16:creationId xmlns:a16="http://schemas.microsoft.com/office/drawing/2014/main" id="{758A894A-8EA1-4B15-A131-4D4661984129}"/>
                    </a:ext>
                  </a:extLst>
                </xdr:cNvPr>
                <xdr:cNvSpPr/>
              </xdr:nvSpPr>
              <xdr:spPr>
                <a:xfrm>
                  <a:off x="2054480" y="243211"/>
                  <a:ext cx="8580508" cy="950773"/>
                </a:xfrm>
                <a:prstGeom prst="roundRect">
                  <a:avLst>
                    <a:gd name="adj" fmla="val 0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27" name="Retângulo 26">
                  <a:extLst>
                    <a:ext uri="{FF2B5EF4-FFF2-40B4-BE49-F238E27FC236}">
                      <a16:creationId xmlns:a16="http://schemas.microsoft.com/office/drawing/2014/main" id="{99AB0C1E-4C3B-890F-DDD1-8A5BFEFFD4E0}"/>
                    </a:ext>
                  </a:extLst>
                </xdr:cNvPr>
                <xdr:cNvSpPr/>
              </xdr:nvSpPr>
              <xdr:spPr>
                <a:xfrm>
                  <a:off x="2292613" y="360947"/>
                  <a:ext cx="708882" cy="638698"/>
                </a:xfrm>
                <a:prstGeom prst="rect">
                  <a:avLst/>
                </a:prstGeom>
                <a:solidFill>
                  <a:srgbClr val="1FEDBC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28" name="CaixaDeTexto 27">
                <a:extLst>
                  <a:ext uri="{FF2B5EF4-FFF2-40B4-BE49-F238E27FC236}">
                    <a16:creationId xmlns:a16="http://schemas.microsoft.com/office/drawing/2014/main" id="{CA98ED3D-DF7C-6FF3-D6F0-85FB7C81FA70}"/>
                  </a:ext>
                </a:extLst>
              </xdr:cNvPr>
              <xdr:cNvSpPr txBox="1"/>
            </xdr:nvSpPr>
            <xdr:spPr>
              <a:xfrm>
                <a:off x="3078077" y="377161"/>
                <a:ext cx="3629527" cy="78589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/>
                  <a:t>Hello, Lucinalva</a:t>
                </a:r>
              </a:p>
              <a:p>
                <a:r>
                  <a:rPr lang="pt-BR" sz="1600" kern="1200">
                    <a:solidFill>
                      <a:schemeClr val="bg1">
                        <a:lumMod val="85000"/>
                      </a:schemeClr>
                    </a:solidFill>
                  </a:rPr>
                  <a:t>Acompanhamento</a:t>
                </a:r>
                <a:r>
                  <a:rPr lang="pt-BR" sz="1600" kern="1200" baseline="0">
                    <a:solidFill>
                      <a:schemeClr val="bg1">
                        <a:lumMod val="85000"/>
                      </a:schemeClr>
                    </a:solidFill>
                  </a:rPr>
                  <a:t> Financeiro</a:t>
                </a:r>
                <a:endParaRPr lang="pt-BR" sz="1600" kern="1200">
                  <a:solidFill>
                    <a:schemeClr val="bg1">
                      <a:lumMod val="85000"/>
                    </a:schemeClr>
                  </a:solidFill>
                </a:endParaRPr>
              </a:p>
            </xdr:txBody>
          </xdr:sp>
        </xdr:grpSp>
        <xdr:grpSp>
          <xdr:nvGrpSpPr>
            <xdr:cNvPr id="35" name="Agrupar 34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C36E9471-49F5-0586-0ECE-19F4C94A1A36}"/>
                </a:ext>
              </a:extLst>
            </xdr:cNvPr>
            <xdr:cNvGrpSpPr/>
          </xdr:nvGrpSpPr>
          <xdr:grpSpPr>
            <a:xfrm>
              <a:off x="6306552" y="551449"/>
              <a:ext cx="2967790" cy="350920"/>
              <a:chOff x="6898105" y="651711"/>
              <a:chExt cx="3408948" cy="310815"/>
            </a:xfrm>
          </xdr:grpSpPr>
          <xdr:sp macro="" textlink="">
            <xdr:nvSpPr>
              <xdr:cNvPr id="31" name="Retângulo 30">
                <a:extLst>
                  <a:ext uri="{FF2B5EF4-FFF2-40B4-BE49-F238E27FC236}">
                    <a16:creationId xmlns:a16="http://schemas.microsoft.com/office/drawing/2014/main" id="{9ACAE95C-B622-5BC1-9FD3-93F9B266EFE6}"/>
                  </a:ext>
                </a:extLst>
              </xdr:cNvPr>
              <xdr:cNvSpPr/>
            </xdr:nvSpPr>
            <xdr:spPr>
              <a:xfrm>
                <a:off x="6898105" y="651711"/>
                <a:ext cx="3408948" cy="310815"/>
              </a:xfrm>
              <a:prstGeom prst="rect">
                <a:avLst/>
              </a:prstGeom>
              <a:solidFill>
                <a:schemeClr val="bg1">
                  <a:lumMod val="9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32" name="CaixaDeTexto 31">
                <a:extLst>
                  <a:ext uri="{FF2B5EF4-FFF2-40B4-BE49-F238E27FC236}">
                    <a16:creationId xmlns:a16="http://schemas.microsoft.com/office/drawing/2014/main" id="{AC65A579-AF01-897B-BEC7-B075146CB8C2}"/>
                  </a:ext>
                </a:extLst>
              </xdr:cNvPr>
              <xdr:cNvSpPr txBox="1"/>
            </xdr:nvSpPr>
            <xdr:spPr>
              <a:xfrm>
                <a:off x="7008395" y="691815"/>
                <a:ext cx="1694447" cy="170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1000" kern="1200">
                    <a:solidFill>
                      <a:schemeClr val="bg1">
                        <a:lumMod val="75000"/>
                      </a:schemeClr>
                    </a:solidFill>
                  </a:rPr>
                  <a:t>Pesquisar dados...</a:t>
                </a:r>
              </a:p>
            </xdr:txBody>
          </xdr:sp>
          <xdr:pic>
            <xdr:nvPicPr>
              <xdr:cNvPr id="34" name="Imagem 33">
                <a:extLst>
                  <a:ext uri="{FF2B5EF4-FFF2-40B4-BE49-F238E27FC236}">
                    <a16:creationId xmlns:a16="http://schemas.microsoft.com/office/drawing/2014/main" id="{78D138EC-7CC5-3758-4FEE-E869B245AD8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0016290" y="671762"/>
                <a:ext cx="280737" cy="280737"/>
              </a:xfrm>
              <a:prstGeom prst="rect">
                <a:avLst/>
              </a:prstGeom>
            </xdr:spPr>
          </xdr:pic>
        </xdr:grpSp>
      </xdr:grpSp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6473AC4D-7309-938E-265F-19BC5F6322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9"/>
              </a:ext>
            </a:extLst>
          </a:blip>
          <a:stretch>
            <a:fillRect/>
          </a:stretch>
        </xdr:blipFill>
        <xdr:spPr>
          <a:xfrm>
            <a:off x="4159521" y="510167"/>
            <a:ext cx="430899" cy="545133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310116</xdr:colOff>
      <xdr:row>7</xdr:row>
      <xdr:rowOff>158478</xdr:rowOff>
    </xdr:from>
    <xdr:to>
      <xdr:col>16</xdr:col>
      <xdr:colOff>338162</xdr:colOff>
      <xdr:row>25</xdr:row>
      <xdr:rowOff>175987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047E0E8E-7FE4-A7D9-D4E2-83C22941380C}"/>
            </a:ext>
          </a:extLst>
        </xdr:cNvPr>
        <xdr:cNvGrpSpPr/>
      </xdr:nvGrpSpPr>
      <xdr:grpSpPr>
        <a:xfrm>
          <a:off x="7052930" y="1460966"/>
          <a:ext cx="4307651" cy="3366765"/>
          <a:chOff x="6999767" y="1522990"/>
          <a:chExt cx="4307651" cy="3366765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7B08AEB0-0855-5231-7A06-CB5975AD6612}"/>
              </a:ext>
            </a:extLst>
          </xdr:cNvPr>
          <xdr:cNvGrpSpPr/>
        </xdr:nvGrpSpPr>
        <xdr:grpSpPr>
          <a:xfrm>
            <a:off x="6999767" y="1522990"/>
            <a:ext cx="4307651" cy="3366765"/>
            <a:chOff x="6999767" y="1522990"/>
            <a:chExt cx="4307651" cy="3366765"/>
          </a:xfrm>
        </xdr:grpSpPr>
        <xdr:sp macro="" textlink="">
          <xdr:nvSpPr>
            <xdr:cNvPr id="41" name="Retângulo: Cantos Arredondados 40">
              <a:extLst>
                <a:ext uri="{FF2B5EF4-FFF2-40B4-BE49-F238E27FC236}">
                  <a16:creationId xmlns:a16="http://schemas.microsoft.com/office/drawing/2014/main" id="{1882273F-A795-4792-93F3-39B70B173CF4}"/>
                </a:ext>
              </a:extLst>
            </xdr:cNvPr>
            <xdr:cNvSpPr/>
          </xdr:nvSpPr>
          <xdr:spPr>
            <a:xfrm>
              <a:off x="7012615" y="1627542"/>
              <a:ext cx="4275309" cy="3262213"/>
            </a:xfrm>
            <a:prstGeom prst="roundRect">
              <a:avLst>
                <a:gd name="adj" fmla="val 790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4" name="Retângulo: Cantos Superiores Arredondados 43">
              <a:extLst>
                <a:ext uri="{FF2B5EF4-FFF2-40B4-BE49-F238E27FC236}">
                  <a16:creationId xmlns:a16="http://schemas.microsoft.com/office/drawing/2014/main" id="{2C1B7DDE-CFFC-44E1-B518-12AA2946DFFA}"/>
                </a:ext>
              </a:extLst>
            </xdr:cNvPr>
            <xdr:cNvSpPr/>
          </xdr:nvSpPr>
          <xdr:spPr>
            <a:xfrm>
              <a:off x="6999767" y="1522990"/>
              <a:ext cx="4307651" cy="730820"/>
            </a:xfrm>
            <a:prstGeom prst="round2SameRect">
              <a:avLst>
                <a:gd name="adj1" fmla="val 41305"/>
                <a:gd name="adj2" fmla="val 0"/>
              </a:avLst>
            </a:prstGeom>
            <a:solidFill>
              <a:srgbClr val="1FEDB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913CF545-7712-451E-9B41-16D277B62879}"/>
              </a:ext>
            </a:extLst>
          </xdr:cNvPr>
          <xdr:cNvSpPr txBox="1"/>
        </xdr:nvSpPr>
        <xdr:spPr>
          <a:xfrm>
            <a:off x="7553104" y="1636402"/>
            <a:ext cx="2016454" cy="3792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 b="1" kern="1200">
                <a:solidFill>
                  <a:schemeClr val="bg1"/>
                </a:solidFill>
                <a:latin typeface="Segoe "/>
              </a:rPr>
              <a:t>ECONOMIAS</a:t>
            </a:r>
          </a:p>
        </xdr:txBody>
      </xdr:sp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E8E154C7-D57E-2BEE-E343-836FAAA963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7283302" y="1700200"/>
            <a:ext cx="362171" cy="362171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567069</xdr:colOff>
      <xdr:row>12</xdr:row>
      <xdr:rowOff>25572</xdr:rowOff>
    </xdr:from>
    <xdr:to>
      <xdr:col>16</xdr:col>
      <xdr:colOff>248092</xdr:colOff>
      <xdr:row>26</xdr:row>
      <xdr:rowOff>163795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16F7C72-2F81-4350-90DE-D8C92C890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6</xdr:row>
      <xdr:rowOff>76200</xdr:rowOff>
    </xdr:from>
    <xdr:to>
      <xdr:col>12</xdr:col>
      <xdr:colOff>548640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ACA5DA-105C-F998-300B-413EC777B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3.966764236109" createdVersion="8" refreshedVersion="8" minRefreshableVersion="3" recordCount="22" xr:uid="{B58BCC69-ABA3-4B1D-A2E2-DA9C764B9D0B}">
  <cacheSource type="worksheet">
    <worksheetSource name="Tab_Operation"/>
  </cacheSource>
  <cacheFields count="8">
    <cacheField name="Data" numFmtId="14">
      <sharedItems containsSemiMixedTypes="0" containsNonDate="0" containsDate="1" containsString="0" minDate="2023-12-04T00:00:00" maxDate="2024-11-18T00:00:00"/>
    </cacheField>
    <cacheField name="Mês" numFmtId="1">
      <sharedItems containsSemiMixedTypes="0" containsString="0" containsNumber="1" containsInteger="1" minValue="1" maxValue="12" count="11">
        <n v="9"/>
        <n v="7"/>
        <n v="1"/>
        <n v="4"/>
        <n v="5"/>
        <n v="6"/>
        <n v="12"/>
        <n v="3"/>
        <n v="2"/>
        <n v="11"/>
        <n v="8"/>
      </sharedItems>
    </cacheField>
    <cacheField name="Tipo" numFmtId="0">
      <sharedItems count="2">
        <s v="Saída"/>
        <s v="Entrada"/>
      </sharedItems>
    </cacheField>
    <cacheField name="Categoria" numFmtId="0">
      <sharedItems count="5">
        <s v="Renda Fixa"/>
        <s v="Saúde"/>
        <s v="Transporte"/>
        <s v="Alimentação"/>
        <s v="Educação"/>
      </sharedItems>
    </cacheField>
    <cacheField name="Descrição" numFmtId="0">
      <sharedItems count="7">
        <s v="Consulta Odontologica"/>
        <s v="Cinema"/>
        <s v="Compras de Roupas"/>
        <s v="Material Escolar"/>
        <s v="Supermercado"/>
        <s v="Salário Mensal"/>
        <s v="Gasolina"/>
      </sharedItems>
    </cacheField>
    <cacheField name="Valor" numFmtId="164">
      <sharedItems containsSemiMixedTypes="0" containsString="0" containsNumber="1" containsInteger="1" minValue="31" maxValue="913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683949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4-09-09T00:00:00"/>
    <x v="0"/>
    <x v="0"/>
    <x v="0"/>
    <x v="0"/>
    <n v="644"/>
    <s v="Transferência"/>
    <s v="pago"/>
  </r>
  <r>
    <d v="2024-07-22T00:00:00"/>
    <x v="1"/>
    <x v="1"/>
    <x v="1"/>
    <x v="1"/>
    <n v="704"/>
    <s v="Débito Automático"/>
    <s v="recebido"/>
  </r>
  <r>
    <d v="2024-07-14T00:00:00"/>
    <x v="1"/>
    <x v="1"/>
    <x v="2"/>
    <x v="2"/>
    <n v="31"/>
    <s v="Débito Automático"/>
    <s v="pendente"/>
  </r>
  <r>
    <d v="2024-01-15T00:00:00"/>
    <x v="2"/>
    <x v="1"/>
    <x v="3"/>
    <x v="3"/>
    <n v="327"/>
    <s v="Débito Automático"/>
    <s v="pendente"/>
  </r>
  <r>
    <d v="2024-09-25T00:00:00"/>
    <x v="0"/>
    <x v="0"/>
    <x v="3"/>
    <x v="2"/>
    <n v="847"/>
    <s v="Cartão de Crédito"/>
    <s v="pago"/>
  </r>
  <r>
    <d v="2024-04-18T00:00:00"/>
    <x v="3"/>
    <x v="0"/>
    <x v="3"/>
    <x v="4"/>
    <n v="252"/>
    <s v="Transferência"/>
    <s v="pendente"/>
  </r>
  <r>
    <d v="2024-05-03T00:00:00"/>
    <x v="4"/>
    <x v="0"/>
    <x v="4"/>
    <x v="1"/>
    <n v="717"/>
    <s v="Transferência"/>
    <s v="pago"/>
  </r>
  <r>
    <d v="2024-06-18T00:00:00"/>
    <x v="5"/>
    <x v="0"/>
    <x v="2"/>
    <x v="1"/>
    <n v="81"/>
    <s v="Débito Automático"/>
    <s v="recebido"/>
  </r>
  <r>
    <d v="2024-05-07T00:00:00"/>
    <x v="4"/>
    <x v="0"/>
    <x v="4"/>
    <x v="1"/>
    <n v="867"/>
    <s v="Cartão de Crédito"/>
    <s v="pago"/>
  </r>
  <r>
    <d v="2024-04-27T00:00:00"/>
    <x v="3"/>
    <x v="1"/>
    <x v="1"/>
    <x v="4"/>
    <n v="631"/>
    <s v="Transferência"/>
    <s v="recebido"/>
  </r>
  <r>
    <d v="2023-12-10T00:00:00"/>
    <x v="6"/>
    <x v="0"/>
    <x v="4"/>
    <x v="5"/>
    <n v="260"/>
    <s v="Cartão de Crédito"/>
    <s v="pendente"/>
  </r>
  <r>
    <d v="2024-05-01T00:00:00"/>
    <x v="4"/>
    <x v="0"/>
    <x v="1"/>
    <x v="1"/>
    <n v="400"/>
    <s v="Débito Automático"/>
    <s v="pendente"/>
  </r>
  <r>
    <d v="2023-12-04T00:00:00"/>
    <x v="6"/>
    <x v="0"/>
    <x v="3"/>
    <x v="4"/>
    <n v="631"/>
    <s v="Débito Automático"/>
    <s v="recebido"/>
  </r>
  <r>
    <d v="2023-12-16T00:00:00"/>
    <x v="6"/>
    <x v="0"/>
    <x v="0"/>
    <x v="4"/>
    <n v="366"/>
    <s v="Transferência"/>
    <s v="pago"/>
  </r>
  <r>
    <d v="2024-06-26T00:00:00"/>
    <x v="5"/>
    <x v="1"/>
    <x v="4"/>
    <x v="2"/>
    <n v="277"/>
    <s v="Transferência"/>
    <s v="pendente"/>
  </r>
  <r>
    <d v="2024-03-08T00:00:00"/>
    <x v="7"/>
    <x v="1"/>
    <x v="0"/>
    <x v="2"/>
    <n v="98"/>
    <s v="Cartão de Crédito"/>
    <s v="pago"/>
  </r>
  <r>
    <d v="2024-02-10T00:00:00"/>
    <x v="8"/>
    <x v="0"/>
    <x v="2"/>
    <x v="2"/>
    <n v="608"/>
    <s v="Transferência"/>
    <s v="pago"/>
  </r>
  <r>
    <d v="2024-06-25T00:00:00"/>
    <x v="5"/>
    <x v="0"/>
    <x v="4"/>
    <x v="0"/>
    <n v="913"/>
    <s v="Débito Automático"/>
    <s v="pago"/>
  </r>
  <r>
    <d v="2024-11-17T00:00:00"/>
    <x v="9"/>
    <x v="0"/>
    <x v="4"/>
    <x v="6"/>
    <n v="461"/>
    <s v="Cartão de Crédito"/>
    <s v="pago"/>
  </r>
  <r>
    <d v="2024-08-12T00:00:00"/>
    <x v="10"/>
    <x v="1"/>
    <x v="2"/>
    <x v="6"/>
    <n v="393"/>
    <s v="Débito Automático"/>
    <s v="recebido"/>
  </r>
  <r>
    <d v="2024-05-01T00:00:00"/>
    <x v="4"/>
    <x v="1"/>
    <x v="2"/>
    <x v="6"/>
    <n v="96"/>
    <s v="Cartão de Crédito"/>
    <s v="pago"/>
  </r>
  <r>
    <d v="2024-06-26T00:00:00"/>
    <x v="5"/>
    <x v="0"/>
    <x v="4"/>
    <x v="0"/>
    <n v="553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F8BC9-1FFC-4748-AB8C-BA326165A8B0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3:H9" firstHeaderRow="1" firstDataRow="1" firstDataCol="1" rowPageCount="1" colPageCount="1"/>
  <pivotFields count="8">
    <pivotField numFmtId="14" showAll="0"/>
    <pivotField numFmtId="1" showAll="0">
      <items count="12">
        <item x="2"/>
        <item x="8"/>
        <item x="7"/>
        <item x="3"/>
        <item x="4"/>
        <item x="5"/>
        <item x="1"/>
        <item x="10"/>
        <item x="0"/>
        <item x="9"/>
        <item x="6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8">
        <item x="1"/>
        <item x="2"/>
        <item x="0"/>
        <item x="6"/>
        <item x="3"/>
        <item x="5"/>
        <item x="4"/>
        <item t="default"/>
      </items>
    </pivotField>
    <pivotField dataField="1" numFmtId="164" showAll="0"/>
    <pivotField showAll="0"/>
    <pivotField showAll="0"/>
  </pivotFields>
  <rowFields count="1">
    <field x="4"/>
  </rowFields>
  <rowItems count="6">
    <i>
      <x/>
    </i>
    <i>
      <x v="1"/>
    </i>
    <i>
      <x v="3"/>
    </i>
    <i>
      <x v="4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3CC34-589C-4F93-9EEC-EA3CA7D853F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9" firstHeaderRow="1" firstDataRow="1" firstDataCol="1" rowPageCount="1" colPageCount="1"/>
  <pivotFields count="8">
    <pivotField numFmtId="14" showAll="0"/>
    <pivotField numFmtId="1" showAll="0">
      <items count="12">
        <item x="2"/>
        <item x="8"/>
        <item x="7"/>
        <item x="3"/>
        <item x="4"/>
        <item x="5"/>
        <item x="1"/>
        <item x="10"/>
        <item x="0"/>
        <item x="9"/>
        <item x="6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-1"/>
  </pageFields>
  <dataFields count="1">
    <dataField name="Soma de Valor" fld="5" baseField="6" baseItem="0" numFmtId="16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1D9304F-C73E-486A-A994-E2FB40BD31AF}" sourceName="Mês">
  <pivotTables>
    <pivotTable tabId="4" name="Tabela dinâmica3"/>
    <pivotTable tabId="4" name="Tabela dinâmica4"/>
  </pivotTables>
  <data>
    <tabular pivotCacheId="1868394909">
      <items count="11">
        <i x="2" s="1"/>
        <i x="8" s="1"/>
        <i x="7" s="1"/>
        <i x="3" s="1"/>
        <i x="4" s="1"/>
        <i x="5" s="1"/>
        <i x="1" s="1"/>
        <i x="10" s="1"/>
        <i x="0" s="1"/>
        <i x="9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5F6FD9B-930E-4892-9C41-B79744268EA0}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683D7799-DD89-47EA-9DAE-2BB4C6FEA598}" cache="SegmentaçãodeDados_Mês" caption="Mês" style="Estilo de Segmentação de Dados 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F58EB-B1D7-49EF-8AF4-FECA6B16508F}" name="Tabela3" displayName="Tabela3" ref="C6:D23" totalsRowCount="1">
  <autoFilter ref="C6:D22" xr:uid="{013F58EB-B1D7-49EF-8AF4-FECA6B16508F}"/>
  <tableColumns count="2">
    <tableColumn id="1" xr3:uid="{283DF259-8161-40B5-9733-7C77A45A55F9}" name="Data de Lançamento" dataDxfId="3" totalsRowDxfId="1">
      <calculatedColumnFormula>C12</calculatedColumnFormula>
    </tableColumn>
    <tableColumn id="2" xr3:uid="{1A9F3E0B-F025-41FA-95A7-DD7EA2D741C0}" name="Depósito Reservado" totalsRowFunction="custom" dataDxfId="2" totalsRowDxfId="0">
      <totalsRowFormula>SUM(D7:D22)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473C6-4D09-4818-9942-C6BFE78F2F5B}" name="Tab_Operation" displayName="Tab_Operation" ref="A1:H23" totalsRowShown="0" headerRowDxfId="13" dataDxfId="12">
  <autoFilter ref="A1:H23" xr:uid="{632473C6-4D09-4818-9942-C6BFE78F2F5B}"/>
  <tableColumns count="8">
    <tableColumn id="1" xr3:uid="{23FC0D0C-97CA-4973-9FD1-AD006967B78D}" name="Data" dataDxfId="11"/>
    <tableColumn id="8" xr3:uid="{BBD68A85-D869-49A1-BB40-7CE2E2ABAB40}" name="Mês" dataDxfId="10">
      <calculatedColumnFormula>MONTH(Tab_Operation[[#This Row],[Data]])</calculatedColumnFormula>
    </tableColumn>
    <tableColumn id="2" xr3:uid="{5BA6E80C-533C-4823-ABBF-9B67EDE6AD55}" name="Tipo" dataDxfId="9"/>
    <tableColumn id="3" xr3:uid="{9E863F86-CED8-4636-A43D-7EDA8D8F4EFB}" name="Categoria" dataDxfId="8"/>
    <tableColumn id="4" xr3:uid="{8789BC1A-296E-47C9-80F0-F00549884200}" name="Descrição" dataDxfId="7"/>
    <tableColumn id="5" xr3:uid="{5631EBFB-16B5-4200-B061-33D8A69CEFC7}" name="Valor" dataDxfId="6"/>
    <tableColumn id="6" xr3:uid="{CFB60817-A2C3-4A01-B998-36561D0AA3D3}" name="Operação Bancária" dataDxfId="5"/>
    <tableColumn id="7" xr3:uid="{6C27A9C6-51B6-495E-AED5-8490A7814864}" name="Status" dataDxfId="4">
      <calculatedColumnFormula>CHOOSE(RANDBETWEEN(1,3),"pago","recebido","pendente")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7A31-2F19-4548-BEB5-2A48C7951D6A}">
  <sheetPr>
    <tabColor rgb="FF00B0F0"/>
  </sheetPr>
  <dimension ref="A1:H9"/>
  <sheetViews>
    <sheetView topLeftCell="A2" workbookViewId="0">
      <selection activeCell="G27" sqref="G27"/>
    </sheetView>
  </sheetViews>
  <sheetFormatPr defaultRowHeight="14.4" x14ac:dyDescent="0.3"/>
  <cols>
    <col min="1" max="1" width="17.21875" bestFit="1" customWidth="1"/>
    <col min="2" max="2" width="13.33203125" bestFit="1" customWidth="1"/>
    <col min="7" max="7" width="17.33203125" bestFit="1" customWidth="1"/>
    <col min="8" max="8" width="13.33203125" bestFit="1" customWidth="1"/>
  </cols>
  <sheetData>
    <row r="1" spans="1:8" x14ac:dyDescent="0.3">
      <c r="A1" s="7" t="s">
        <v>1</v>
      </c>
      <c r="B1" t="s">
        <v>27</v>
      </c>
      <c r="G1" s="7" t="s">
        <v>1</v>
      </c>
      <c r="H1" t="s">
        <v>20</v>
      </c>
    </row>
    <row r="3" spans="1:8" x14ac:dyDescent="0.3">
      <c r="A3" s="7" t="s">
        <v>24</v>
      </c>
      <c r="B3" t="s">
        <v>26</v>
      </c>
      <c r="G3" s="7" t="s">
        <v>24</v>
      </c>
      <c r="H3" t="s">
        <v>26</v>
      </c>
    </row>
    <row r="4" spans="1:8" x14ac:dyDescent="0.3">
      <c r="A4" s="8" t="s">
        <v>11</v>
      </c>
      <c r="B4" s="2">
        <v>2057</v>
      </c>
      <c r="G4" s="8" t="s">
        <v>15</v>
      </c>
      <c r="H4" s="2">
        <v>704</v>
      </c>
    </row>
    <row r="5" spans="1:8" x14ac:dyDescent="0.3">
      <c r="A5" s="8" t="s">
        <v>7</v>
      </c>
      <c r="B5" s="2">
        <v>4048</v>
      </c>
      <c r="G5" s="8" t="s">
        <v>14</v>
      </c>
      <c r="H5" s="2">
        <v>406</v>
      </c>
    </row>
    <row r="6" spans="1:8" x14ac:dyDescent="0.3">
      <c r="A6" s="8" t="s">
        <v>8</v>
      </c>
      <c r="B6" s="2">
        <v>1108</v>
      </c>
      <c r="G6" s="8" t="s">
        <v>18</v>
      </c>
      <c r="H6" s="2">
        <v>489</v>
      </c>
    </row>
    <row r="7" spans="1:8" x14ac:dyDescent="0.3">
      <c r="A7" s="8" t="s">
        <v>9</v>
      </c>
      <c r="B7" s="2">
        <v>1735</v>
      </c>
      <c r="G7" s="8" t="s">
        <v>16</v>
      </c>
      <c r="H7" s="2">
        <v>327</v>
      </c>
    </row>
    <row r="8" spans="1:8" x14ac:dyDescent="0.3">
      <c r="A8" s="8" t="s">
        <v>10</v>
      </c>
      <c r="B8" s="2">
        <v>1209</v>
      </c>
      <c r="G8" s="8" t="s">
        <v>12</v>
      </c>
      <c r="H8" s="2">
        <v>631</v>
      </c>
    </row>
    <row r="9" spans="1:8" x14ac:dyDescent="0.3">
      <c r="A9" s="8" t="s">
        <v>25</v>
      </c>
      <c r="B9" s="2">
        <v>10157</v>
      </c>
      <c r="G9" s="8" t="s">
        <v>25</v>
      </c>
      <c r="H9" s="2">
        <v>2557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7404-F168-41FB-821E-DA52787D578D}">
  <sheetPr>
    <tabColor rgb="FF00B0F0"/>
  </sheetPr>
  <dimension ref="A1:U49"/>
  <sheetViews>
    <sheetView showGridLines="0" showRowColHeaders="0" tabSelected="1" zoomScale="86" zoomScaleNormal="86" workbookViewId="0">
      <selection activeCell="T17" sqref="T17"/>
    </sheetView>
  </sheetViews>
  <sheetFormatPr defaultColWidth="0" defaultRowHeight="14.4" x14ac:dyDescent="0.3"/>
  <cols>
    <col min="1" max="1" width="27" style="10" customWidth="1"/>
    <col min="2" max="21" width="8.88671875" customWidth="1"/>
    <col min="22" max="16384" width="8.88671875" hidden="1"/>
  </cols>
  <sheetData>
    <row r="1" spans="2:21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3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2:21" x14ac:dyDescent="0.3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2:21" x14ac:dyDescent="0.3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2:21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2:2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2:21" x14ac:dyDescent="0.3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x14ac:dyDescent="0.3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2:21" x14ac:dyDescent="0.3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2:21" x14ac:dyDescent="0.3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2:2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2:21" x14ac:dyDescent="0.3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3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2:21" x14ac:dyDescent="0.3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2:21" x14ac:dyDescent="0.3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2:21" x14ac:dyDescent="0.3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2:21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3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2:21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2:21" x14ac:dyDescent="0.3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2:21" x14ac:dyDescent="0.3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2:21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2:21" x14ac:dyDescent="0.3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2:21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2:21" x14ac:dyDescent="0.3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2:21" x14ac:dyDescent="0.3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2:21" x14ac:dyDescent="0.3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2:21" x14ac:dyDescent="0.3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2:21" x14ac:dyDescent="0.3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2:21" x14ac:dyDescent="0.3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2:21" x14ac:dyDescent="0.3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2:21" x14ac:dyDescent="0.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2:21" x14ac:dyDescent="0.3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2:21" x14ac:dyDescent="0.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2:21" x14ac:dyDescent="0.3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2:21" x14ac:dyDescent="0.3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2:21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2:21" x14ac:dyDescent="0.3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2:21" x14ac:dyDescent="0.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2:21" x14ac:dyDescent="0.3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2:21" x14ac:dyDescent="0.3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2:21" x14ac:dyDescent="0.3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2:21" x14ac:dyDescent="0.3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2:21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2:21" x14ac:dyDescent="0.3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2:21" x14ac:dyDescent="0.3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2:21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2:21" x14ac:dyDescent="0.3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69AB-DD74-4A2D-9063-10C3531960C3}">
  <sheetPr>
    <tabColor rgb="FF00B0F0"/>
  </sheetPr>
  <dimension ref="C1:D23"/>
  <sheetViews>
    <sheetView workbookViewId="0">
      <selection activeCell="D5" sqref="D5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4" customFormat="1" ht="59.4" customHeight="1" x14ac:dyDescent="0.3"/>
    <row r="2" spans="3:4" s="13" customFormat="1" x14ac:dyDescent="0.3"/>
    <row r="3" spans="3:4" s="13" customFormat="1" x14ac:dyDescent="0.3">
      <c r="C3" s="13" t="s">
        <v>31</v>
      </c>
      <c r="D3" s="15">
        <v>44899</v>
      </c>
    </row>
    <row r="4" spans="3:4" s="13" customFormat="1" x14ac:dyDescent="0.3">
      <c r="C4" s="13" t="s">
        <v>32</v>
      </c>
      <c r="D4" s="15">
        <v>60000</v>
      </c>
    </row>
    <row r="5" spans="3:4" s="13" customFormat="1" x14ac:dyDescent="0.3"/>
    <row r="6" spans="3:4" x14ac:dyDescent="0.3">
      <c r="C6" t="s">
        <v>29</v>
      </c>
      <c r="D6" t="s">
        <v>30</v>
      </c>
    </row>
    <row r="7" spans="3:4" x14ac:dyDescent="0.3">
      <c r="C7" s="4">
        <v>45531</v>
      </c>
      <c r="D7" s="6">
        <v>2759</v>
      </c>
    </row>
    <row r="8" spans="3:4" x14ac:dyDescent="0.3">
      <c r="C8" s="4">
        <v>45532</v>
      </c>
      <c r="D8" s="6">
        <v>4319</v>
      </c>
    </row>
    <row r="9" spans="3:4" x14ac:dyDescent="0.3">
      <c r="C9" s="4">
        <v>45533</v>
      </c>
      <c r="D9" s="6">
        <v>3332</v>
      </c>
    </row>
    <row r="10" spans="3:4" x14ac:dyDescent="0.3">
      <c r="C10" s="4">
        <v>45534</v>
      </c>
      <c r="D10" s="6">
        <v>3445</v>
      </c>
    </row>
    <row r="11" spans="3:4" x14ac:dyDescent="0.3">
      <c r="C11" s="4">
        <v>45535</v>
      </c>
      <c r="D11" s="6">
        <v>1368</v>
      </c>
    </row>
    <row r="12" spans="3:4" x14ac:dyDescent="0.3">
      <c r="C12" s="4">
        <v>45536</v>
      </c>
      <c r="D12" s="6">
        <v>904</v>
      </c>
    </row>
    <row r="13" spans="3:4" x14ac:dyDescent="0.3">
      <c r="C13" s="4">
        <v>45537</v>
      </c>
      <c r="D13" s="6">
        <v>1109</v>
      </c>
    </row>
    <row r="14" spans="3:4" x14ac:dyDescent="0.3">
      <c r="C14" s="4">
        <v>45538</v>
      </c>
      <c r="D14" s="6">
        <v>4594</v>
      </c>
    </row>
    <row r="15" spans="3:4" x14ac:dyDescent="0.3">
      <c r="C15" s="4">
        <v>45539</v>
      </c>
      <c r="D15" s="6">
        <v>3088</v>
      </c>
    </row>
    <row r="16" spans="3:4" x14ac:dyDescent="0.3">
      <c r="C16" s="4">
        <v>45540</v>
      </c>
      <c r="D16" s="6">
        <v>1322</v>
      </c>
    </row>
    <row r="17" spans="3:4" x14ac:dyDescent="0.3">
      <c r="C17" s="4">
        <v>45541</v>
      </c>
      <c r="D17" s="6">
        <v>4532</v>
      </c>
    </row>
    <row r="18" spans="3:4" x14ac:dyDescent="0.3">
      <c r="C18" s="4">
        <v>45542</v>
      </c>
      <c r="D18" s="6">
        <v>1144</v>
      </c>
    </row>
    <row r="19" spans="3:4" x14ac:dyDescent="0.3">
      <c r="C19" s="4">
        <v>45543</v>
      </c>
      <c r="D19" s="6">
        <v>1593</v>
      </c>
    </row>
    <row r="20" spans="3:4" x14ac:dyDescent="0.3">
      <c r="C20" s="4">
        <v>45544</v>
      </c>
      <c r="D20" s="6">
        <v>4757</v>
      </c>
    </row>
    <row r="21" spans="3:4" x14ac:dyDescent="0.3">
      <c r="C21" s="4">
        <v>45545</v>
      </c>
      <c r="D21" s="6">
        <v>3497</v>
      </c>
    </row>
    <row r="22" spans="3:4" x14ac:dyDescent="0.3">
      <c r="C22" s="4">
        <v>45546</v>
      </c>
      <c r="D22" s="6">
        <v>3136</v>
      </c>
    </row>
    <row r="23" spans="3:4" x14ac:dyDescent="0.3">
      <c r="C23" s="1"/>
      <c r="D23" s="6">
        <f>SUM(D7:D22)</f>
        <v>44899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189-57B6-4144-B49D-4FC306FBC94D}">
  <sheetPr>
    <tabColor rgb="FF00B0F0"/>
  </sheetPr>
  <dimension ref="A1:H23"/>
  <sheetViews>
    <sheetView workbookViewId="0"/>
  </sheetViews>
  <sheetFormatPr defaultRowHeight="14.4" x14ac:dyDescent="0.3"/>
  <cols>
    <col min="1" max="1" width="16.6640625" style="1" customWidth="1"/>
    <col min="2" max="2" width="16.6640625" style="12" customWidth="1"/>
    <col min="3" max="3" width="19.77734375" bestFit="1" customWidth="1"/>
    <col min="4" max="4" width="20.21875" customWidth="1"/>
    <col min="5" max="5" width="18.109375" customWidth="1"/>
    <col min="6" max="6" width="22.109375" style="3" customWidth="1"/>
    <col min="7" max="7" width="18.44140625" customWidth="1"/>
    <col min="8" max="8" width="16.109375" customWidth="1"/>
  </cols>
  <sheetData>
    <row r="1" spans="1:8" x14ac:dyDescent="0.3">
      <c r="A1" s="4" t="s">
        <v>0</v>
      </c>
      <c r="B1" s="11" t="s">
        <v>28</v>
      </c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</row>
    <row r="2" spans="1:8" x14ac:dyDescent="0.3">
      <c r="A2" s="4">
        <v>45544</v>
      </c>
      <c r="B2" s="11">
        <f>MONTH(Tab_Operation[[#This Row],[Data]])</f>
        <v>9</v>
      </c>
      <c r="C2" s="5" t="s">
        <v>19</v>
      </c>
      <c r="D2" s="5" t="s">
        <v>8</v>
      </c>
      <c r="E2" s="5" t="s">
        <v>13</v>
      </c>
      <c r="F2" s="6">
        <v>644</v>
      </c>
      <c r="G2" s="5" t="s">
        <v>21</v>
      </c>
      <c r="H2" s="5" t="str">
        <f t="shared" ref="H2:H23" ca="1" si="0">CHOOSE(RANDBETWEEN(1,3),"pago","recebido","pendente")</f>
        <v>pago</v>
      </c>
    </row>
    <row r="3" spans="1:8" x14ac:dyDescent="0.3">
      <c r="A3" s="4">
        <v>45495</v>
      </c>
      <c r="B3" s="11">
        <f>MONTH(Tab_Operation[[#This Row],[Data]])</f>
        <v>7</v>
      </c>
      <c r="C3" s="5" t="s">
        <v>20</v>
      </c>
      <c r="D3" s="5" t="s">
        <v>9</v>
      </c>
      <c r="E3" s="5" t="s">
        <v>15</v>
      </c>
      <c r="F3" s="6">
        <v>704</v>
      </c>
      <c r="G3" s="5" t="s">
        <v>22</v>
      </c>
      <c r="H3" s="5" t="str">
        <f t="shared" ca="1" si="0"/>
        <v>recebido</v>
      </c>
    </row>
    <row r="4" spans="1:8" x14ac:dyDescent="0.3">
      <c r="A4" s="4">
        <v>45487</v>
      </c>
      <c r="B4" s="11">
        <f>MONTH(Tab_Operation[[#This Row],[Data]])</f>
        <v>7</v>
      </c>
      <c r="C4" s="5" t="s">
        <v>20</v>
      </c>
      <c r="D4" s="5" t="s">
        <v>10</v>
      </c>
      <c r="E4" s="5" t="s">
        <v>14</v>
      </c>
      <c r="F4" s="6">
        <v>31</v>
      </c>
      <c r="G4" s="5" t="s">
        <v>22</v>
      </c>
      <c r="H4" s="5" t="str">
        <f t="shared" ca="1" si="0"/>
        <v>pago</v>
      </c>
    </row>
    <row r="5" spans="1:8" x14ac:dyDescent="0.3">
      <c r="A5" s="4">
        <v>45306</v>
      </c>
      <c r="B5" s="11">
        <f>MONTH(Tab_Operation[[#This Row],[Data]])</f>
        <v>1</v>
      </c>
      <c r="C5" s="5" t="s">
        <v>20</v>
      </c>
      <c r="D5" s="5" t="s">
        <v>11</v>
      </c>
      <c r="E5" s="5" t="s">
        <v>16</v>
      </c>
      <c r="F5" s="6">
        <v>327</v>
      </c>
      <c r="G5" s="5" t="s">
        <v>22</v>
      </c>
      <c r="H5" s="5" t="str">
        <f t="shared" ca="1" si="0"/>
        <v>pendente</v>
      </c>
    </row>
    <row r="6" spans="1:8" x14ac:dyDescent="0.3">
      <c r="A6" s="4">
        <v>45560</v>
      </c>
      <c r="B6" s="11">
        <f>MONTH(Tab_Operation[[#This Row],[Data]])</f>
        <v>9</v>
      </c>
      <c r="C6" s="5" t="s">
        <v>19</v>
      </c>
      <c r="D6" s="5" t="s">
        <v>11</v>
      </c>
      <c r="E6" s="5" t="s">
        <v>14</v>
      </c>
      <c r="F6" s="6">
        <v>847</v>
      </c>
      <c r="G6" s="5" t="s">
        <v>23</v>
      </c>
      <c r="H6" s="5" t="str">
        <f t="shared" ca="1" si="0"/>
        <v>pago</v>
      </c>
    </row>
    <row r="7" spans="1:8" x14ac:dyDescent="0.3">
      <c r="A7" s="4">
        <v>45400</v>
      </c>
      <c r="B7" s="11">
        <f>MONTH(Tab_Operation[[#This Row],[Data]])</f>
        <v>4</v>
      </c>
      <c r="C7" s="5" t="s">
        <v>19</v>
      </c>
      <c r="D7" s="5" t="s">
        <v>11</v>
      </c>
      <c r="E7" s="5" t="s">
        <v>12</v>
      </c>
      <c r="F7" s="6">
        <v>252</v>
      </c>
      <c r="G7" s="5" t="s">
        <v>21</v>
      </c>
      <c r="H7" s="5" t="str">
        <f t="shared" ca="1" si="0"/>
        <v>pendente</v>
      </c>
    </row>
    <row r="8" spans="1:8" x14ac:dyDescent="0.3">
      <c r="A8" s="4">
        <v>45415</v>
      </c>
      <c r="B8" s="11">
        <f>MONTH(Tab_Operation[[#This Row],[Data]])</f>
        <v>5</v>
      </c>
      <c r="C8" s="5" t="s">
        <v>19</v>
      </c>
      <c r="D8" s="5" t="s">
        <v>7</v>
      </c>
      <c r="E8" s="5" t="s">
        <v>15</v>
      </c>
      <c r="F8" s="6">
        <v>717</v>
      </c>
      <c r="G8" s="5" t="s">
        <v>21</v>
      </c>
      <c r="H8" s="5" t="str">
        <f t="shared" ca="1" si="0"/>
        <v>recebido</v>
      </c>
    </row>
    <row r="9" spans="1:8" x14ac:dyDescent="0.3">
      <c r="A9" s="4">
        <v>45461</v>
      </c>
      <c r="B9" s="11">
        <f>MONTH(Tab_Operation[[#This Row],[Data]])</f>
        <v>6</v>
      </c>
      <c r="C9" s="5" t="s">
        <v>19</v>
      </c>
      <c r="D9" s="5" t="s">
        <v>10</v>
      </c>
      <c r="E9" s="5" t="s">
        <v>15</v>
      </c>
      <c r="F9" s="6">
        <v>81</v>
      </c>
      <c r="G9" s="5" t="s">
        <v>22</v>
      </c>
      <c r="H9" s="5" t="str">
        <f t="shared" ca="1" si="0"/>
        <v>pendente</v>
      </c>
    </row>
    <row r="10" spans="1:8" x14ac:dyDescent="0.3">
      <c r="A10" s="4">
        <v>45419</v>
      </c>
      <c r="B10" s="11">
        <f>MONTH(Tab_Operation[[#This Row],[Data]])</f>
        <v>5</v>
      </c>
      <c r="C10" s="5" t="s">
        <v>19</v>
      </c>
      <c r="D10" s="5" t="s">
        <v>7</v>
      </c>
      <c r="E10" s="5" t="s">
        <v>15</v>
      </c>
      <c r="F10" s="6">
        <v>867</v>
      </c>
      <c r="G10" s="5" t="s">
        <v>23</v>
      </c>
      <c r="H10" s="5" t="str">
        <f t="shared" ca="1" si="0"/>
        <v>pago</v>
      </c>
    </row>
    <row r="11" spans="1:8" x14ac:dyDescent="0.3">
      <c r="A11" s="4">
        <v>45409</v>
      </c>
      <c r="B11" s="11">
        <f>MONTH(Tab_Operation[[#This Row],[Data]])</f>
        <v>4</v>
      </c>
      <c r="C11" s="5" t="s">
        <v>20</v>
      </c>
      <c r="D11" s="5" t="s">
        <v>9</v>
      </c>
      <c r="E11" s="5" t="s">
        <v>12</v>
      </c>
      <c r="F11" s="6">
        <v>631</v>
      </c>
      <c r="G11" s="5" t="s">
        <v>21</v>
      </c>
      <c r="H11" s="5" t="str">
        <f t="shared" ca="1" si="0"/>
        <v>pago</v>
      </c>
    </row>
    <row r="12" spans="1:8" x14ac:dyDescent="0.3">
      <c r="A12" s="4">
        <v>45270</v>
      </c>
      <c r="B12" s="11">
        <f>MONTH(Tab_Operation[[#This Row],[Data]])</f>
        <v>12</v>
      </c>
      <c r="C12" s="5" t="s">
        <v>19</v>
      </c>
      <c r="D12" s="5" t="s">
        <v>7</v>
      </c>
      <c r="E12" s="5" t="s">
        <v>17</v>
      </c>
      <c r="F12" s="6">
        <v>260</v>
      </c>
      <c r="G12" s="5" t="s">
        <v>23</v>
      </c>
      <c r="H12" s="5" t="str">
        <f t="shared" ca="1" si="0"/>
        <v>recebido</v>
      </c>
    </row>
    <row r="13" spans="1:8" x14ac:dyDescent="0.3">
      <c r="A13" s="4">
        <v>45413</v>
      </c>
      <c r="B13" s="11">
        <f>MONTH(Tab_Operation[[#This Row],[Data]])</f>
        <v>5</v>
      </c>
      <c r="C13" s="5" t="s">
        <v>19</v>
      </c>
      <c r="D13" s="5" t="s">
        <v>9</v>
      </c>
      <c r="E13" s="5" t="s">
        <v>15</v>
      </c>
      <c r="F13" s="6">
        <v>400</v>
      </c>
      <c r="G13" s="5" t="s">
        <v>22</v>
      </c>
      <c r="H13" s="5" t="str">
        <f t="shared" ca="1" si="0"/>
        <v>recebido</v>
      </c>
    </row>
    <row r="14" spans="1:8" x14ac:dyDescent="0.3">
      <c r="A14" s="4">
        <v>45264</v>
      </c>
      <c r="B14" s="11">
        <f>MONTH(Tab_Operation[[#This Row],[Data]])</f>
        <v>12</v>
      </c>
      <c r="C14" s="5" t="s">
        <v>19</v>
      </c>
      <c r="D14" s="5" t="s">
        <v>11</v>
      </c>
      <c r="E14" s="5" t="s">
        <v>12</v>
      </c>
      <c r="F14" s="6">
        <v>631</v>
      </c>
      <c r="G14" s="5" t="s">
        <v>22</v>
      </c>
      <c r="H14" s="5" t="str">
        <f t="shared" ca="1" si="0"/>
        <v>pendente</v>
      </c>
    </row>
    <row r="15" spans="1:8" x14ac:dyDescent="0.3">
      <c r="A15" s="4">
        <v>45276</v>
      </c>
      <c r="B15" s="11">
        <f>MONTH(Tab_Operation[[#This Row],[Data]])</f>
        <v>12</v>
      </c>
      <c r="C15" s="5" t="s">
        <v>19</v>
      </c>
      <c r="D15" s="5" t="s">
        <v>8</v>
      </c>
      <c r="E15" s="5" t="s">
        <v>12</v>
      </c>
      <c r="F15" s="6">
        <v>366</v>
      </c>
      <c r="G15" s="5" t="s">
        <v>21</v>
      </c>
      <c r="H15" s="5" t="str">
        <f t="shared" ca="1" si="0"/>
        <v>pendente</v>
      </c>
    </row>
    <row r="16" spans="1:8" x14ac:dyDescent="0.3">
      <c r="A16" s="4">
        <v>45469</v>
      </c>
      <c r="B16" s="11">
        <f>MONTH(Tab_Operation[[#This Row],[Data]])</f>
        <v>6</v>
      </c>
      <c r="C16" s="5" t="s">
        <v>20</v>
      </c>
      <c r="D16" s="5" t="s">
        <v>7</v>
      </c>
      <c r="E16" s="5" t="s">
        <v>14</v>
      </c>
      <c r="F16" s="6">
        <v>277</v>
      </c>
      <c r="G16" s="5" t="s">
        <v>21</v>
      </c>
      <c r="H16" s="5" t="str">
        <f t="shared" ca="1" si="0"/>
        <v>pago</v>
      </c>
    </row>
    <row r="17" spans="1:8" x14ac:dyDescent="0.3">
      <c r="A17" s="4">
        <v>45359</v>
      </c>
      <c r="B17" s="11">
        <f>MONTH(Tab_Operation[[#This Row],[Data]])</f>
        <v>3</v>
      </c>
      <c r="C17" s="5" t="s">
        <v>20</v>
      </c>
      <c r="D17" s="5" t="s">
        <v>8</v>
      </c>
      <c r="E17" s="5" t="s">
        <v>14</v>
      </c>
      <c r="F17" s="6">
        <v>98</v>
      </c>
      <c r="G17" s="5" t="s">
        <v>23</v>
      </c>
      <c r="H17" s="5" t="str">
        <f t="shared" ca="1" si="0"/>
        <v>pago</v>
      </c>
    </row>
    <row r="18" spans="1:8" x14ac:dyDescent="0.3">
      <c r="A18" s="4">
        <v>45332</v>
      </c>
      <c r="B18" s="11">
        <f>MONTH(Tab_Operation[[#This Row],[Data]])</f>
        <v>2</v>
      </c>
      <c r="C18" s="5" t="s">
        <v>19</v>
      </c>
      <c r="D18" s="5" t="s">
        <v>10</v>
      </c>
      <c r="E18" s="5" t="s">
        <v>14</v>
      </c>
      <c r="F18" s="6">
        <v>608</v>
      </c>
      <c r="G18" s="5" t="s">
        <v>21</v>
      </c>
      <c r="H18" s="5" t="str">
        <f t="shared" ca="1" si="0"/>
        <v>recebido</v>
      </c>
    </row>
    <row r="19" spans="1:8" x14ac:dyDescent="0.3">
      <c r="A19" s="4">
        <v>45468</v>
      </c>
      <c r="B19" s="11">
        <f>MONTH(Tab_Operation[[#This Row],[Data]])</f>
        <v>6</v>
      </c>
      <c r="C19" s="5" t="s">
        <v>19</v>
      </c>
      <c r="D19" s="5" t="s">
        <v>7</v>
      </c>
      <c r="E19" s="5" t="s">
        <v>13</v>
      </c>
      <c r="F19" s="6">
        <v>913</v>
      </c>
      <c r="G19" s="5" t="s">
        <v>22</v>
      </c>
      <c r="H19" s="5" t="str">
        <f t="shared" ca="1" si="0"/>
        <v>pendente</v>
      </c>
    </row>
    <row r="20" spans="1:8" x14ac:dyDescent="0.3">
      <c r="A20" s="4">
        <v>45613</v>
      </c>
      <c r="B20" s="11">
        <f>MONTH(Tab_Operation[[#This Row],[Data]])</f>
        <v>11</v>
      </c>
      <c r="C20" s="5" t="s">
        <v>19</v>
      </c>
      <c r="D20" s="5" t="s">
        <v>7</v>
      </c>
      <c r="E20" s="5" t="s">
        <v>18</v>
      </c>
      <c r="F20" s="6">
        <v>461</v>
      </c>
      <c r="G20" s="5" t="s">
        <v>23</v>
      </c>
      <c r="H20" s="5" t="str">
        <f t="shared" ca="1" si="0"/>
        <v>pendente</v>
      </c>
    </row>
    <row r="21" spans="1:8" x14ac:dyDescent="0.3">
      <c r="A21" s="4">
        <v>45516</v>
      </c>
      <c r="B21" s="11">
        <f>MONTH(Tab_Operation[[#This Row],[Data]])</f>
        <v>8</v>
      </c>
      <c r="C21" s="5" t="s">
        <v>20</v>
      </c>
      <c r="D21" s="5" t="s">
        <v>10</v>
      </c>
      <c r="E21" s="5" t="s">
        <v>18</v>
      </c>
      <c r="F21" s="6">
        <v>393</v>
      </c>
      <c r="G21" s="5" t="s">
        <v>22</v>
      </c>
      <c r="H21" s="5" t="str">
        <f t="shared" ca="1" si="0"/>
        <v>recebido</v>
      </c>
    </row>
    <row r="22" spans="1:8" x14ac:dyDescent="0.3">
      <c r="A22" s="4">
        <v>45413</v>
      </c>
      <c r="B22" s="11">
        <f>MONTH(Tab_Operation[[#This Row],[Data]])</f>
        <v>5</v>
      </c>
      <c r="C22" s="5" t="s">
        <v>20</v>
      </c>
      <c r="D22" s="5" t="s">
        <v>10</v>
      </c>
      <c r="E22" s="5" t="s">
        <v>18</v>
      </c>
      <c r="F22" s="6">
        <v>96</v>
      </c>
      <c r="G22" s="5" t="s">
        <v>23</v>
      </c>
      <c r="H22" s="5" t="str">
        <f t="shared" ca="1" si="0"/>
        <v>pendente</v>
      </c>
    </row>
    <row r="23" spans="1:8" x14ac:dyDescent="0.3">
      <c r="A23" s="4">
        <v>45469</v>
      </c>
      <c r="B23" s="11">
        <f>MONTH(Tab_Operation[[#This Row],[Data]])</f>
        <v>6</v>
      </c>
      <c r="C23" s="5" t="s">
        <v>19</v>
      </c>
      <c r="D23" s="5" t="s">
        <v>7</v>
      </c>
      <c r="E23" s="5" t="s">
        <v>13</v>
      </c>
      <c r="F23" s="6">
        <v>553</v>
      </c>
      <c r="G23" s="5" t="s">
        <v>23</v>
      </c>
      <c r="H23" s="5" t="str">
        <f t="shared" ca="1" si="0"/>
        <v>pago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Controler</vt:lpstr>
      <vt:lpstr>DASHBORD</vt:lpstr>
      <vt:lpstr>CAIXINHA</vt:lpstr>
      <vt:lpstr>DATA</vt:lpstr>
    </vt:vector>
  </TitlesOfParts>
  <Company>Sistema FIBRA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Lucinalva Ferreira dos Santos</dc:creator>
  <cp:lastModifiedBy>Lucinalva Ferreira dos Santos</cp:lastModifiedBy>
  <dcterms:created xsi:type="dcterms:W3CDTF">2024-11-27T23:52:17Z</dcterms:created>
  <dcterms:modified xsi:type="dcterms:W3CDTF">2024-11-29T00:01:44Z</dcterms:modified>
</cp:coreProperties>
</file>