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업무관련 총괄\★인구통계\2021년도\4월\"/>
    </mc:Choice>
  </mc:AlternateContent>
  <bookViews>
    <workbookView xWindow="5340" yWindow="75" windowWidth="16725" windowHeight="12315"/>
  </bookViews>
  <sheets>
    <sheet name="주민등록 인구현황" sheetId="7" r:id="rId1"/>
  </sheets>
  <definedNames>
    <definedName name="_xlnm._FilterDatabase" localSheetId="0" hidden="1">'주민등록 인구현황'!$A$9:$L$9</definedName>
  </definedNames>
  <calcPr calcId="162913"/>
</workbook>
</file>

<file path=xl/calcChain.xml><?xml version="1.0" encoding="utf-8"?>
<calcChain xmlns="http://schemas.openxmlformats.org/spreadsheetml/2006/main">
  <c r="C10" i="7" l="1"/>
  <c r="C11" i="7"/>
  <c r="C13" i="7"/>
  <c r="C15" i="7"/>
  <c r="C16" i="7"/>
  <c r="C17" i="7"/>
  <c r="C19" i="7"/>
  <c r="C20" i="7"/>
  <c r="I10" i="7"/>
  <c r="I29" i="7" l="1"/>
  <c r="I30" i="7"/>
  <c r="I31" i="7"/>
  <c r="I28" i="7"/>
  <c r="C34" i="7"/>
  <c r="C33" i="7"/>
  <c r="C30" i="7"/>
  <c r="C27" i="7"/>
  <c r="C28" i="7"/>
  <c r="C29" i="7"/>
  <c r="C26" i="7"/>
  <c r="I22" i="7"/>
  <c r="I23" i="7"/>
  <c r="I24" i="7"/>
  <c r="I21" i="7"/>
  <c r="I19" i="7"/>
  <c r="I18" i="7"/>
  <c r="C23" i="7"/>
  <c r="C24" i="7"/>
  <c r="C22" i="7"/>
  <c r="C39" i="7"/>
  <c r="C38" i="7"/>
  <c r="I33" i="7" l="1"/>
  <c r="I26" i="7"/>
  <c r="I16" i="7"/>
  <c r="I14" i="7"/>
  <c r="I12" i="7"/>
  <c r="C36" i="7"/>
  <c r="C12" i="7" l="1"/>
  <c r="D12" i="7"/>
  <c r="E12" i="7"/>
  <c r="I32" i="7" l="1"/>
  <c r="D9" i="7" l="1"/>
  <c r="E9" i="7"/>
  <c r="F9" i="7"/>
  <c r="C9" i="7" l="1"/>
  <c r="J25" i="7"/>
  <c r="K25" i="7"/>
  <c r="L25" i="7"/>
  <c r="I25" i="7"/>
  <c r="D35" i="7"/>
  <c r="E35" i="7"/>
  <c r="F35" i="7"/>
  <c r="C35" i="7"/>
  <c r="J32" i="7"/>
  <c r="K32" i="7"/>
  <c r="L32" i="7"/>
  <c r="F12" i="7"/>
  <c r="J15" i="7"/>
  <c r="K15" i="7"/>
  <c r="L15" i="7"/>
  <c r="I15" i="7"/>
  <c r="I13" i="7"/>
  <c r="J13" i="7"/>
  <c r="K13" i="7"/>
  <c r="L13" i="7"/>
  <c r="I11" i="7"/>
  <c r="J11" i="7"/>
  <c r="K11" i="7"/>
  <c r="L11" i="7"/>
  <c r="I9" i="7"/>
  <c r="L9" i="7"/>
  <c r="J9" i="7"/>
  <c r="K9" i="7"/>
  <c r="L17" i="7"/>
  <c r="J17" i="7"/>
  <c r="K17" i="7"/>
  <c r="I17" i="7" l="1"/>
  <c r="F21" i="7"/>
  <c r="D21" i="7"/>
  <c r="E21" i="7"/>
  <c r="D32" i="7"/>
  <c r="E32" i="7"/>
  <c r="F32" i="7"/>
  <c r="C21" i="7" l="1"/>
  <c r="C32" i="7"/>
  <c r="F18" i="7"/>
  <c r="D18" i="7"/>
  <c r="E18" i="7"/>
  <c r="C18" i="7" l="1"/>
  <c r="D25" i="7" l="1"/>
  <c r="J20" i="7"/>
  <c r="K20" i="7"/>
  <c r="L20" i="7"/>
  <c r="F37" i="7"/>
  <c r="D37" i="7"/>
  <c r="E37" i="7"/>
  <c r="D14" i="7"/>
  <c r="E14" i="7"/>
  <c r="F14" i="7"/>
  <c r="C14" i="7" l="1"/>
  <c r="C25" i="7"/>
  <c r="I20" i="7"/>
  <c r="C37" i="7"/>
  <c r="L27" i="7"/>
  <c r="K27" i="7"/>
  <c r="J27" i="7"/>
  <c r="D8" i="7" s="1"/>
  <c r="I27" i="7"/>
  <c r="F25" i="7"/>
  <c r="E25" i="7"/>
  <c r="C8" i="7" l="1"/>
  <c r="F8" i="7"/>
  <c r="E8" i="7"/>
</calcChain>
</file>

<file path=xl/sharedStrings.xml><?xml version="1.0" encoding="utf-8"?>
<sst xmlns="http://schemas.openxmlformats.org/spreadsheetml/2006/main" count="92" uniqueCount="73">
  <si>
    <t>세대수</t>
  </si>
  <si>
    <t>신천동</t>
  </si>
  <si>
    <t>은행동</t>
  </si>
  <si>
    <t>매화동</t>
  </si>
  <si>
    <t>목감동</t>
  </si>
  <si>
    <t>군자동</t>
  </si>
  <si>
    <t>과림동</t>
  </si>
  <si>
    <t>인  구  수</t>
  </si>
  <si>
    <t>남</t>
  </si>
  <si>
    <t>여</t>
  </si>
  <si>
    <t>소계</t>
  </si>
  <si>
    <t>신현동</t>
  </si>
  <si>
    <t>정왕본동</t>
    <phoneticPr fontId="3" type="noConversion"/>
  </si>
  <si>
    <t>정왕2동</t>
    <phoneticPr fontId="3" type="noConversion"/>
  </si>
  <si>
    <t>정왕3동</t>
    <phoneticPr fontId="3" type="noConversion"/>
  </si>
  <si>
    <t>정왕4동</t>
    <phoneticPr fontId="3" type="noConversion"/>
  </si>
  <si>
    <t>연성동</t>
    <phoneticPr fontId="2" type="noConversion"/>
  </si>
  <si>
    <t>정왕1동</t>
    <phoneticPr fontId="3" type="noConversion"/>
  </si>
  <si>
    <t xml:space="preserve">                구분
동별  </t>
    <phoneticPr fontId="2" type="noConversion"/>
  </si>
  <si>
    <t>인  구  수</t>
    <phoneticPr fontId="2" type="noConversion"/>
  </si>
  <si>
    <t>능곡동</t>
    <phoneticPr fontId="2" type="noConversion"/>
  </si>
  <si>
    <t xml:space="preserve">              구분    
  동별      </t>
    <phoneticPr fontId="2" type="noConversion"/>
  </si>
  <si>
    <t>소계</t>
    <phoneticPr fontId="2" type="noConversion"/>
  </si>
  <si>
    <t>월곶동</t>
    <phoneticPr fontId="2" type="noConversion"/>
  </si>
  <si>
    <t>장곡동</t>
    <phoneticPr fontId="2" type="noConversion"/>
  </si>
  <si>
    <t>대야동</t>
    <phoneticPr fontId="2" type="noConversion"/>
  </si>
  <si>
    <t>계수동</t>
    <phoneticPr fontId="2" type="noConversion"/>
  </si>
  <si>
    <t>신천동</t>
    <phoneticPr fontId="2" type="noConversion"/>
  </si>
  <si>
    <t>매화동</t>
    <phoneticPr fontId="2" type="noConversion"/>
  </si>
  <si>
    <t>도창동</t>
    <phoneticPr fontId="2" type="noConversion"/>
  </si>
  <si>
    <t>금이동</t>
    <phoneticPr fontId="2" type="noConversion"/>
  </si>
  <si>
    <t>월곶동</t>
    <phoneticPr fontId="2" type="noConversion"/>
  </si>
  <si>
    <t>정왕1동</t>
    <phoneticPr fontId="3" type="noConversion"/>
  </si>
  <si>
    <t>정왕2동</t>
    <phoneticPr fontId="3" type="noConversion"/>
  </si>
  <si>
    <t>정왕3동</t>
    <phoneticPr fontId="3" type="noConversion"/>
  </si>
  <si>
    <t>정왕4동</t>
    <phoneticPr fontId="3" type="noConversion"/>
  </si>
  <si>
    <t>장곡동</t>
    <phoneticPr fontId="3" type="noConversion"/>
  </si>
  <si>
    <t>과림동</t>
    <phoneticPr fontId="2" type="noConversion"/>
  </si>
  <si>
    <t>무지내동</t>
    <phoneticPr fontId="2" type="noConversion"/>
  </si>
  <si>
    <t>하중동</t>
    <phoneticPr fontId="2" type="noConversion"/>
  </si>
  <si>
    <t>하상동</t>
    <phoneticPr fontId="2" type="noConversion"/>
  </si>
  <si>
    <t>광석동</t>
    <phoneticPr fontId="2" type="noConversion"/>
  </si>
  <si>
    <t>장현동</t>
    <phoneticPr fontId="2" type="noConversion"/>
  </si>
  <si>
    <t>소계</t>
    <phoneticPr fontId="2" type="noConversion"/>
  </si>
  <si>
    <t>총 계</t>
    <phoneticPr fontId="2" type="noConversion"/>
  </si>
  <si>
    <t>방산동</t>
    <phoneticPr fontId="2" type="noConversion"/>
  </si>
  <si>
    <t>포동</t>
    <phoneticPr fontId="2" type="noConversion"/>
  </si>
  <si>
    <t>미산동</t>
    <phoneticPr fontId="2" type="noConversion"/>
  </si>
  <si>
    <t>은행동</t>
    <phoneticPr fontId="2" type="noConversion"/>
  </si>
  <si>
    <t>안현동</t>
    <phoneticPr fontId="2" type="noConversion"/>
  </si>
  <si>
    <t>물왕동</t>
    <phoneticPr fontId="2" type="noConversion"/>
  </si>
  <si>
    <t>산현동</t>
    <phoneticPr fontId="2" type="noConversion"/>
  </si>
  <si>
    <t>조남동</t>
    <phoneticPr fontId="2" type="noConversion"/>
  </si>
  <si>
    <t>논곡동</t>
    <phoneticPr fontId="2" type="noConversion"/>
  </si>
  <si>
    <t>목감동</t>
    <phoneticPr fontId="2" type="noConversion"/>
  </si>
  <si>
    <t>거모동</t>
    <phoneticPr fontId="2" type="noConversion"/>
  </si>
  <si>
    <t>군자동</t>
    <phoneticPr fontId="2" type="noConversion"/>
  </si>
  <si>
    <t>소계</t>
    <phoneticPr fontId="2" type="noConversion"/>
  </si>
  <si>
    <t>정왕동</t>
    <phoneticPr fontId="2" type="noConversion"/>
  </si>
  <si>
    <t>죽율동</t>
    <phoneticPr fontId="2" type="noConversion"/>
  </si>
  <si>
    <t>화정동</t>
    <phoneticPr fontId="2" type="noConversion"/>
  </si>
  <si>
    <t>능곡동</t>
    <phoneticPr fontId="2" type="noConversion"/>
  </si>
  <si>
    <t>배곧동</t>
    <phoneticPr fontId="2" type="noConversion"/>
  </si>
  <si>
    <t>소계</t>
    <phoneticPr fontId="2" type="noConversion"/>
  </si>
  <si>
    <t xml:space="preserve">  </t>
    <phoneticPr fontId="2" type="noConversion"/>
  </si>
  <si>
    <t>대야동</t>
    <phoneticPr fontId="2" type="noConversion"/>
  </si>
  <si>
    <t>광석동</t>
    <phoneticPr fontId="2" type="noConversion"/>
  </si>
  <si>
    <t>주민등록 인구현황(2021.04.30. 기준)</t>
    <phoneticPr fontId="3" type="noConversion"/>
  </si>
  <si>
    <t>2021. 3월 말</t>
    <phoneticPr fontId="3" type="noConversion"/>
  </si>
  <si>
    <t>총계
(2021. 4월 말)</t>
    <phoneticPr fontId="2" type="noConversion"/>
  </si>
  <si>
    <t>○ 2021년 03월 : 509,115 (남265,947 / 여243,168) 215,868세대
○ 2021년 02월 : 507,681 (남265,172 / 여242,509) 214,570세대
○ 2021년 01월 : 504,935 (남263,749 / 여241,186) 213,080세대
○ 2020년 12월 : 500,895 (남261,730 / 여239,165) 211,150세대
○ 2020년 11월 : 497,925 (남260,233 / 여237,692) 209,303세대
○ 2020년 10월 : 495,391 (남258,939 / 여236,452) 207,689세대
○ 2020년 09월 : 493,005 (남257,762 / 여235,243) 206,249세대
○ 2020년 08월 : 489,077 (남255,745 / 여233,332) 204,039세대
○ 2020년 07월 : 484,164 (남253,293 / 여230,871) 201,498세대
○ 2020년 06월 : 481,430 (남251,904 / 여229,526) 199,896세대
○ 2020년 05월 : 479,368 (남250,780 / 여228,588) 198,558세대
○ 2020년 04월 : 478,464 (남250,312 / 여228,152) 197,801세대
○ 2020년 03월 : 477,425 (남249,786 / 여227,639) 197,185세대
○ 2020년 02월 : 476,481 (남249,307 / 여227,174) 196,529세대
○ 2020년 01월 : 475,396 (남248,693 / 여226,703) 195,728세대</t>
    <phoneticPr fontId="2" type="noConversion"/>
  </si>
  <si>
    <r>
      <t xml:space="preserve"> ○  전년대비(2020년 04월) : 18,908세대 31,634명 증가 </t>
    </r>
    <r>
      <rPr>
        <b/>
        <sz val="17"/>
        <color rgb="FFFF0000"/>
        <rFont val="굴림"/>
        <family val="3"/>
        <charset val="129"/>
      </rPr>
      <t>(전년도 대비 인구증가율 6.6%)</t>
    </r>
    <phoneticPr fontId="3" type="noConversion"/>
  </si>
  <si>
    <r>
      <t xml:space="preserve"> ○  전월대비(2021년 03월) : 841세대 983명 증가 </t>
    </r>
    <r>
      <rPr>
        <b/>
        <sz val="17"/>
        <color rgb="FFFF0000"/>
        <rFont val="굴림"/>
        <family val="3"/>
        <charset val="129"/>
      </rPr>
      <t>(전월 대비 인구증가율 : 0.19% 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</si>
</sst>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);[Red]\(#,##0\)"/>
    <numFmt numFmtId="177" formatCode="#,##0\ "/>
  </numFmts>
  <fonts count="2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20"/>
      <name val="한양견명조"/>
      <family val="1"/>
      <charset val="129"/>
    </font>
    <font>
      <sz val="14"/>
      <name val="한양견명조"/>
      <family val="1"/>
      <charset val="129"/>
    </font>
    <font>
      <sz val="14"/>
      <name val="돋움"/>
      <family val="3"/>
      <charset val="129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sz val="15"/>
      <name val="굴림"/>
      <family val="3"/>
      <charset val="129"/>
    </font>
    <font>
      <b/>
      <sz val="24"/>
      <name val="궁서"/>
      <family val="1"/>
      <charset val="129"/>
    </font>
    <font>
      <b/>
      <sz val="16"/>
      <name val="굴림"/>
      <family val="3"/>
      <charset val="129"/>
    </font>
    <font>
      <sz val="16"/>
      <name val="돋움"/>
      <family val="3"/>
      <charset val="129"/>
    </font>
    <font>
      <b/>
      <sz val="16"/>
      <color indexed="8"/>
      <name val="굴림"/>
      <family val="3"/>
      <charset val="129"/>
    </font>
    <font>
      <b/>
      <sz val="17"/>
      <name val="굴림"/>
      <family val="3"/>
      <charset val="129"/>
    </font>
    <font>
      <sz val="17"/>
      <name val="돋움"/>
      <family val="3"/>
      <charset val="129"/>
    </font>
    <font>
      <sz val="16"/>
      <color indexed="12"/>
      <name val="굴림"/>
      <family val="3"/>
      <charset val="129"/>
    </font>
    <font>
      <sz val="11"/>
      <color indexed="8"/>
      <name val="맑은 고딕"/>
      <family val="3"/>
      <charset val="129"/>
    </font>
    <font>
      <b/>
      <sz val="16"/>
      <color theme="1"/>
      <name val="굴림"/>
      <family val="3"/>
      <charset val="129"/>
    </font>
    <font>
      <b/>
      <sz val="18"/>
      <name val="굴림"/>
      <family val="3"/>
      <charset val="129"/>
    </font>
    <font>
      <b/>
      <sz val="16"/>
      <color rgb="FF0000FF"/>
      <name val="굴림"/>
      <family val="3"/>
      <charset val="129"/>
    </font>
    <font>
      <sz val="10"/>
      <color theme="1"/>
      <name val="Arial"/>
      <family val="2"/>
    </font>
    <font>
      <sz val="22"/>
      <color theme="1"/>
      <name val="굴림"/>
      <family val="3"/>
      <charset val="129"/>
    </font>
    <font>
      <b/>
      <sz val="17"/>
      <color rgb="FFFF0000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medium">
        <color indexed="64"/>
      </top>
      <bottom/>
      <diagonal style="hair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/>
      <right/>
      <top style="medium">
        <color indexed="64"/>
      </top>
      <bottom/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6" fillId="0" borderId="0">
      <alignment vertical="center"/>
    </xf>
    <xf numFmtId="0" fontId="20" fillId="0" borderId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7" fillId="0" borderId="0" xfId="0" applyFont="1"/>
    <xf numFmtId="0" fontId="8" fillId="0" borderId="0" xfId="0" applyFont="1"/>
    <xf numFmtId="176" fontId="10" fillId="2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176" fontId="10" fillId="2" borderId="2" xfId="0" applyNumberFormat="1" applyFont="1" applyFill="1" applyBorder="1" applyAlignment="1">
      <alignment horizontal="center" vertical="center"/>
    </xf>
    <xf numFmtId="176" fontId="12" fillId="2" borderId="13" xfId="0" applyNumberFormat="1" applyFont="1" applyFill="1" applyBorder="1" applyAlignment="1">
      <alignment horizontal="center" vertical="center"/>
    </xf>
    <xf numFmtId="177" fontId="17" fillId="3" borderId="32" xfId="0" applyNumberFormat="1" applyFont="1" applyFill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/>
    </xf>
    <xf numFmtId="3" fontId="10" fillId="3" borderId="47" xfId="0" applyNumberFormat="1" applyFont="1" applyFill="1" applyBorder="1" applyAlignment="1">
      <alignment horizontal="center" vertical="center"/>
    </xf>
    <xf numFmtId="176" fontId="17" fillId="4" borderId="37" xfId="0" applyNumberFormat="1" applyFont="1" applyFill="1" applyBorder="1" applyAlignment="1">
      <alignment horizontal="center" vertical="center"/>
    </xf>
    <xf numFmtId="176" fontId="17" fillId="4" borderId="5" xfId="0" applyNumberFormat="1" applyFont="1" applyFill="1" applyBorder="1" applyAlignment="1">
      <alignment horizontal="center" vertical="center"/>
    </xf>
    <xf numFmtId="176" fontId="19" fillId="0" borderId="17" xfId="1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center" vertical="center"/>
    </xf>
    <xf numFmtId="3" fontId="10" fillId="0" borderId="1" xfId="1" applyNumberFormat="1" applyFont="1" applyFill="1" applyBorder="1" applyAlignment="1">
      <alignment horizontal="center" vertical="center"/>
    </xf>
    <xf numFmtId="176" fontId="19" fillId="0" borderId="1" xfId="1" applyNumberFormat="1" applyFont="1" applyFill="1" applyBorder="1" applyAlignment="1">
      <alignment horizontal="center" vertical="center"/>
    </xf>
    <xf numFmtId="176" fontId="17" fillId="0" borderId="10" xfId="1" applyNumberFormat="1" applyFont="1" applyFill="1" applyBorder="1" applyAlignment="1">
      <alignment horizontal="center" vertical="center"/>
    </xf>
    <xf numFmtId="3" fontId="19" fillId="0" borderId="1" xfId="1" applyNumberFormat="1" applyFont="1" applyFill="1" applyBorder="1" applyAlignment="1">
      <alignment horizontal="center" vertical="center"/>
    </xf>
    <xf numFmtId="176" fontId="17" fillId="0" borderId="24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3" fontId="19" fillId="0" borderId="17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176" fontId="10" fillId="0" borderId="5" xfId="1" applyNumberFormat="1" applyFont="1" applyFill="1" applyBorder="1" applyAlignment="1">
      <alignment horizontal="center" vertical="center"/>
    </xf>
    <xf numFmtId="3" fontId="10" fillId="0" borderId="5" xfId="1" applyNumberFormat="1" applyFont="1" applyFill="1" applyBorder="1" applyAlignment="1">
      <alignment horizontal="center" vertical="center"/>
    </xf>
    <xf numFmtId="3" fontId="19" fillId="0" borderId="10" xfId="1" applyNumberFormat="1" applyFont="1" applyFill="1" applyBorder="1" applyAlignment="1">
      <alignment horizontal="center" vertical="center"/>
    </xf>
    <xf numFmtId="3" fontId="19" fillId="0" borderId="24" xfId="1" applyNumberFormat="1" applyFont="1" applyFill="1" applyBorder="1" applyAlignment="1">
      <alignment horizontal="center" vertical="center"/>
    </xf>
    <xf numFmtId="3" fontId="17" fillId="0" borderId="10" xfId="1" applyNumberFormat="1" applyFont="1" applyFill="1" applyBorder="1" applyAlignment="1">
      <alignment horizontal="center" vertical="center"/>
    </xf>
    <xf numFmtId="176" fontId="10" fillId="0" borderId="3" xfId="1" applyNumberFormat="1" applyFont="1" applyFill="1" applyBorder="1" applyAlignment="1">
      <alignment horizontal="center" vertical="center"/>
    </xf>
    <xf numFmtId="176" fontId="19" fillId="0" borderId="3" xfId="1" applyNumberFormat="1" applyFont="1" applyFill="1" applyBorder="1" applyAlignment="1">
      <alignment horizontal="center" vertical="center"/>
    </xf>
    <xf numFmtId="176" fontId="19" fillId="6" borderId="1" xfId="1" applyNumberFormat="1" applyFont="1" applyFill="1" applyBorder="1" applyAlignment="1">
      <alignment horizontal="center" vertical="center"/>
    </xf>
    <xf numFmtId="176" fontId="10" fillId="6" borderId="1" xfId="1" applyNumberFormat="1" applyFont="1" applyFill="1" applyBorder="1" applyAlignment="1">
      <alignment horizontal="center" vertical="center"/>
    </xf>
    <xf numFmtId="176" fontId="17" fillId="6" borderId="10" xfId="1" applyNumberFormat="1" applyFont="1" applyFill="1" applyBorder="1" applyAlignment="1">
      <alignment horizontal="center" vertical="center"/>
    </xf>
    <xf numFmtId="176" fontId="19" fillId="6" borderId="17" xfId="1" applyNumberFormat="1" applyFont="1" applyFill="1" applyBorder="1" applyAlignment="1">
      <alignment horizontal="center" vertical="center"/>
    </xf>
    <xf numFmtId="176" fontId="19" fillId="6" borderId="40" xfId="1" applyNumberFormat="1" applyFont="1" applyFill="1" applyBorder="1" applyAlignment="1">
      <alignment horizontal="center" vertical="center"/>
    </xf>
    <xf numFmtId="176" fontId="17" fillId="6" borderId="24" xfId="1" applyNumberFormat="1" applyFont="1" applyFill="1" applyBorder="1" applyAlignment="1">
      <alignment horizontal="center" vertical="center"/>
    </xf>
    <xf numFmtId="176" fontId="19" fillId="6" borderId="10" xfId="1" applyNumberFormat="1" applyFont="1" applyFill="1" applyBorder="1" applyAlignment="1">
      <alignment horizontal="center" vertical="center"/>
    </xf>
    <xf numFmtId="176" fontId="19" fillId="6" borderId="24" xfId="1" applyNumberFormat="1" applyFont="1" applyFill="1" applyBorder="1" applyAlignment="1">
      <alignment horizontal="center" vertical="center"/>
    </xf>
    <xf numFmtId="3" fontId="19" fillId="6" borderId="1" xfId="1" applyNumberFormat="1" applyFont="1" applyFill="1" applyBorder="1" applyAlignment="1">
      <alignment horizontal="center" vertical="center"/>
    </xf>
    <xf numFmtId="3" fontId="19" fillId="6" borderId="3" xfId="1" applyNumberFormat="1" applyFont="1" applyFill="1" applyBorder="1" applyAlignment="1">
      <alignment horizontal="center" vertical="center"/>
    </xf>
    <xf numFmtId="3" fontId="10" fillId="6" borderId="1" xfId="1" applyNumberFormat="1" applyFont="1" applyFill="1" applyBorder="1" applyAlignment="1">
      <alignment horizontal="center" vertical="center"/>
    </xf>
    <xf numFmtId="176" fontId="10" fillId="6" borderId="3" xfId="1" applyNumberFormat="1" applyFont="1" applyFill="1" applyBorder="1" applyAlignment="1">
      <alignment horizontal="center" vertical="center"/>
    </xf>
    <xf numFmtId="176" fontId="17" fillId="6" borderId="1" xfId="1" applyNumberFormat="1" applyFont="1" applyFill="1" applyBorder="1" applyAlignment="1">
      <alignment horizontal="center" vertical="center" wrapText="1"/>
    </xf>
    <xf numFmtId="176" fontId="17" fillId="6" borderId="3" xfId="1" applyNumberFormat="1" applyFont="1" applyFill="1" applyBorder="1" applyAlignment="1">
      <alignment horizontal="center" vertical="center" wrapText="1"/>
    </xf>
    <xf numFmtId="176" fontId="10" fillId="5" borderId="13" xfId="1" applyNumberFormat="1" applyFont="1" applyFill="1" applyBorder="1" applyAlignment="1">
      <alignment horizontal="center" vertical="center"/>
    </xf>
    <xf numFmtId="176" fontId="10" fillId="5" borderId="14" xfId="1" applyNumberFormat="1" applyFont="1" applyFill="1" applyBorder="1" applyAlignment="1">
      <alignment horizontal="center" vertical="center"/>
    </xf>
    <xf numFmtId="176" fontId="10" fillId="5" borderId="15" xfId="1" applyNumberFormat="1" applyFont="1" applyFill="1" applyBorder="1" applyAlignment="1">
      <alignment horizontal="center" vertical="center"/>
    </xf>
    <xf numFmtId="176" fontId="10" fillId="5" borderId="48" xfId="1" applyNumberFormat="1" applyFont="1" applyFill="1" applyBorder="1" applyAlignment="1">
      <alignment horizontal="center" vertical="center"/>
    </xf>
    <xf numFmtId="176" fontId="10" fillId="5" borderId="11" xfId="1" applyNumberFormat="1" applyFont="1" applyFill="1" applyBorder="1" applyAlignment="1">
      <alignment horizontal="center" vertical="center"/>
    </xf>
    <xf numFmtId="176" fontId="10" fillId="5" borderId="2" xfId="1" applyNumberFormat="1" applyFont="1" applyFill="1" applyBorder="1" applyAlignment="1">
      <alignment horizontal="center" vertical="center"/>
    </xf>
    <xf numFmtId="176" fontId="10" fillId="5" borderId="10" xfId="1" applyNumberFormat="1" applyFont="1" applyFill="1" applyBorder="1" applyAlignment="1">
      <alignment horizontal="center" vertical="center"/>
    </xf>
    <xf numFmtId="176" fontId="10" fillId="5" borderId="12" xfId="1" applyNumberFormat="1" applyFont="1" applyFill="1" applyBorder="1" applyAlignment="1">
      <alignment horizontal="center" vertical="center"/>
    </xf>
    <xf numFmtId="176" fontId="17" fillId="5" borderId="1" xfId="1" applyNumberFormat="1" applyFont="1" applyFill="1" applyBorder="1" applyAlignment="1">
      <alignment horizontal="center" vertical="center" wrapText="1"/>
    </xf>
    <xf numFmtId="176" fontId="21" fillId="0" borderId="25" xfId="1" applyNumberFormat="1" applyFont="1" applyFill="1" applyBorder="1" applyAlignment="1">
      <alignment horizontal="left" vertical="center" wrapText="1"/>
    </xf>
    <xf numFmtId="176" fontId="15" fillId="0" borderId="26" xfId="1" applyNumberFormat="1" applyFont="1" applyFill="1" applyBorder="1" applyAlignment="1">
      <alignment horizontal="left" vertical="center" wrapText="1"/>
    </xf>
    <xf numFmtId="176" fontId="15" fillId="0" borderId="27" xfId="1" applyNumberFormat="1" applyFont="1" applyFill="1" applyBorder="1" applyAlignment="1">
      <alignment horizontal="left" vertical="center" wrapText="1"/>
    </xf>
    <xf numFmtId="176" fontId="15" fillId="0" borderId="28" xfId="1" applyNumberFormat="1" applyFont="1" applyFill="1" applyBorder="1" applyAlignment="1">
      <alignment horizontal="left" vertical="center" wrapText="1"/>
    </xf>
    <xf numFmtId="176" fontId="15" fillId="0" borderId="0" xfId="1" applyNumberFormat="1" applyFont="1" applyFill="1" applyBorder="1" applyAlignment="1">
      <alignment horizontal="left" vertical="center" wrapText="1"/>
    </xf>
    <xf numFmtId="176" fontId="15" fillId="0" borderId="6" xfId="1" applyNumberFormat="1" applyFont="1" applyFill="1" applyBorder="1" applyAlignment="1">
      <alignment horizontal="left" vertical="center" wrapText="1"/>
    </xf>
    <xf numFmtId="176" fontId="15" fillId="0" borderId="29" xfId="1" applyNumberFormat="1" applyFont="1" applyFill="1" applyBorder="1" applyAlignment="1">
      <alignment horizontal="left" vertical="center" wrapText="1"/>
    </xf>
    <xf numFmtId="176" fontId="15" fillId="0" borderId="30" xfId="1" applyNumberFormat="1" applyFont="1" applyFill="1" applyBorder="1" applyAlignment="1">
      <alignment horizontal="left" vertical="center" wrapText="1"/>
    </xf>
    <xf numFmtId="176" fontId="15" fillId="0" borderId="31" xfId="1" applyNumberFormat="1" applyFont="1" applyFill="1" applyBorder="1" applyAlignment="1">
      <alignment horizontal="left" vertical="center" wrapText="1"/>
    </xf>
    <xf numFmtId="176" fontId="10" fillId="0" borderId="2" xfId="1" applyNumberFormat="1" applyFont="1" applyFill="1" applyBorder="1" applyAlignment="1">
      <alignment horizontal="center" vertical="center"/>
    </xf>
    <xf numFmtId="176" fontId="10" fillId="0" borderId="10" xfId="1" applyNumberFormat="1" applyFont="1" applyFill="1" applyBorder="1" applyAlignment="1">
      <alignment horizontal="center" vertical="center"/>
    </xf>
    <xf numFmtId="176" fontId="10" fillId="5" borderId="2" xfId="1" applyNumberFormat="1" applyFont="1" applyFill="1" applyBorder="1" applyAlignment="1">
      <alignment horizontal="center" vertical="center" wrapText="1"/>
    </xf>
    <xf numFmtId="176" fontId="10" fillId="5" borderId="10" xfId="1" applyNumberFormat="1" applyFont="1" applyFill="1" applyBorder="1" applyAlignment="1">
      <alignment horizontal="center" vertical="center" wrapText="1"/>
    </xf>
    <xf numFmtId="176" fontId="10" fillId="5" borderId="38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left" vertical="center"/>
    </xf>
    <xf numFmtId="0" fontId="14" fillId="0" borderId="8" xfId="0" applyFont="1" applyFill="1" applyBorder="1"/>
    <xf numFmtId="0" fontId="14" fillId="0" borderId="9" xfId="0" applyFont="1" applyFill="1" applyBorder="1"/>
    <xf numFmtId="0" fontId="13" fillId="0" borderId="4" xfId="0" applyFont="1" applyFill="1" applyBorder="1" applyAlignment="1">
      <alignment horizontal="left" vertical="center"/>
    </xf>
    <xf numFmtId="0" fontId="14" fillId="0" borderId="0" xfId="0" applyFont="1" applyFill="1" applyBorder="1"/>
    <xf numFmtId="0" fontId="14" fillId="0" borderId="6" xfId="0" applyFont="1" applyFill="1" applyBorder="1"/>
    <xf numFmtId="176" fontId="10" fillId="5" borderId="39" xfId="1" applyNumberFormat="1" applyFont="1" applyFill="1" applyBorder="1" applyAlignment="1">
      <alignment horizontal="center" vertical="center" wrapText="1"/>
    </xf>
    <xf numFmtId="176" fontId="18" fillId="3" borderId="32" xfId="1" applyNumberFormat="1" applyFont="1" applyFill="1" applyBorder="1" applyAlignment="1">
      <alignment horizontal="center" vertical="center" wrapText="1"/>
    </xf>
    <xf numFmtId="176" fontId="18" fillId="3" borderId="43" xfId="1" applyNumberFormat="1" applyFont="1" applyFill="1" applyBorder="1" applyAlignment="1">
      <alignment horizontal="center" vertical="center"/>
    </xf>
    <xf numFmtId="176" fontId="10" fillId="4" borderId="35" xfId="1" applyNumberFormat="1" applyFont="1" applyFill="1" applyBorder="1" applyAlignment="1">
      <alignment horizontal="center" vertical="center"/>
    </xf>
    <xf numFmtId="176" fontId="10" fillId="4" borderId="36" xfId="1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right"/>
    </xf>
    <xf numFmtId="0" fontId="5" fillId="0" borderId="30" xfId="0" applyFont="1" applyBorder="1" applyAlignment="1">
      <alignment horizontal="right"/>
    </xf>
    <xf numFmtId="0" fontId="5" fillId="0" borderId="31" xfId="0" applyFont="1" applyBorder="1" applyAlignment="1">
      <alignment horizontal="right"/>
    </xf>
    <xf numFmtId="176" fontId="10" fillId="2" borderId="16" xfId="0" applyNumberFormat="1" applyFont="1" applyFill="1" applyBorder="1" applyAlignment="1">
      <alignment horizontal="left" vertical="center" wrapText="1"/>
    </xf>
    <xf numFmtId="0" fontId="11" fillId="0" borderId="41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11" fillId="0" borderId="42" xfId="0" applyFont="1" applyBorder="1" applyAlignment="1">
      <alignment horizontal="left"/>
    </xf>
    <xf numFmtId="176" fontId="10" fillId="2" borderId="38" xfId="0" applyNumberFormat="1" applyFont="1" applyFill="1" applyBorder="1" applyAlignment="1">
      <alignment horizontal="center" vertical="center"/>
    </xf>
    <xf numFmtId="176" fontId="10" fillId="2" borderId="17" xfId="0" applyNumberFormat="1" applyFont="1" applyFill="1" applyBorder="1" applyAlignment="1">
      <alignment horizontal="center" vertical="center"/>
    </xf>
    <xf numFmtId="176" fontId="10" fillId="2" borderId="40" xfId="0" applyNumberFormat="1" applyFont="1" applyFill="1" applyBorder="1" applyAlignment="1">
      <alignment horizontal="center" vertical="center"/>
    </xf>
    <xf numFmtId="176" fontId="10" fillId="2" borderId="46" xfId="0" applyNumberFormat="1" applyFont="1" applyFill="1" applyBorder="1" applyAlignment="1">
      <alignment horizontal="center" vertical="center"/>
    </xf>
    <xf numFmtId="176" fontId="10" fillId="2" borderId="44" xfId="0" applyNumberFormat="1" applyFont="1" applyFill="1" applyBorder="1" applyAlignment="1">
      <alignment horizontal="left" vertical="center" wrapText="1"/>
    </xf>
    <xf numFmtId="176" fontId="10" fillId="2" borderId="18" xfId="0" applyNumberFormat="1" applyFont="1" applyFill="1" applyBorder="1" applyAlignment="1">
      <alignment horizontal="left" vertical="center" wrapText="1"/>
    </xf>
    <xf numFmtId="176" fontId="10" fillId="2" borderId="45" xfId="0" applyNumberFormat="1" applyFont="1" applyFill="1" applyBorder="1" applyAlignment="1">
      <alignment horizontal="left" vertical="center" wrapText="1"/>
    </xf>
    <xf numFmtId="176" fontId="10" fillId="2" borderId="19" xfId="0" applyNumberFormat="1" applyFont="1" applyFill="1" applyBorder="1" applyAlignment="1">
      <alignment horizontal="left" vertical="center" wrapText="1"/>
    </xf>
    <xf numFmtId="176" fontId="10" fillId="2" borderId="20" xfId="0" applyNumberFormat="1" applyFont="1" applyFill="1" applyBorder="1" applyAlignment="1">
      <alignment horizontal="center" vertical="center"/>
    </xf>
    <xf numFmtId="176" fontId="10" fillId="2" borderId="21" xfId="0" applyNumberFormat="1" applyFont="1" applyFill="1" applyBorder="1" applyAlignment="1">
      <alignment horizontal="center" vertical="center"/>
    </xf>
    <xf numFmtId="176" fontId="10" fillId="2" borderId="22" xfId="0" applyNumberFormat="1" applyFont="1" applyFill="1" applyBorder="1" applyAlignment="1">
      <alignment horizontal="center" vertical="center"/>
    </xf>
    <xf numFmtId="176" fontId="10" fillId="2" borderId="23" xfId="0" applyNumberFormat="1" applyFont="1" applyFill="1" applyBorder="1" applyAlignment="1">
      <alignment horizontal="center" vertical="center"/>
    </xf>
    <xf numFmtId="176" fontId="10" fillId="2" borderId="24" xfId="0" applyNumberFormat="1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표준 3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tabSelected="1" view="pageBreakPreview" zoomScale="50" zoomScaleNormal="55" zoomScaleSheetLayoutView="50" workbookViewId="0">
      <pane xSplit="1" ySplit="8" topLeftCell="B9" activePane="bottomRight" state="frozen"/>
      <selection pane="topRight" activeCell="B1" sqref="B1"/>
      <selection pane="bottomLeft" activeCell="A9" sqref="A9"/>
      <selection pane="bottomRight" sqref="A1:L1"/>
    </sheetView>
  </sheetViews>
  <sheetFormatPr defaultRowHeight="24" customHeight="1"/>
  <cols>
    <col min="1" max="1" width="16.6640625" style="1" customWidth="1"/>
    <col min="2" max="2" width="18.44140625" style="27" customWidth="1"/>
    <col min="3" max="5" width="15.44140625" style="28" customWidth="1"/>
    <col min="6" max="6" width="21.5546875" style="28" customWidth="1"/>
    <col min="7" max="7" width="18" style="1" customWidth="1"/>
    <col min="8" max="11" width="15.44140625" style="4" customWidth="1"/>
    <col min="12" max="12" width="20.5546875" style="4" customWidth="1"/>
  </cols>
  <sheetData>
    <row r="1" spans="1:12" s="1" customFormat="1" ht="63.75" customHeight="1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s="1" customFormat="1" ht="13.5" customHeight="1" thickBot="1">
      <c r="A2" s="10"/>
      <c r="B2" s="2"/>
      <c r="C2" s="2"/>
      <c r="D2" s="2"/>
      <c r="E2" s="2"/>
      <c r="F2" s="77"/>
      <c r="G2" s="77"/>
      <c r="H2" s="77"/>
      <c r="I2" s="77"/>
      <c r="J2" s="77"/>
      <c r="K2" s="77"/>
      <c r="L2" s="77"/>
    </row>
    <row r="3" spans="1:12" s="27" customFormat="1" ht="34.5" customHeight="1">
      <c r="A3" s="78" t="s">
        <v>71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2" s="27" customFormat="1" ht="34.5" customHeight="1">
      <c r="A4" s="81" t="s">
        <v>72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3"/>
    </row>
    <row r="5" spans="1:12" ht="15.75" customHeight="1" thickBot="1">
      <c r="A5" s="89" t="s">
        <v>64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1"/>
    </row>
    <row r="6" spans="1:12" s="7" customFormat="1" ht="45.75" customHeight="1">
      <c r="A6" s="92" t="s">
        <v>18</v>
      </c>
      <c r="B6" s="93"/>
      <c r="C6" s="96" t="s">
        <v>19</v>
      </c>
      <c r="D6" s="97"/>
      <c r="E6" s="97"/>
      <c r="F6" s="98" t="s">
        <v>0</v>
      </c>
      <c r="G6" s="100" t="s">
        <v>21</v>
      </c>
      <c r="H6" s="101"/>
      <c r="I6" s="104" t="s">
        <v>7</v>
      </c>
      <c r="J6" s="105"/>
      <c r="K6" s="106"/>
      <c r="L6" s="107" t="s">
        <v>0</v>
      </c>
    </row>
    <row r="7" spans="1:12" s="7" customFormat="1" ht="37.5" customHeight="1">
      <c r="A7" s="94"/>
      <c r="B7" s="95"/>
      <c r="C7" s="13" t="s">
        <v>44</v>
      </c>
      <c r="D7" s="12" t="s">
        <v>8</v>
      </c>
      <c r="E7" s="12" t="s">
        <v>9</v>
      </c>
      <c r="F7" s="99"/>
      <c r="G7" s="102"/>
      <c r="H7" s="103"/>
      <c r="I7" s="9" t="s">
        <v>44</v>
      </c>
      <c r="J7" s="8" t="s">
        <v>8</v>
      </c>
      <c r="K7" s="8" t="s">
        <v>9</v>
      </c>
      <c r="L7" s="108"/>
    </row>
    <row r="8" spans="1:12" s="3" customFormat="1" ht="68.25" customHeight="1" thickBot="1">
      <c r="A8" s="85" t="s">
        <v>69</v>
      </c>
      <c r="B8" s="86"/>
      <c r="C8" s="14">
        <f>SUM(C9,C12,C14,C18,C21,C25,C32,C35,C37,I9,I11,I13,I15,I17,I20,I25,I27,I32)</f>
        <v>510098</v>
      </c>
      <c r="D8" s="15">
        <f>SUM($D$9,$D$12,$D$14,$D$18,$D$21,$D$25,$D$32,$D$35,$D$37,$J$9,$J$11,$J$13,$J$15,$J$17,$J$20,$J$25,$J$27,$J$32)</f>
        <v>266410</v>
      </c>
      <c r="E8" s="15">
        <f>SUM($E$9,$E$12,$E$14,$E$18,$E$21,$E$25,$E$32,$E$35,$E$37,$K$9,$K$11,$K$13,$K$15,$K$17,$K$20,$K$25,$K$27,$K$32)</f>
        <v>243688</v>
      </c>
      <c r="F8" s="16">
        <f>SUM($F$9,$F$12,$F$14,$F$18,$F$21,$F$25,$F$32,$F$35,$F$37,$L$9,$L$11,$L$13,$L$15,$L$17,$L$20,$L$25,$L$27,$L$32)</f>
        <v>216709</v>
      </c>
      <c r="G8" s="87" t="s">
        <v>68</v>
      </c>
      <c r="H8" s="88"/>
      <c r="I8" s="18">
        <v>509115</v>
      </c>
      <c r="J8" s="18">
        <v>265947</v>
      </c>
      <c r="K8" s="18">
        <v>243168</v>
      </c>
      <c r="L8" s="17">
        <v>215868</v>
      </c>
    </row>
    <row r="9" spans="1:12" s="6" customFormat="1" ht="61.5" customHeight="1">
      <c r="A9" s="75" t="s">
        <v>65</v>
      </c>
      <c r="B9" s="19" t="s">
        <v>10</v>
      </c>
      <c r="C9" s="30">
        <f>SUM(C10:C11)</f>
        <v>44784</v>
      </c>
      <c r="D9" s="30">
        <f t="shared" ref="D9:F9" si="0">SUM(D10:D11)</f>
        <v>22725</v>
      </c>
      <c r="E9" s="30">
        <f t="shared" si="0"/>
        <v>22059</v>
      </c>
      <c r="F9" s="30">
        <f t="shared" si="0"/>
        <v>18905</v>
      </c>
      <c r="G9" s="84" t="s">
        <v>17</v>
      </c>
      <c r="H9" s="42" t="s">
        <v>10</v>
      </c>
      <c r="I9" s="42">
        <f>SUM(I10)</f>
        <v>22544</v>
      </c>
      <c r="J9" s="42">
        <f t="shared" ref="J9:K9" si="1">SUM(J10)</f>
        <v>13306</v>
      </c>
      <c r="K9" s="42">
        <f t="shared" si="1"/>
        <v>9238</v>
      </c>
      <c r="L9" s="43">
        <f>SUM(L10)</f>
        <v>13194</v>
      </c>
    </row>
    <row r="10" spans="1:12" s="3" customFormat="1" ht="61.5" customHeight="1">
      <c r="A10" s="57"/>
      <c r="B10" s="20" t="s">
        <v>25</v>
      </c>
      <c r="C10" s="21">
        <f>D10+E10</f>
        <v>44190</v>
      </c>
      <c r="D10" s="20">
        <v>22381</v>
      </c>
      <c r="E10" s="20">
        <v>21809</v>
      </c>
      <c r="F10" s="21">
        <v>18569</v>
      </c>
      <c r="G10" s="74"/>
      <c r="H10" s="40" t="s">
        <v>32</v>
      </c>
      <c r="I10" s="41">
        <f>J10+K10</f>
        <v>22544</v>
      </c>
      <c r="J10" s="41">
        <v>13306</v>
      </c>
      <c r="K10" s="41">
        <v>9238</v>
      </c>
      <c r="L10" s="44">
        <v>13194</v>
      </c>
    </row>
    <row r="11" spans="1:12" s="3" customFormat="1" ht="61.5" customHeight="1">
      <c r="A11" s="57"/>
      <c r="B11" s="20" t="s">
        <v>26</v>
      </c>
      <c r="C11" s="21">
        <f>D11+E11</f>
        <v>594</v>
      </c>
      <c r="D11" s="20">
        <v>344</v>
      </c>
      <c r="E11" s="20">
        <v>250</v>
      </c>
      <c r="F11" s="31">
        <v>336</v>
      </c>
      <c r="G11" s="73" t="s">
        <v>13</v>
      </c>
      <c r="H11" s="39" t="s">
        <v>10</v>
      </c>
      <c r="I11" s="45">
        <f>SUM(I12)</f>
        <v>32129</v>
      </c>
      <c r="J11" s="45">
        <f t="shared" ref="J11:L11" si="2">SUM(J12)</f>
        <v>17360</v>
      </c>
      <c r="K11" s="45">
        <f t="shared" si="2"/>
        <v>14769</v>
      </c>
      <c r="L11" s="46">
        <f t="shared" si="2"/>
        <v>13670</v>
      </c>
    </row>
    <row r="12" spans="1:12" s="6" customFormat="1" ht="61.5" customHeight="1">
      <c r="A12" s="57" t="s">
        <v>1</v>
      </c>
      <c r="B12" s="39" t="s">
        <v>10</v>
      </c>
      <c r="C12" s="39">
        <f>SUM(C13)</f>
        <v>36284</v>
      </c>
      <c r="D12" s="39">
        <f t="shared" ref="D12:F12" si="3">SUM(D13)</f>
        <v>18752</v>
      </c>
      <c r="E12" s="39">
        <f t="shared" si="3"/>
        <v>17532</v>
      </c>
      <c r="F12" s="39">
        <f t="shared" si="3"/>
        <v>16193</v>
      </c>
      <c r="G12" s="74"/>
      <c r="H12" s="40" t="s">
        <v>33</v>
      </c>
      <c r="I12" s="41">
        <f>J12+K12</f>
        <v>32129</v>
      </c>
      <c r="J12" s="41">
        <v>17360</v>
      </c>
      <c r="K12" s="41">
        <v>14769</v>
      </c>
      <c r="L12" s="44">
        <v>13670</v>
      </c>
    </row>
    <row r="13" spans="1:12" s="3" customFormat="1" ht="61.5" customHeight="1">
      <c r="A13" s="57"/>
      <c r="B13" s="40" t="s">
        <v>27</v>
      </c>
      <c r="C13" s="41">
        <f>D13+E13</f>
        <v>36284</v>
      </c>
      <c r="D13" s="40">
        <v>18752</v>
      </c>
      <c r="E13" s="40">
        <v>17532</v>
      </c>
      <c r="F13" s="40">
        <v>16193</v>
      </c>
      <c r="G13" s="73" t="s">
        <v>14</v>
      </c>
      <c r="H13" s="39" t="s">
        <v>10</v>
      </c>
      <c r="I13" s="45">
        <f>SUM(I14)</f>
        <v>22937</v>
      </c>
      <c r="J13" s="45">
        <f t="shared" ref="J13:L13" si="4">SUM(J14)</f>
        <v>12914</v>
      </c>
      <c r="K13" s="45">
        <f t="shared" si="4"/>
        <v>10023</v>
      </c>
      <c r="L13" s="46">
        <f t="shared" si="4"/>
        <v>10982</v>
      </c>
    </row>
    <row r="14" spans="1:12" s="6" customFormat="1" ht="61.5" customHeight="1">
      <c r="A14" s="57" t="s">
        <v>11</v>
      </c>
      <c r="B14" s="22" t="s">
        <v>10</v>
      </c>
      <c r="C14" s="24">
        <f>SUM(C15:C17)</f>
        <v>9961</v>
      </c>
      <c r="D14" s="24">
        <f t="shared" ref="D14:F14" si="5">SUM(D15:D17)</f>
        <v>5232</v>
      </c>
      <c r="E14" s="24">
        <f t="shared" si="5"/>
        <v>4729</v>
      </c>
      <c r="F14" s="24">
        <f t="shared" si="5"/>
        <v>4394</v>
      </c>
      <c r="G14" s="74"/>
      <c r="H14" s="40" t="s">
        <v>34</v>
      </c>
      <c r="I14" s="41">
        <f>J14+K14</f>
        <v>22937</v>
      </c>
      <c r="J14" s="41">
        <v>12914</v>
      </c>
      <c r="K14" s="41">
        <v>10023</v>
      </c>
      <c r="L14" s="44">
        <v>10982</v>
      </c>
    </row>
    <row r="15" spans="1:12" s="3" customFormat="1" ht="61.5" customHeight="1">
      <c r="A15" s="57"/>
      <c r="B15" s="20" t="s">
        <v>45</v>
      </c>
      <c r="C15" s="20">
        <f>D15+E15</f>
        <v>502</v>
      </c>
      <c r="D15" s="20">
        <v>309</v>
      </c>
      <c r="E15" s="20">
        <v>193</v>
      </c>
      <c r="F15" s="20">
        <v>289</v>
      </c>
      <c r="G15" s="73" t="s">
        <v>15</v>
      </c>
      <c r="H15" s="39" t="s">
        <v>10</v>
      </c>
      <c r="I15" s="45">
        <f>SUM(I16)</f>
        <v>21351</v>
      </c>
      <c r="J15" s="45">
        <f t="shared" ref="J15:L15" si="6">SUM(J16)</f>
        <v>10577</v>
      </c>
      <c r="K15" s="45">
        <f t="shared" si="6"/>
        <v>10774</v>
      </c>
      <c r="L15" s="46">
        <f t="shared" si="6"/>
        <v>7494</v>
      </c>
    </row>
    <row r="16" spans="1:12" s="3" customFormat="1" ht="61.5" customHeight="1">
      <c r="A16" s="57"/>
      <c r="B16" s="20" t="s">
        <v>46</v>
      </c>
      <c r="C16" s="20">
        <f t="shared" ref="C16:C17" si="7">D16+E16</f>
        <v>5943</v>
      </c>
      <c r="D16" s="20">
        <v>3053</v>
      </c>
      <c r="E16" s="20">
        <v>2890</v>
      </c>
      <c r="F16" s="20">
        <v>2531</v>
      </c>
      <c r="G16" s="74"/>
      <c r="H16" s="40" t="s">
        <v>35</v>
      </c>
      <c r="I16" s="41">
        <f>J16+K16</f>
        <v>21351</v>
      </c>
      <c r="J16" s="41">
        <v>10577</v>
      </c>
      <c r="K16" s="41">
        <v>10774</v>
      </c>
      <c r="L16" s="44">
        <v>7494</v>
      </c>
    </row>
    <row r="17" spans="1:12" s="3" customFormat="1" ht="61.5" customHeight="1">
      <c r="A17" s="57"/>
      <c r="B17" s="20" t="s">
        <v>47</v>
      </c>
      <c r="C17" s="20">
        <f t="shared" si="7"/>
        <v>3516</v>
      </c>
      <c r="D17" s="20">
        <v>1870</v>
      </c>
      <c r="E17" s="20">
        <v>1646</v>
      </c>
      <c r="F17" s="20">
        <v>1574</v>
      </c>
      <c r="G17" s="58" t="s">
        <v>6</v>
      </c>
      <c r="H17" s="22" t="s">
        <v>10</v>
      </c>
      <c r="I17" s="34">
        <f>SUM(I18:I19)</f>
        <v>1977</v>
      </c>
      <c r="J17" s="34">
        <f t="shared" ref="J17:K17" si="8">SUM(J18:J19)</f>
        <v>1209</v>
      </c>
      <c r="K17" s="34">
        <f t="shared" si="8"/>
        <v>768</v>
      </c>
      <c r="L17" s="35">
        <f>SUM(L18:L19)</f>
        <v>1258</v>
      </c>
    </row>
    <row r="18" spans="1:12" s="3" customFormat="1" ht="61.5" customHeight="1">
      <c r="A18" s="53" t="s">
        <v>2</v>
      </c>
      <c r="B18" s="22" t="s">
        <v>43</v>
      </c>
      <c r="C18" s="24">
        <f>SUM(C19:C20)</f>
        <v>55843</v>
      </c>
      <c r="D18" s="24">
        <f t="shared" ref="D18:E18" si="9">SUM(D19:D20)</f>
        <v>27911</v>
      </c>
      <c r="E18" s="24">
        <f t="shared" si="9"/>
        <v>27932</v>
      </c>
      <c r="F18" s="24">
        <f>SUM(F19:F20)</f>
        <v>20542</v>
      </c>
      <c r="G18" s="60"/>
      <c r="H18" s="20" t="s">
        <v>37</v>
      </c>
      <c r="I18" s="36">
        <f>J18+K18</f>
        <v>1400</v>
      </c>
      <c r="J18" s="23">
        <v>854</v>
      </c>
      <c r="K18" s="23">
        <v>546</v>
      </c>
      <c r="L18" s="25">
        <v>871</v>
      </c>
    </row>
    <row r="19" spans="1:12" s="3" customFormat="1" ht="61.5" customHeight="1">
      <c r="A19" s="54"/>
      <c r="B19" s="20" t="s">
        <v>48</v>
      </c>
      <c r="C19" s="21">
        <f>D19+E19</f>
        <v>55446</v>
      </c>
      <c r="D19" s="20">
        <v>27685</v>
      </c>
      <c r="E19" s="20">
        <v>27761</v>
      </c>
      <c r="F19" s="21">
        <v>20350</v>
      </c>
      <c r="G19" s="59"/>
      <c r="H19" s="20" t="s">
        <v>38</v>
      </c>
      <c r="I19" s="36">
        <f>J19+K19</f>
        <v>577</v>
      </c>
      <c r="J19" s="23">
        <v>355</v>
      </c>
      <c r="K19" s="23">
        <v>222</v>
      </c>
      <c r="L19" s="25">
        <v>387</v>
      </c>
    </row>
    <row r="20" spans="1:12" s="3" customFormat="1" ht="61.5" customHeight="1">
      <c r="A20" s="55"/>
      <c r="B20" s="20" t="s">
        <v>49</v>
      </c>
      <c r="C20" s="21">
        <f>D20+E20</f>
        <v>397</v>
      </c>
      <c r="D20" s="20">
        <v>226</v>
      </c>
      <c r="E20" s="20">
        <v>171</v>
      </c>
      <c r="F20" s="31">
        <v>192</v>
      </c>
      <c r="G20" s="58" t="s">
        <v>16</v>
      </c>
      <c r="H20" s="39" t="s">
        <v>10</v>
      </c>
      <c r="I20" s="47">
        <f>SUM(I21:I24)</f>
        <v>23855</v>
      </c>
      <c r="J20" s="47">
        <f t="shared" ref="J20:L20" si="10">SUM(J21:J24)</f>
        <v>12146</v>
      </c>
      <c r="K20" s="47">
        <f t="shared" si="10"/>
        <v>11709</v>
      </c>
      <c r="L20" s="48">
        <f t="shared" si="10"/>
        <v>9031</v>
      </c>
    </row>
    <row r="21" spans="1:12" s="3" customFormat="1" ht="61.5" customHeight="1">
      <c r="A21" s="57" t="s">
        <v>3</v>
      </c>
      <c r="B21" s="22" t="s">
        <v>10</v>
      </c>
      <c r="C21" s="24">
        <f>SUM(C22:C24)</f>
        <v>12130</v>
      </c>
      <c r="D21" s="24">
        <f t="shared" ref="D21:E21" si="11">SUM(D22:D24)</f>
        <v>6359</v>
      </c>
      <c r="E21" s="24">
        <f t="shared" si="11"/>
        <v>5771</v>
      </c>
      <c r="F21" s="24">
        <f>SUM(F22:F24)</f>
        <v>5218</v>
      </c>
      <c r="G21" s="60"/>
      <c r="H21" s="40" t="s">
        <v>39</v>
      </c>
      <c r="I21" s="49">
        <f>J21+K21</f>
        <v>8747</v>
      </c>
      <c r="J21" s="40">
        <v>4482</v>
      </c>
      <c r="K21" s="40">
        <v>4265</v>
      </c>
      <c r="L21" s="50">
        <v>3421</v>
      </c>
    </row>
    <row r="22" spans="1:12" s="3" customFormat="1" ht="61.5" customHeight="1">
      <c r="A22" s="57"/>
      <c r="B22" s="20" t="s">
        <v>28</v>
      </c>
      <c r="C22" s="21">
        <f>D22+E22</f>
        <v>8546</v>
      </c>
      <c r="D22" s="20">
        <v>4443</v>
      </c>
      <c r="E22" s="20">
        <v>4103</v>
      </c>
      <c r="F22" s="20">
        <v>3658</v>
      </c>
      <c r="G22" s="60"/>
      <c r="H22" s="40" t="s">
        <v>40</v>
      </c>
      <c r="I22" s="49">
        <f t="shared" ref="I22:I24" si="12">J22+K22</f>
        <v>7849</v>
      </c>
      <c r="J22" s="40">
        <v>3943</v>
      </c>
      <c r="K22" s="40">
        <v>3906</v>
      </c>
      <c r="L22" s="50">
        <v>2760</v>
      </c>
    </row>
    <row r="23" spans="1:12" s="3" customFormat="1" ht="61.5" customHeight="1">
      <c r="A23" s="57"/>
      <c r="B23" s="20" t="s">
        <v>29</v>
      </c>
      <c r="C23" s="21">
        <f t="shared" ref="C23:C24" si="13">D23+E23</f>
        <v>3245</v>
      </c>
      <c r="D23" s="20">
        <v>1710</v>
      </c>
      <c r="E23" s="20">
        <v>1535</v>
      </c>
      <c r="F23" s="20">
        <v>1350</v>
      </c>
      <c r="G23" s="60"/>
      <c r="H23" s="40" t="s">
        <v>41</v>
      </c>
      <c r="I23" s="49">
        <f t="shared" si="12"/>
        <v>105</v>
      </c>
      <c r="J23" s="40">
        <v>64</v>
      </c>
      <c r="K23" s="40">
        <v>41</v>
      </c>
      <c r="L23" s="50">
        <v>57</v>
      </c>
    </row>
    <row r="24" spans="1:12" s="3" customFormat="1" ht="61.5" customHeight="1">
      <c r="A24" s="57"/>
      <c r="B24" s="20" t="s">
        <v>30</v>
      </c>
      <c r="C24" s="21">
        <f t="shared" si="13"/>
        <v>339</v>
      </c>
      <c r="D24" s="20">
        <v>206</v>
      </c>
      <c r="E24" s="20">
        <v>133</v>
      </c>
      <c r="F24" s="20">
        <v>210</v>
      </c>
      <c r="G24" s="59"/>
      <c r="H24" s="40" t="s">
        <v>42</v>
      </c>
      <c r="I24" s="49">
        <f t="shared" si="12"/>
        <v>7154</v>
      </c>
      <c r="J24" s="40">
        <v>3657</v>
      </c>
      <c r="K24" s="40">
        <v>3497</v>
      </c>
      <c r="L24" s="50">
        <v>2793</v>
      </c>
    </row>
    <row r="25" spans="1:12" s="3" customFormat="1" ht="61.5" customHeight="1">
      <c r="A25" s="57" t="s">
        <v>4</v>
      </c>
      <c r="B25" s="22" t="s">
        <v>10</v>
      </c>
      <c r="C25" s="24">
        <f>SUM($C$26:$C$30)</f>
        <v>42276</v>
      </c>
      <c r="D25" s="24">
        <f>SUM($D$26:$D$30)</f>
        <v>21412</v>
      </c>
      <c r="E25" s="24">
        <f>SUM($E$26:$E$30)</f>
        <v>20864</v>
      </c>
      <c r="F25" s="24">
        <f>SUM($F$26:$F$30)</f>
        <v>17131</v>
      </c>
      <c r="G25" s="58" t="s">
        <v>24</v>
      </c>
      <c r="H25" s="39" t="s">
        <v>10</v>
      </c>
      <c r="I25" s="47">
        <f>SUM(I26)</f>
        <v>31092</v>
      </c>
      <c r="J25" s="47">
        <f t="shared" ref="J25:L25" si="14">SUM(J26)</f>
        <v>15690</v>
      </c>
      <c r="K25" s="47">
        <f t="shared" si="14"/>
        <v>15402</v>
      </c>
      <c r="L25" s="48">
        <f t="shared" si="14"/>
        <v>11335</v>
      </c>
    </row>
    <row r="26" spans="1:12" s="3" customFormat="1" ht="61.5" customHeight="1">
      <c r="A26" s="57"/>
      <c r="B26" s="20" t="s">
        <v>50</v>
      </c>
      <c r="C26" s="20">
        <f>D26+E26</f>
        <v>219</v>
      </c>
      <c r="D26" s="20">
        <v>110</v>
      </c>
      <c r="E26" s="20">
        <v>109</v>
      </c>
      <c r="F26" s="20">
        <v>121</v>
      </c>
      <c r="G26" s="59"/>
      <c r="H26" s="40" t="s">
        <v>36</v>
      </c>
      <c r="I26" s="49">
        <f>J26+K26</f>
        <v>31092</v>
      </c>
      <c r="J26" s="40">
        <v>15690</v>
      </c>
      <c r="K26" s="40">
        <v>15402</v>
      </c>
      <c r="L26" s="50">
        <v>11335</v>
      </c>
    </row>
    <row r="27" spans="1:12" s="3" customFormat="1" ht="61.5" customHeight="1">
      <c r="A27" s="57"/>
      <c r="B27" s="20" t="s">
        <v>51</v>
      </c>
      <c r="C27" s="20">
        <f t="shared" ref="C27:C29" si="15">D27+E27</f>
        <v>8914</v>
      </c>
      <c r="D27" s="20">
        <v>4494</v>
      </c>
      <c r="E27" s="20">
        <v>4420</v>
      </c>
      <c r="F27" s="20">
        <v>3258</v>
      </c>
      <c r="G27" s="58" t="s">
        <v>20</v>
      </c>
      <c r="H27" s="22" t="s">
        <v>10</v>
      </c>
      <c r="I27" s="24">
        <f>SUM($I$28:$I$31)</f>
        <v>23368</v>
      </c>
      <c r="J27" s="22">
        <f>SUM(J28:$J$31)</f>
        <v>11623</v>
      </c>
      <c r="K27" s="22">
        <f>SUM(K28:K31)</f>
        <v>11745</v>
      </c>
      <c r="L27" s="38">
        <f>SUM($L$28:$L$31)</f>
        <v>9534</v>
      </c>
    </row>
    <row r="28" spans="1:12" s="3" customFormat="1" ht="61.5" customHeight="1">
      <c r="A28" s="57"/>
      <c r="B28" s="20" t="s">
        <v>52</v>
      </c>
      <c r="C28" s="20">
        <f t="shared" si="15"/>
        <v>25153</v>
      </c>
      <c r="D28" s="20">
        <v>12713</v>
      </c>
      <c r="E28" s="20">
        <v>12440</v>
      </c>
      <c r="F28" s="20">
        <v>10281</v>
      </c>
      <c r="G28" s="60"/>
      <c r="H28" s="20" t="s">
        <v>60</v>
      </c>
      <c r="I28" s="20">
        <f>J28+K28</f>
        <v>76</v>
      </c>
      <c r="J28" s="20">
        <v>42</v>
      </c>
      <c r="K28" s="20">
        <v>34</v>
      </c>
      <c r="L28" s="37">
        <v>34</v>
      </c>
    </row>
    <row r="29" spans="1:12" s="3" customFormat="1" ht="61.5" customHeight="1">
      <c r="A29" s="57"/>
      <c r="B29" s="20" t="s">
        <v>53</v>
      </c>
      <c r="C29" s="20">
        <f t="shared" si="15"/>
        <v>4118</v>
      </c>
      <c r="D29" s="20">
        <v>2163</v>
      </c>
      <c r="E29" s="20">
        <v>1955</v>
      </c>
      <c r="F29" s="20">
        <v>1782</v>
      </c>
      <c r="G29" s="60"/>
      <c r="H29" s="20" t="s">
        <v>61</v>
      </c>
      <c r="I29" s="20">
        <f t="shared" ref="I29:I31" si="16">J29+K29</f>
        <v>20441</v>
      </c>
      <c r="J29" s="20">
        <v>10139</v>
      </c>
      <c r="K29" s="20">
        <v>10302</v>
      </c>
      <c r="L29" s="37">
        <v>8476</v>
      </c>
    </row>
    <row r="30" spans="1:12" s="3" customFormat="1" ht="61.5" customHeight="1">
      <c r="A30" s="57"/>
      <c r="B30" s="71" t="s">
        <v>54</v>
      </c>
      <c r="C30" s="71">
        <f>D30+E30</f>
        <v>3872</v>
      </c>
      <c r="D30" s="71">
        <v>1932</v>
      </c>
      <c r="E30" s="71">
        <v>1940</v>
      </c>
      <c r="F30" s="71">
        <v>1689</v>
      </c>
      <c r="G30" s="60"/>
      <c r="H30" s="20" t="s">
        <v>66</v>
      </c>
      <c r="I30" s="20">
        <f t="shared" si="16"/>
        <v>1144</v>
      </c>
      <c r="J30" s="20">
        <v>573</v>
      </c>
      <c r="K30" s="20">
        <v>571</v>
      </c>
      <c r="L30" s="37">
        <v>417</v>
      </c>
    </row>
    <row r="31" spans="1:12" s="3" customFormat="1" ht="61.5" customHeight="1">
      <c r="A31" s="57"/>
      <c r="B31" s="72"/>
      <c r="C31" s="72"/>
      <c r="D31" s="72"/>
      <c r="E31" s="72"/>
      <c r="F31" s="72"/>
      <c r="G31" s="60"/>
      <c r="H31" s="20" t="s">
        <v>56</v>
      </c>
      <c r="I31" s="20">
        <f t="shared" si="16"/>
        <v>1707</v>
      </c>
      <c r="J31" s="20">
        <v>869</v>
      </c>
      <c r="K31" s="20">
        <v>838</v>
      </c>
      <c r="L31" s="37">
        <v>607</v>
      </c>
    </row>
    <row r="32" spans="1:12" s="3" customFormat="1" ht="61.5" customHeight="1">
      <c r="A32" s="53" t="s">
        <v>5</v>
      </c>
      <c r="B32" s="22" t="s">
        <v>22</v>
      </c>
      <c r="C32" s="24">
        <f>SUM(C33:C34)</f>
        <v>22041</v>
      </c>
      <c r="D32" s="24">
        <f t="shared" ref="D32:F32" si="17">SUM(D33:D34)</f>
        <v>11562</v>
      </c>
      <c r="E32" s="24">
        <f t="shared" si="17"/>
        <v>10479</v>
      </c>
      <c r="F32" s="24">
        <f t="shared" si="17"/>
        <v>9537</v>
      </c>
      <c r="G32" s="61" t="s">
        <v>62</v>
      </c>
      <c r="H32" s="39" t="s">
        <v>63</v>
      </c>
      <c r="I32" s="47">
        <f>SUM(I33)</f>
        <v>71201</v>
      </c>
      <c r="J32" s="47">
        <f t="shared" ref="J32:L32" si="18">SUM(J33)</f>
        <v>36487</v>
      </c>
      <c r="K32" s="47">
        <f t="shared" si="18"/>
        <v>34714</v>
      </c>
      <c r="L32" s="48">
        <f t="shared" si="18"/>
        <v>27226</v>
      </c>
    </row>
    <row r="33" spans="1:12" s="3" customFormat="1" ht="61.5" customHeight="1">
      <c r="A33" s="54"/>
      <c r="B33" s="20" t="s">
        <v>55</v>
      </c>
      <c r="C33" s="21">
        <f>D33+E33</f>
        <v>21788</v>
      </c>
      <c r="D33" s="20">
        <v>11428</v>
      </c>
      <c r="E33" s="20">
        <v>10360</v>
      </c>
      <c r="F33" s="20">
        <v>9415</v>
      </c>
      <c r="G33" s="61"/>
      <c r="H33" s="51" t="s">
        <v>62</v>
      </c>
      <c r="I33" s="51">
        <f>J33+K33</f>
        <v>71201</v>
      </c>
      <c r="J33" s="51">
        <v>36487</v>
      </c>
      <c r="K33" s="51">
        <v>34714</v>
      </c>
      <c r="L33" s="52">
        <v>27226</v>
      </c>
    </row>
    <row r="34" spans="1:12" s="3" customFormat="1" ht="61.5" customHeight="1">
      <c r="A34" s="55"/>
      <c r="B34" s="20" t="s">
        <v>56</v>
      </c>
      <c r="C34" s="21">
        <f>D34+E34</f>
        <v>253</v>
      </c>
      <c r="D34" s="20">
        <v>134</v>
      </c>
      <c r="E34" s="20">
        <v>119</v>
      </c>
      <c r="F34" s="20">
        <v>122</v>
      </c>
      <c r="G34" s="62" t="s">
        <v>70</v>
      </c>
      <c r="H34" s="63"/>
      <c r="I34" s="63"/>
      <c r="J34" s="63"/>
      <c r="K34" s="63"/>
      <c r="L34" s="64"/>
    </row>
    <row r="35" spans="1:12" s="3" customFormat="1" ht="67.5" customHeight="1">
      <c r="A35" s="53" t="s">
        <v>23</v>
      </c>
      <c r="B35" s="39" t="s">
        <v>22</v>
      </c>
      <c r="C35" s="39">
        <f>SUM(C36)</f>
        <v>16016</v>
      </c>
      <c r="D35" s="39">
        <f t="shared" ref="D35:F35" si="19">SUM(D36)</f>
        <v>8346</v>
      </c>
      <c r="E35" s="39">
        <f t="shared" si="19"/>
        <v>7670</v>
      </c>
      <c r="F35" s="39">
        <f t="shared" si="19"/>
        <v>7563</v>
      </c>
      <c r="G35" s="65"/>
      <c r="H35" s="66"/>
      <c r="I35" s="66"/>
      <c r="J35" s="66"/>
      <c r="K35" s="66"/>
      <c r="L35" s="67"/>
    </row>
    <row r="36" spans="1:12" s="3" customFormat="1" ht="67.5" customHeight="1">
      <c r="A36" s="55"/>
      <c r="B36" s="40" t="s">
        <v>31</v>
      </c>
      <c r="C36" s="40">
        <f>D36+E36</f>
        <v>16016</v>
      </c>
      <c r="D36" s="40">
        <v>8346</v>
      </c>
      <c r="E36" s="40">
        <v>7670</v>
      </c>
      <c r="F36" s="40">
        <v>7563</v>
      </c>
      <c r="G36" s="65"/>
      <c r="H36" s="66"/>
      <c r="I36" s="66"/>
      <c r="J36" s="66"/>
      <c r="K36" s="66"/>
      <c r="L36" s="67"/>
    </row>
    <row r="37" spans="1:12" s="3" customFormat="1" ht="76.5" customHeight="1">
      <c r="A37" s="53" t="s">
        <v>12</v>
      </c>
      <c r="B37" s="22" t="s">
        <v>57</v>
      </c>
      <c r="C37" s="24">
        <f>SUM(C38:C39)</f>
        <v>20309</v>
      </c>
      <c r="D37" s="24">
        <f t="shared" ref="D37:E37" si="20">SUM(D38:D39)</f>
        <v>12799</v>
      </c>
      <c r="E37" s="24">
        <f t="shared" si="20"/>
        <v>7510</v>
      </c>
      <c r="F37" s="24">
        <f>SUM(F38:F39)</f>
        <v>13502</v>
      </c>
      <c r="G37" s="65"/>
      <c r="H37" s="66"/>
      <c r="I37" s="66"/>
      <c r="J37" s="66"/>
      <c r="K37" s="66"/>
      <c r="L37" s="67"/>
    </row>
    <row r="38" spans="1:12" s="3" customFormat="1" ht="81.75" customHeight="1">
      <c r="A38" s="54"/>
      <c r="B38" s="20" t="s">
        <v>58</v>
      </c>
      <c r="C38" s="21">
        <f>D38+E38</f>
        <v>14725</v>
      </c>
      <c r="D38" s="20">
        <v>9918</v>
      </c>
      <c r="E38" s="20">
        <v>4807</v>
      </c>
      <c r="F38" s="21">
        <v>11533</v>
      </c>
      <c r="G38" s="65"/>
      <c r="H38" s="66"/>
      <c r="I38" s="66"/>
      <c r="J38" s="66"/>
      <c r="K38" s="66"/>
      <c r="L38" s="67"/>
    </row>
    <row r="39" spans="1:12" ht="87" customHeight="1" thickBot="1">
      <c r="A39" s="56"/>
      <c r="B39" s="32" t="s">
        <v>59</v>
      </c>
      <c r="C39" s="33">
        <f>D39+E39</f>
        <v>5584</v>
      </c>
      <c r="D39" s="32">
        <v>2881</v>
      </c>
      <c r="E39" s="32">
        <v>2703</v>
      </c>
      <c r="F39" s="33">
        <v>1969</v>
      </c>
      <c r="G39" s="68"/>
      <c r="H39" s="69"/>
      <c r="I39" s="69"/>
      <c r="J39" s="69"/>
      <c r="K39" s="69"/>
      <c r="L39" s="70"/>
    </row>
    <row r="40" spans="1:12" ht="24" customHeight="1">
      <c r="B40" s="26"/>
      <c r="C40" s="26"/>
      <c r="D40" s="26"/>
      <c r="E40" s="26"/>
      <c r="F40" s="26"/>
      <c r="G40"/>
      <c r="H40" s="5"/>
      <c r="I40" s="5"/>
      <c r="J40" s="5"/>
      <c r="K40" s="5"/>
      <c r="L40" s="5"/>
    </row>
    <row r="41" spans="1:12" ht="24" customHeight="1">
      <c r="B41" s="26"/>
      <c r="C41" s="26"/>
      <c r="D41" s="26"/>
      <c r="E41" s="26"/>
      <c r="F41" s="26"/>
      <c r="G41" s="5"/>
      <c r="H41" s="5"/>
      <c r="I41" s="5"/>
      <c r="J41" s="5"/>
      <c r="K41" s="5"/>
      <c r="L41" s="5"/>
    </row>
    <row r="42" spans="1:12" ht="24" customHeight="1">
      <c r="B42" s="26"/>
      <c r="C42" s="26"/>
      <c r="D42" s="26"/>
      <c r="E42" s="26"/>
      <c r="F42" s="26"/>
      <c r="G42" s="5"/>
      <c r="H42" s="5"/>
      <c r="I42" s="5"/>
      <c r="J42" s="5"/>
      <c r="K42" s="5"/>
      <c r="L42" s="5"/>
    </row>
    <row r="43" spans="1:12" ht="24" customHeight="1">
      <c r="B43" s="26"/>
      <c r="C43" s="26"/>
      <c r="D43" s="26"/>
      <c r="E43" s="26"/>
      <c r="F43" s="26"/>
      <c r="G43" s="5"/>
      <c r="H43" s="5"/>
      <c r="I43" s="5"/>
      <c r="J43" s="5"/>
      <c r="K43" s="5"/>
      <c r="L43" s="5"/>
    </row>
    <row r="44" spans="1:12" ht="24" customHeight="1">
      <c r="C44" s="26"/>
      <c r="D44" s="26"/>
      <c r="E44" s="26"/>
      <c r="F44" s="26"/>
      <c r="G44" s="5"/>
      <c r="H44" s="5"/>
      <c r="I44" s="5"/>
      <c r="J44" s="5"/>
      <c r="K44" s="5"/>
      <c r="L44" s="5"/>
    </row>
    <row r="45" spans="1:12" ht="24" customHeight="1">
      <c r="C45" s="26"/>
      <c r="D45" s="26"/>
      <c r="E45" s="26"/>
      <c r="F45" s="26"/>
      <c r="G45" s="5"/>
      <c r="H45" s="5"/>
      <c r="I45" s="5"/>
      <c r="J45" s="5"/>
      <c r="K45" s="5"/>
      <c r="L45" s="5"/>
    </row>
    <row r="46" spans="1:12" ht="24" customHeight="1">
      <c r="C46" s="26"/>
      <c r="D46" s="26"/>
      <c r="E46" s="26"/>
      <c r="F46" s="26"/>
      <c r="G46" s="5"/>
      <c r="H46" s="5"/>
      <c r="I46" s="5"/>
      <c r="J46" s="5"/>
      <c r="K46" s="5"/>
      <c r="L46" s="5"/>
    </row>
    <row r="47" spans="1:12" ht="24" customHeight="1">
      <c r="C47" s="26"/>
      <c r="D47" s="26"/>
      <c r="E47" s="26"/>
      <c r="F47" s="26"/>
      <c r="G47" s="5"/>
      <c r="H47" s="5"/>
      <c r="I47" s="5"/>
      <c r="J47" s="5"/>
      <c r="K47" s="5"/>
      <c r="L47" s="5"/>
    </row>
    <row r="48" spans="1:12" ht="24" customHeight="1">
      <c r="C48" s="26"/>
      <c r="D48" s="26"/>
      <c r="E48" s="26"/>
      <c r="F48" s="26"/>
      <c r="G48" s="11"/>
      <c r="H48" s="5"/>
      <c r="I48" s="5"/>
      <c r="J48" s="5"/>
      <c r="K48" s="5"/>
      <c r="L48" s="5"/>
    </row>
    <row r="49" spans="3:12" ht="24" customHeight="1">
      <c r="C49" s="26"/>
      <c r="D49" s="26"/>
      <c r="E49" s="26"/>
      <c r="F49" s="26"/>
      <c r="G49" s="5"/>
      <c r="H49" s="5"/>
      <c r="I49" s="5"/>
      <c r="J49" s="5"/>
      <c r="K49" s="5"/>
      <c r="L49" s="5"/>
    </row>
    <row r="50" spans="3:12" ht="24" customHeight="1">
      <c r="C50" s="26"/>
      <c r="D50" s="26"/>
      <c r="E50" s="26"/>
      <c r="F50" s="26"/>
      <c r="G50" s="5"/>
      <c r="H50" s="5"/>
      <c r="I50" s="5"/>
      <c r="J50" s="5"/>
      <c r="K50" s="5"/>
      <c r="L50" s="5"/>
    </row>
    <row r="51" spans="3:12" ht="24" customHeight="1">
      <c r="C51" s="26"/>
      <c r="D51" s="26"/>
      <c r="E51" s="26"/>
      <c r="F51" s="26"/>
      <c r="G51" s="5"/>
      <c r="H51" s="5"/>
      <c r="I51" s="5"/>
      <c r="J51" s="5"/>
      <c r="K51" s="5"/>
      <c r="L51" s="5"/>
    </row>
    <row r="52" spans="3:12" ht="24" customHeight="1">
      <c r="C52" s="26"/>
      <c r="D52" s="26"/>
      <c r="E52" s="26"/>
      <c r="F52" s="26"/>
      <c r="G52" s="5"/>
      <c r="H52" s="5"/>
      <c r="I52" s="5"/>
      <c r="J52" s="5"/>
      <c r="K52" s="5"/>
      <c r="L52" s="5"/>
    </row>
    <row r="53" spans="3:12" ht="24" customHeight="1">
      <c r="C53" s="26"/>
      <c r="D53" s="26"/>
      <c r="E53" s="26"/>
      <c r="F53" s="26"/>
      <c r="G53" s="5"/>
      <c r="H53" s="5"/>
      <c r="I53" s="5"/>
      <c r="J53" s="5"/>
      <c r="K53" s="5"/>
      <c r="L53" s="5"/>
    </row>
    <row r="54" spans="3:12" ht="24" customHeight="1">
      <c r="C54" s="26"/>
      <c r="D54" s="26"/>
      <c r="E54" s="26"/>
      <c r="F54" s="26"/>
      <c r="G54" s="5"/>
    </row>
    <row r="55" spans="3:12" ht="24" customHeight="1">
      <c r="C55" s="26"/>
      <c r="D55" s="26"/>
      <c r="E55" s="26"/>
      <c r="F55" s="26"/>
      <c r="G55" s="5"/>
    </row>
    <row r="56" spans="3:12" ht="24" customHeight="1">
      <c r="C56" s="26"/>
      <c r="D56" s="26"/>
      <c r="E56" s="26"/>
      <c r="F56" s="26"/>
    </row>
    <row r="57" spans="3:12" ht="24" customHeight="1">
      <c r="C57" s="26"/>
      <c r="D57" s="26"/>
      <c r="E57" s="26"/>
      <c r="F57" s="26"/>
    </row>
    <row r="58" spans="3:12" ht="24" customHeight="1">
      <c r="C58" s="26"/>
      <c r="D58" s="26"/>
      <c r="E58" s="26"/>
      <c r="F58" s="26"/>
    </row>
    <row r="59" spans="3:12" ht="24" customHeight="1">
      <c r="D59" s="29"/>
    </row>
    <row r="60" spans="3:12" ht="24" customHeight="1">
      <c r="D60" s="29"/>
    </row>
    <row r="61" spans="3:12" ht="24" customHeight="1">
      <c r="D61" s="29"/>
    </row>
    <row r="62" spans="3:12" ht="24" customHeight="1">
      <c r="D62" s="29"/>
    </row>
    <row r="63" spans="3:12" ht="24" customHeight="1">
      <c r="D63" s="29"/>
    </row>
    <row r="64" spans="3:12" ht="24" customHeight="1">
      <c r="D64" s="29"/>
    </row>
    <row r="65" spans="4:4" ht="24" customHeight="1">
      <c r="D65" s="29"/>
    </row>
    <row r="66" spans="4:4" ht="24" customHeight="1">
      <c r="D66" s="29"/>
    </row>
    <row r="67" spans="4:4" ht="24" customHeight="1">
      <c r="D67" s="29"/>
    </row>
    <row r="68" spans="4:4" ht="24" customHeight="1">
      <c r="D68" s="29"/>
    </row>
    <row r="69" spans="4:4" ht="24" customHeight="1">
      <c r="D69" s="29"/>
    </row>
    <row r="70" spans="4:4" ht="24" customHeight="1">
      <c r="D70" s="29"/>
    </row>
    <row r="71" spans="4:4" ht="24" customHeight="1">
      <c r="D71" s="29"/>
    </row>
    <row r="72" spans="4:4" ht="24" customHeight="1">
      <c r="D72" s="29"/>
    </row>
    <row r="73" spans="4:4" ht="24" customHeight="1">
      <c r="D73" s="29"/>
    </row>
    <row r="74" spans="4:4" ht="24" customHeight="1">
      <c r="D74" s="29"/>
    </row>
    <row r="75" spans="4:4" ht="24" customHeight="1">
      <c r="D75" s="29"/>
    </row>
    <row r="76" spans="4:4" ht="24" customHeight="1">
      <c r="D76" s="29"/>
    </row>
    <row r="77" spans="4:4" ht="24" customHeight="1">
      <c r="D77" s="29"/>
    </row>
    <row r="78" spans="4:4" ht="24" customHeight="1">
      <c r="D78" s="29"/>
    </row>
    <row r="79" spans="4:4" ht="24" customHeight="1">
      <c r="D79" s="29"/>
    </row>
    <row r="80" spans="4:4" ht="24" customHeight="1">
      <c r="D80" s="29"/>
    </row>
    <row r="81" spans="4:4" ht="24" customHeight="1">
      <c r="D81" s="29"/>
    </row>
    <row r="82" spans="4:4" ht="24" customHeight="1">
      <c r="D82" s="29"/>
    </row>
    <row r="83" spans="4:4" ht="24" customHeight="1">
      <c r="D83" s="29"/>
    </row>
    <row r="84" spans="4:4" ht="24" customHeight="1">
      <c r="D84" s="29"/>
    </row>
    <row r="85" spans="4:4" ht="24" customHeight="1">
      <c r="D85" s="29"/>
    </row>
  </sheetData>
  <mergeCells count="37">
    <mergeCell ref="A1:L1"/>
    <mergeCell ref="F2:L2"/>
    <mergeCell ref="A3:L3"/>
    <mergeCell ref="A4:L4"/>
    <mergeCell ref="G9:G10"/>
    <mergeCell ref="A8:B8"/>
    <mergeCell ref="G8:H8"/>
    <mergeCell ref="A5:L5"/>
    <mergeCell ref="A6:B7"/>
    <mergeCell ref="C6:E6"/>
    <mergeCell ref="F6:F7"/>
    <mergeCell ref="G6:H7"/>
    <mergeCell ref="I6:K6"/>
    <mergeCell ref="L6:L7"/>
    <mergeCell ref="A14:A17"/>
    <mergeCell ref="G11:G12"/>
    <mergeCell ref="G13:G14"/>
    <mergeCell ref="G15:G16"/>
    <mergeCell ref="G17:G19"/>
    <mergeCell ref="A12:A13"/>
    <mergeCell ref="A9:A11"/>
    <mergeCell ref="A18:A20"/>
    <mergeCell ref="G20:G24"/>
    <mergeCell ref="A21:A24"/>
    <mergeCell ref="A32:A34"/>
    <mergeCell ref="A37:A39"/>
    <mergeCell ref="A25:A31"/>
    <mergeCell ref="A35:A36"/>
    <mergeCell ref="G25:G26"/>
    <mergeCell ref="G27:G31"/>
    <mergeCell ref="G32:G33"/>
    <mergeCell ref="G34:L39"/>
    <mergeCell ref="B30:B31"/>
    <mergeCell ref="C30:C31"/>
    <mergeCell ref="D30:D31"/>
    <mergeCell ref="E30:E31"/>
    <mergeCell ref="F30:F31"/>
  </mergeCells>
  <phoneticPr fontId="2" type="noConversion"/>
  <dataValidations count="1">
    <dataValidation errorStyle="information" allowBlank="1" showInputMessage="1" showErrorMessage="1" errorTitle="입력금지" error="공식" sqref="D9:F9 C9:C11"/>
  </dataValidations>
  <pageMargins left="0.59055118110236227" right="0.39370078740157483" top="0.31496062992125984" bottom="0.23622047244094491" header="0.27559055118110237" footer="0.23622047244094491"/>
  <pageSetup paperSize="9" scale="3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 인구현황</vt:lpstr>
    </vt:vector>
  </TitlesOfParts>
  <Company>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2021-01-06T03:11:00Z</cp:lastPrinted>
  <dcterms:created xsi:type="dcterms:W3CDTF">2007-07-31T11:13:28Z</dcterms:created>
  <dcterms:modified xsi:type="dcterms:W3CDTF">2021-05-07T01:19:10Z</dcterms:modified>
</cp:coreProperties>
</file>