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4112\Desktop\"/>
    </mc:Choice>
  </mc:AlternateContent>
  <xr:revisionPtr revIDLastSave="0" documentId="8_{AC321656-9DB6-4819-A309-D47D5B3EC3F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NURSING" sheetId="7" r:id="rId1"/>
    <sheet name="JUVENILE" sheetId="2" r:id="rId2"/>
    <sheet name="TOYS" sheetId="18" r:id="rId3"/>
    <sheet name="Promociones" sheetId="17" r:id="rId4"/>
  </sheets>
  <definedNames>
    <definedName name="_xlnm._FilterDatabase" localSheetId="1" hidden="1">JUVENILE!$A$3:$C$42</definedName>
    <definedName name="_xlnm._FilterDatabase" localSheetId="2" hidden="1">TOYS!$A$2:$G$10</definedName>
    <definedName name="_xlnm.Print_Area" localSheetId="1">JUVENILE!$A$1:$E$46</definedName>
    <definedName name="_xlnm.Print_Area" localSheetId="0">NURSING!$A$1:$H$124</definedName>
    <definedName name="_xlnm.Print_Area" localSheetId="2">TOYS!$A$1:$E$28</definedName>
  </definedNames>
  <calcPr calcId="181029"/>
  <fileRecoveryPr repairLoad="1"/>
</workbook>
</file>

<file path=xl/calcChain.xml><?xml version="1.0" encoding="utf-8"?>
<calcChain xmlns="http://schemas.openxmlformats.org/spreadsheetml/2006/main">
  <c r="E3" i="18" l="1"/>
  <c r="I3" i="18" s="1"/>
  <c r="I29" i="18" s="1"/>
  <c r="E4" i="18"/>
  <c r="I4" i="18"/>
  <c r="E5" i="18"/>
  <c r="I5" i="18"/>
  <c r="E6" i="18"/>
  <c r="I6" i="18"/>
  <c r="E7" i="18"/>
  <c r="I7" i="18"/>
  <c r="E8" i="18"/>
  <c r="I8" i="18"/>
  <c r="E9" i="18"/>
  <c r="I9" i="18"/>
  <c r="E10" i="18"/>
  <c r="I10" i="18"/>
  <c r="E11" i="18"/>
  <c r="I11" i="18"/>
  <c r="E12" i="18"/>
  <c r="I12" i="18"/>
  <c r="E13" i="18"/>
  <c r="I13" i="18"/>
  <c r="E14" i="18"/>
  <c r="I14" i="18"/>
  <c r="E15" i="18"/>
  <c r="I15" i="18"/>
  <c r="E16" i="18"/>
  <c r="I16" i="18"/>
  <c r="E17" i="18"/>
  <c r="I17" i="18"/>
  <c r="E18" i="18"/>
  <c r="I18" i="18"/>
  <c r="E19" i="18"/>
  <c r="I19" i="18"/>
  <c r="E20" i="18"/>
  <c r="I20" i="18"/>
  <c r="E21" i="18"/>
  <c r="I21" i="18"/>
  <c r="E22" i="18"/>
  <c r="I22" i="18"/>
  <c r="E23" i="18"/>
  <c r="I23" i="18"/>
  <c r="E24" i="18"/>
  <c r="I24" i="18"/>
  <c r="E25" i="18"/>
  <c r="I25" i="18"/>
  <c r="E26" i="18"/>
  <c r="I26" i="18"/>
  <c r="E27" i="18"/>
  <c r="I27" i="18"/>
  <c r="E28" i="18"/>
  <c r="I28" i="18"/>
  <c r="E70" i="7" l="1"/>
  <c r="D62" i="7" l="1"/>
  <c r="H62" i="7" s="1"/>
  <c r="D63" i="7"/>
  <c r="H63" i="7" s="1"/>
  <c r="D70" i="7" l="1"/>
  <c r="H70" i="7" s="1"/>
  <c r="D43" i="2" l="1"/>
  <c r="H43" i="2" s="1"/>
  <c r="D123" i="7"/>
  <c r="H123" i="7" s="1"/>
  <c r="D23" i="2"/>
  <c r="H23" i="2" s="1"/>
  <c r="D10" i="2" l="1"/>
  <c r="D59" i="2" l="1"/>
  <c r="H59" i="2" s="1"/>
  <c r="H10" i="2" l="1"/>
  <c r="D8" i="2"/>
  <c r="H8" i="2" s="1"/>
  <c r="D7" i="2"/>
  <c r="H7" i="2" s="1"/>
  <c r="D9" i="2" l="1"/>
  <c r="H9" i="2" s="1"/>
  <c r="D11" i="2"/>
  <c r="H11" i="2" s="1"/>
  <c r="D66" i="2" l="1"/>
  <c r="H66" i="2" s="1"/>
  <c r="D65" i="2"/>
  <c r="H65" i="2" s="1"/>
  <c r="D64" i="2"/>
  <c r="H64" i="2" s="1"/>
  <c r="D63" i="2"/>
  <c r="H63" i="2" s="1"/>
  <c r="D62" i="2"/>
  <c r="H62" i="2" s="1"/>
  <c r="D61" i="2"/>
  <c r="H61" i="2" s="1"/>
  <c r="D60" i="2"/>
  <c r="H60" i="2" s="1"/>
  <c r="D58" i="2"/>
  <c r="H58" i="2" s="1"/>
  <c r="D57" i="2"/>
  <c r="H57" i="2" s="1"/>
  <c r="D56" i="2"/>
  <c r="H56" i="2" s="1"/>
  <c r="D54" i="2"/>
  <c r="H54" i="2" s="1"/>
  <c r="D55" i="2"/>
  <c r="H55" i="2" s="1"/>
  <c r="D53" i="2"/>
  <c r="H53" i="2" s="1"/>
  <c r="D122" i="7" l="1"/>
  <c r="H122" i="7" s="1"/>
  <c r="D13" i="2" l="1"/>
  <c r="H13" i="2" s="1"/>
  <c r="D14" i="2"/>
  <c r="H14" i="2" s="1"/>
  <c r="D22" i="2"/>
  <c r="H22" i="2" s="1"/>
  <c r="D5" i="7" l="1"/>
  <c r="H5" i="7" s="1"/>
  <c r="D59" i="7"/>
  <c r="H59" i="7" s="1"/>
  <c r="D58" i="7"/>
  <c r="H58" i="7" s="1"/>
  <c r="D91" i="7"/>
  <c r="D5" i="2"/>
  <c r="H5" i="2" s="1"/>
  <c r="D6" i="2"/>
  <c r="H6" i="2" s="1"/>
  <c r="D4" i="2"/>
  <c r="H4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73" i="7"/>
  <c r="H73" i="7" s="1"/>
  <c r="D72" i="7"/>
  <c r="H72" i="7" s="1"/>
  <c r="D4" i="7"/>
  <c r="H4" i="7" s="1"/>
  <c r="D32" i="2"/>
  <c r="H32" i="2" s="1"/>
  <c r="D21" i="2"/>
  <c r="H21" i="2" s="1"/>
  <c r="D20" i="2"/>
  <c r="H20" i="2" s="1"/>
  <c r="D39" i="2"/>
  <c r="D12" i="7"/>
  <c r="H12" i="7" s="1"/>
  <c r="D119" i="7"/>
  <c r="H119" i="7" s="1"/>
  <c r="D120" i="7"/>
  <c r="H120" i="7" s="1"/>
  <c r="D37" i="7"/>
  <c r="H37" i="7" s="1"/>
  <c r="D38" i="7"/>
  <c r="H38" i="7" s="1"/>
  <c r="D39" i="7"/>
  <c r="H39" i="7" s="1"/>
  <c r="D40" i="7"/>
  <c r="H40" i="7" s="1"/>
  <c r="D41" i="7"/>
  <c r="H41" i="7" s="1"/>
  <c r="D42" i="7"/>
  <c r="H42" i="7" s="1"/>
  <c r="D43" i="7"/>
  <c r="H43" i="7" s="1"/>
  <c r="D44" i="7"/>
  <c r="H44" i="7" s="1"/>
  <c r="D36" i="7"/>
  <c r="H36" i="7" s="1"/>
  <c r="D17" i="7"/>
  <c r="H17" i="7" s="1"/>
  <c r="D18" i="7"/>
  <c r="H18" i="7" s="1"/>
  <c r="D45" i="2"/>
  <c r="H45" i="2" s="1"/>
  <c r="D44" i="2"/>
  <c r="H44" i="2" s="1"/>
  <c r="D101" i="7"/>
  <c r="H101" i="7" s="1"/>
  <c r="D100" i="7"/>
  <c r="H100" i="7" s="1"/>
  <c r="D99" i="7"/>
  <c r="H99" i="7" s="1"/>
  <c r="D98" i="7"/>
  <c r="H98" i="7" s="1"/>
  <c r="D97" i="7"/>
  <c r="H97" i="7" s="1"/>
  <c r="D96" i="7"/>
  <c r="H96" i="7" s="1"/>
  <c r="D95" i="7"/>
  <c r="H95" i="7" s="1"/>
  <c r="D94" i="7"/>
  <c r="H94" i="7" s="1"/>
  <c r="D93" i="7"/>
  <c r="H93" i="7" s="1"/>
  <c r="D90" i="7"/>
  <c r="H90" i="7" s="1"/>
  <c r="D89" i="7"/>
  <c r="H89" i="7" s="1"/>
  <c r="D88" i="7"/>
  <c r="H88" i="7" s="1"/>
  <c r="D87" i="7"/>
  <c r="H87" i="7" s="1"/>
  <c r="D86" i="7"/>
  <c r="H86" i="7" s="1"/>
  <c r="D76" i="7"/>
  <c r="H76" i="7" s="1"/>
  <c r="D77" i="7"/>
  <c r="H77" i="7" s="1"/>
  <c r="D78" i="7"/>
  <c r="H78" i="7" s="1"/>
  <c r="D79" i="7"/>
  <c r="H79" i="7" s="1"/>
  <c r="D80" i="7"/>
  <c r="H80" i="7" s="1"/>
  <c r="D81" i="7"/>
  <c r="H81" i="7" s="1"/>
  <c r="D82" i="7"/>
  <c r="H82" i="7" s="1"/>
  <c r="D83" i="7"/>
  <c r="H83" i="7" s="1"/>
  <c r="D84" i="7"/>
  <c r="H84" i="7" s="1"/>
  <c r="D75" i="7"/>
  <c r="H75" i="7" s="1"/>
  <c r="D112" i="7"/>
  <c r="H112" i="7" s="1"/>
  <c r="D113" i="7"/>
  <c r="H113" i="7" s="1"/>
  <c r="D114" i="7"/>
  <c r="H114" i="7" s="1"/>
  <c r="D115" i="7"/>
  <c r="H115" i="7" s="1"/>
  <c r="D116" i="7"/>
  <c r="H116" i="7" s="1"/>
  <c r="D117" i="7"/>
  <c r="H117" i="7" s="1"/>
  <c r="D118" i="7"/>
  <c r="H118" i="7" s="1"/>
  <c r="D111" i="7"/>
  <c r="H111" i="7" s="1"/>
  <c r="D104" i="7"/>
  <c r="H104" i="7" s="1"/>
  <c r="D105" i="7"/>
  <c r="H105" i="7" s="1"/>
  <c r="D106" i="7"/>
  <c r="H106" i="7" s="1"/>
  <c r="D107" i="7"/>
  <c r="H107" i="7" s="1"/>
  <c r="D108" i="7"/>
  <c r="H108" i="7" s="1"/>
  <c r="D109" i="7"/>
  <c r="H109" i="7" s="1"/>
  <c r="D103" i="7"/>
  <c r="H103" i="7" s="1"/>
  <c r="D67" i="7"/>
  <c r="H67" i="7" s="1"/>
  <c r="D68" i="7"/>
  <c r="H68" i="7" s="1"/>
  <c r="D69" i="7"/>
  <c r="H69" i="7" s="1"/>
  <c r="D65" i="7"/>
  <c r="H65" i="7" s="1"/>
  <c r="D60" i="7"/>
  <c r="H60" i="7" s="1"/>
  <c r="D61" i="7"/>
  <c r="H61" i="7" s="1"/>
  <c r="D48" i="7"/>
  <c r="H48" i="7" s="1"/>
  <c r="D50" i="7"/>
  <c r="H50" i="7" s="1"/>
  <c r="D47" i="7"/>
  <c r="H47" i="7" s="1"/>
  <c r="D49" i="7"/>
  <c r="H49" i="7" s="1"/>
  <c r="D51" i="7"/>
  <c r="H51" i="7" s="1"/>
  <c r="D46" i="7"/>
  <c r="H46" i="7" s="1"/>
  <c r="D34" i="7"/>
  <c r="H34" i="7" s="1"/>
  <c r="D33" i="7"/>
  <c r="H33" i="7" s="1"/>
  <c r="D31" i="7"/>
  <c r="H31" i="7" s="1"/>
  <c r="D30" i="7"/>
  <c r="H30" i="7" s="1"/>
  <c r="D27" i="7"/>
  <c r="H27" i="7" s="1"/>
  <c r="D28" i="7"/>
  <c r="H28" i="7" s="1"/>
  <c r="D29" i="7"/>
  <c r="H29" i="7" s="1"/>
  <c r="D21" i="7"/>
  <c r="H21" i="7" s="1"/>
  <c r="D19" i="7"/>
  <c r="H19" i="7" s="1"/>
  <c r="D20" i="7"/>
  <c r="H20" i="7" s="1"/>
  <c r="D22" i="7"/>
  <c r="H22" i="7" s="1"/>
  <c r="D23" i="7"/>
  <c r="H23" i="7" s="1"/>
  <c r="D24" i="7"/>
  <c r="H24" i="7" s="1"/>
  <c r="D25" i="7"/>
  <c r="H25" i="7" s="1"/>
  <c r="D16" i="7"/>
  <c r="H16" i="7" s="1"/>
  <c r="D14" i="7"/>
  <c r="H14" i="7" s="1"/>
  <c r="D13" i="7"/>
  <c r="H13" i="7" s="1"/>
  <c r="D6" i="7"/>
  <c r="H6" i="7" s="1"/>
  <c r="D7" i="7"/>
  <c r="H7" i="7" s="1"/>
  <c r="D8" i="7"/>
  <c r="H8" i="7" s="1"/>
  <c r="D9" i="7"/>
  <c r="H9" i="7" s="1"/>
  <c r="D10" i="7"/>
  <c r="H10" i="7" s="1"/>
  <c r="D15" i="2"/>
  <c r="H15" i="2" s="1"/>
  <c r="D56" i="7"/>
  <c r="H56" i="7" s="1"/>
  <c r="D55" i="7"/>
  <c r="H55" i="7" s="1"/>
  <c r="D54" i="7"/>
  <c r="H54" i="7" s="1"/>
  <c r="D53" i="7"/>
  <c r="H53" i="7" s="1"/>
  <c r="D18" i="2"/>
  <c r="H18" i="2" s="1"/>
  <c r="D17" i="2"/>
  <c r="H17" i="2" s="1"/>
  <c r="D28" i="2"/>
  <c r="H28" i="2" s="1"/>
  <c r="D27" i="2"/>
  <c r="H27" i="2" s="1"/>
  <c r="D41" i="2"/>
  <c r="D40" i="2"/>
  <c r="D38" i="2"/>
  <c r="D37" i="2"/>
  <c r="H37" i="2" s="1"/>
  <c r="D36" i="2"/>
  <c r="H36" i="2" s="1"/>
  <c r="D35" i="2"/>
  <c r="H35" i="2" s="1"/>
  <c r="D34" i="2"/>
  <c r="H34" i="2" s="1"/>
  <c r="D31" i="2"/>
  <c r="H31" i="2" s="1"/>
  <c r="D30" i="2"/>
  <c r="H30" i="2" s="1"/>
  <c r="D26" i="2"/>
  <c r="H26" i="2" s="1"/>
  <c r="D25" i="2"/>
  <c r="H25" i="2" s="1"/>
  <c r="H124" i="7" l="1"/>
  <c r="H40" i="2"/>
  <c r="H38" i="2"/>
  <c r="H41" i="2"/>
  <c r="H39" i="2"/>
  <c r="H6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jmarra</author>
  </authors>
  <commentList>
    <comment ref="C53" authorId="0" shapeId="0" xr:uid="{9406BAEF-9C8D-41B8-8CDF-D75DB1F5E349}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códigos: 60886; 60887; 60888; 79301; 79302; 79318; 79322; 79328</t>
        </r>
      </text>
    </comment>
    <comment ref="C54" authorId="0" shapeId="0" xr:uid="{4A05E5B2-B290-445D-A5A5-B2AC6BD5E2F4}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códigos: 79322 - 79328 - 79302</t>
        </r>
      </text>
    </comment>
    <comment ref="C55" authorId="0" shapeId="0" xr:uid="{6A3C3AEA-0069-4668-B011-39EEEC57E91A}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 60886; 60887; 60888; 79318.</t>
        </r>
      </text>
    </comment>
    <comment ref="C56" authorId="0" shapeId="0" xr:uid="{7F89604F-851D-4E42-8DA9-B4BA42C6B3FF}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 79302; 79318; 79322; 79328.
</t>
        </r>
      </text>
    </comment>
    <comment ref="C57" authorId="0" shapeId="0" xr:uid="{D1ACF84B-7E84-420E-9BC6-02776BF98A2B}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C58" authorId="0" shapeId="0" xr:uid="{A4432848-7A51-417A-98D1-D0403C687943}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C59" authorId="0" shapeId="0" xr:uid="{1375EFE0-1361-496E-9A28-F3AC71E9D4A6}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C60" authorId="0" shapeId="0" xr:uid="{ECAA6B0E-D69D-4019-91F1-AC8F4D7C1A47}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</commentList>
</comments>
</file>

<file path=xl/sharedStrings.xml><?xml version="1.0" encoding="utf-8"?>
<sst xmlns="http://schemas.openxmlformats.org/spreadsheetml/2006/main" count="886" uniqueCount="500">
  <si>
    <t>SAP</t>
  </si>
  <si>
    <t>EAN</t>
  </si>
  <si>
    <t>Descripción</t>
  </si>
  <si>
    <t>Trade</t>
  </si>
  <si>
    <t>Publico</t>
  </si>
  <si>
    <t>Cantidad</t>
  </si>
  <si>
    <t>Total $</t>
  </si>
  <si>
    <t>LACTANCIA</t>
  </si>
  <si>
    <t>00005740000370</t>
  </si>
  <si>
    <t>Sacaleche manual NaturalFeeling</t>
  </si>
  <si>
    <t>00061735320000</t>
  </si>
  <si>
    <t>Descartaleche</t>
  </si>
  <si>
    <t>00002258000000</t>
  </si>
  <si>
    <t xml:space="preserve">Cascos Recogeleches </t>
  </si>
  <si>
    <t>00002432000000</t>
  </si>
  <si>
    <t>Corrector de Pezón</t>
  </si>
  <si>
    <t>00009033000000</t>
  </si>
  <si>
    <t>Pezonera Silicona SkinToSkin S/M</t>
  </si>
  <si>
    <t>00009034000000</t>
  </si>
  <si>
    <t>Pezonera Silicona SkinToSkin M/L</t>
  </si>
  <si>
    <t>ACCESORIOS</t>
  </si>
  <si>
    <t>00065846500000</t>
  </si>
  <si>
    <t>00080711000370</t>
  </si>
  <si>
    <t>00080723000370</t>
  </si>
  <si>
    <t>00080737000370</t>
  </si>
  <si>
    <t>00081011100000</t>
  </si>
  <si>
    <t>00081035200000</t>
  </si>
  <si>
    <t>Tetinas NaturalFeeling 2m+ Flujo regulable x2</t>
  </si>
  <si>
    <t>00081057200000</t>
  </si>
  <si>
    <t>Tetinas NaturalFeeling 6m+ Flujo pappa x2</t>
  </si>
  <si>
    <t>00080611000370</t>
  </si>
  <si>
    <t>00080623000370</t>
  </si>
  <si>
    <t>00020623200370</t>
  </si>
  <si>
    <t>00020623300370</t>
  </si>
  <si>
    <t>00020623330370</t>
  </si>
  <si>
    <t>00020811200000</t>
  </si>
  <si>
    <t>00020823200000</t>
  </si>
  <si>
    <t>Tetina Well-being 2m+ F. medio x2</t>
  </si>
  <si>
    <t>00075121110000</t>
  </si>
  <si>
    <t>00075121210000</t>
  </si>
  <si>
    <t>00002711110000</t>
  </si>
  <si>
    <t>Physio Soft Sil 0-6m Pink</t>
  </si>
  <si>
    <t>00002712110000</t>
  </si>
  <si>
    <t>00002713110000</t>
  </si>
  <si>
    <t>00002711210000</t>
  </si>
  <si>
    <t>Physio Soft Sil 0-6m Blue</t>
  </si>
  <si>
    <t>00002712210000</t>
  </si>
  <si>
    <t>00002713210000</t>
  </si>
  <si>
    <t>00074913110000</t>
  </si>
  <si>
    <t>00074913210000</t>
  </si>
  <si>
    <t>00075033110000</t>
  </si>
  <si>
    <t>MORDILLOS</t>
  </si>
  <si>
    <t>00071520300000</t>
  </si>
  <si>
    <t>Mordillo Fresh Relax 4m+ Cereza</t>
  </si>
  <si>
    <t>00071520200000</t>
  </si>
  <si>
    <t>Mordillo Fresh Relax 4m+ Helado</t>
  </si>
  <si>
    <t>00071520600000</t>
  </si>
  <si>
    <t>Mordillo Fresh Relax 4m+ Anillo</t>
  </si>
  <si>
    <t>HIGIENE</t>
  </si>
  <si>
    <t>00010019100000</t>
  </si>
  <si>
    <t>Set de higiene Rosa</t>
  </si>
  <si>
    <t>00010019000000</t>
  </si>
  <si>
    <t>Set de higiene Celeste</t>
  </si>
  <si>
    <t>00006569200000</t>
  </si>
  <si>
    <t>Cepillo y peine Cerda natural Celeste</t>
  </si>
  <si>
    <t>00006569100000</t>
  </si>
  <si>
    <t>Cepillo y peine Cerda natural Rosa</t>
  </si>
  <si>
    <t>00005912100000</t>
  </si>
  <si>
    <t>Tijera Celeste</t>
  </si>
  <si>
    <t>00005912200000</t>
  </si>
  <si>
    <t>Tijera Rosa</t>
  </si>
  <si>
    <t>00004923000000</t>
  </si>
  <si>
    <t>Aspirador Nasal</t>
  </si>
  <si>
    <t>HIGIENE BUCAL</t>
  </si>
  <si>
    <t>00006958200000</t>
  </si>
  <si>
    <t>Cepillo de dientes 6-36m Celeste</t>
  </si>
  <si>
    <t>00006958100000</t>
  </si>
  <si>
    <t>Cepillo de dientes 6-36m Rosa</t>
  </si>
  <si>
    <t>00009079200000</t>
  </si>
  <si>
    <t>Cepillo de dientes 3-6y Azul</t>
  </si>
  <si>
    <t>00009079100000</t>
  </si>
  <si>
    <t>Cepillo de dientes 3-6y Rosa</t>
  </si>
  <si>
    <t>00007428000000</t>
  </si>
  <si>
    <t>Pasta de dientes 6m+ Manzana/Banana</t>
  </si>
  <si>
    <t>00007429000000</t>
  </si>
  <si>
    <t>Pasta de dientes 12m+ Frutilla</t>
  </si>
  <si>
    <t>00007533100000</t>
  </si>
  <si>
    <t>00007533200000</t>
  </si>
  <si>
    <t>00079205960000</t>
  </si>
  <si>
    <t>04079205690000</t>
  </si>
  <si>
    <t>05079173110000</t>
  </si>
  <si>
    <t>08079173210000</t>
  </si>
  <si>
    <t>00061379100000</t>
  </si>
  <si>
    <t>06061591000000</t>
  </si>
  <si>
    <t>06061592000000</t>
  </si>
  <si>
    <t>06061593000000</t>
  </si>
  <si>
    <t>06079523950000</t>
  </si>
  <si>
    <t>06079520000000</t>
  </si>
  <si>
    <t>06079587950000</t>
  </si>
  <si>
    <t>ULTRALIVIANOS</t>
  </si>
  <si>
    <t>SILLAS DE COMER</t>
  </si>
  <si>
    <t>TOTAL</t>
  </si>
  <si>
    <t>8058664070466</t>
  </si>
  <si>
    <t>8058664070473</t>
  </si>
  <si>
    <t>8058664034697</t>
  </si>
  <si>
    <t>8058664034772</t>
  </si>
  <si>
    <t>8058664034680</t>
  </si>
  <si>
    <t>8058664010424</t>
  </si>
  <si>
    <t>8058664008247</t>
  </si>
  <si>
    <t>8058664008261</t>
  </si>
  <si>
    <t>8058664103638</t>
  </si>
  <si>
    <t>8058664103645</t>
  </si>
  <si>
    <t>8058664066926</t>
  </si>
  <si>
    <t>8058664066933</t>
  </si>
  <si>
    <t>8058664066940</t>
  </si>
  <si>
    <t>8058664058099</t>
  </si>
  <si>
    <t>8058664058105</t>
  </si>
  <si>
    <t>8058664069507</t>
  </si>
  <si>
    <t>8058664069538</t>
  </si>
  <si>
    <t>8058664058853</t>
  </si>
  <si>
    <t>8003670986843</t>
  </si>
  <si>
    <t>8003670986836</t>
  </si>
  <si>
    <t>8003670844891</t>
  </si>
  <si>
    <t>8003670740261</t>
  </si>
  <si>
    <t>8003670911883</t>
  </si>
  <si>
    <t>8058664011933</t>
  </si>
  <si>
    <t>8058664011926</t>
  </si>
  <si>
    <t>8003670823544</t>
  </si>
  <si>
    <t>8058664022632</t>
  </si>
  <si>
    <t>8058664022625</t>
  </si>
  <si>
    <t>8058664075218</t>
  </si>
  <si>
    <t>8058664075201</t>
  </si>
  <si>
    <t>8003670918707</t>
  </si>
  <si>
    <t>8003670918714</t>
  </si>
  <si>
    <t>8058664047376</t>
  </si>
  <si>
    <t>8058664047383</t>
  </si>
  <si>
    <t>00073010110000</t>
  </si>
  <si>
    <t>00073010210000</t>
  </si>
  <si>
    <t>00073012100000</t>
  </si>
  <si>
    <t>00073014100000</t>
  </si>
  <si>
    <t>Physio Soft + Clip Girl Sil 0-6m blister</t>
  </si>
  <si>
    <t>Physio Soft + Clip Boy Sil 0-6m blister</t>
  </si>
  <si>
    <t>Physio Soft + Clip Girl Sil 6-16m blister</t>
  </si>
  <si>
    <t>Physio Soft + Clip Boy Sil 6-16m blister</t>
  </si>
  <si>
    <r>
      <rPr>
        <b/>
        <i/>
        <sz val="11"/>
        <color rgb="FFFF0000"/>
        <rFont val="Calibri"/>
        <family val="2"/>
        <scheme val="minor"/>
      </rPr>
      <t xml:space="preserve">NUEVO </t>
    </r>
    <r>
      <rPr>
        <b/>
        <i/>
        <sz val="11"/>
        <color theme="0"/>
        <rFont val="Calibri"/>
        <family val="2"/>
        <scheme val="minor"/>
      </rPr>
      <t xml:space="preserve">PHYSIO SOFT + CLIP CON CADENA </t>
    </r>
  </si>
  <si>
    <t>Physio Comfort Sil 6-16m Pink</t>
  </si>
  <si>
    <t>Physio Comfort Sil 6-16m Blue</t>
  </si>
  <si>
    <t>Physio Soft Sil 6-16m Pink</t>
  </si>
  <si>
    <t>Physio Soft Sil 16-36m Pink</t>
  </si>
  <si>
    <t>Physio Soft Sil 6-16m Blue</t>
  </si>
  <si>
    <t>Physio Soft Sil 16-36m Blue</t>
  </si>
  <si>
    <t>05079205810000</t>
  </si>
  <si>
    <t>06079205020000</t>
  </si>
  <si>
    <t>06079231990000</t>
  </si>
  <si>
    <t>8003670748779</t>
  </si>
  <si>
    <t>05079472100000</t>
  </si>
  <si>
    <t>05079472820000</t>
  </si>
  <si>
    <r>
      <rPr>
        <b/>
        <i/>
        <sz val="11"/>
        <color theme="0"/>
        <rFont val="Calibri"/>
        <family val="2"/>
        <scheme val="minor"/>
      </rPr>
      <t>ULTRALIVIANOS</t>
    </r>
    <r>
      <rPr>
        <b/>
        <i/>
        <sz val="11"/>
        <color rgb="FFFFFF00"/>
        <rFont val="Calibri"/>
        <family val="2"/>
        <scheme val="minor"/>
      </rPr>
      <t xml:space="preserve"> EDICIONES LIMITADAS</t>
    </r>
  </si>
  <si>
    <t>Tetina NaturalFeeling 0m+ Flujo lento x1</t>
  </si>
  <si>
    <t>NaturalFeeling 150ml 0m+ Flujo lento</t>
  </si>
  <si>
    <t>NaturalFeeling 250ml 2m+ Flujo medio</t>
  </si>
  <si>
    <t>NaturalFeeling 330ml 6m+ Flujo rápido</t>
  </si>
  <si>
    <t>Tetina Well-being 0m+ F. lento x2</t>
  </si>
  <si>
    <t>04079751230070</t>
  </si>
  <si>
    <t>00079258640000</t>
  </si>
  <si>
    <t>London BLUE</t>
  </si>
  <si>
    <t>Esterilizador Microondas</t>
  </si>
  <si>
    <t>00006911100370</t>
  </si>
  <si>
    <t>00006911200370</t>
  </si>
  <si>
    <t>00006921100370</t>
  </si>
  <si>
    <t>00006921200370</t>
  </si>
  <si>
    <t>00006951100370</t>
  </si>
  <si>
    <t>8058664101382</t>
  </si>
  <si>
    <t>00006951200370</t>
  </si>
  <si>
    <t>8058664101399</t>
  </si>
  <si>
    <t>00006941100000</t>
  </si>
  <si>
    <t>00006941200000</t>
  </si>
  <si>
    <t>00006961100000</t>
  </si>
  <si>
    <t>00006961200000</t>
  </si>
  <si>
    <t>00006828210000</t>
  </si>
  <si>
    <t>00006828110000</t>
  </si>
  <si>
    <t>00016101300000</t>
  </si>
  <si>
    <t>8058664086627</t>
  </si>
  <si>
    <t>00016000100000</t>
  </si>
  <si>
    <t>00016000200000</t>
  </si>
  <si>
    <t>00016000300000</t>
  </si>
  <si>
    <t>00016001100000</t>
  </si>
  <si>
    <t>00016001200000</t>
  </si>
  <si>
    <t>00016001400000</t>
  </si>
  <si>
    <t>00016002100000</t>
  </si>
  <si>
    <t>8058664086573</t>
  </si>
  <si>
    <t>00016002200000</t>
  </si>
  <si>
    <t>8058664086580</t>
  </si>
  <si>
    <t>VASOS</t>
  </si>
  <si>
    <t>CUBIERTOS</t>
  </si>
  <si>
    <t>PLATOS</t>
  </si>
  <si>
    <t>00016100100000</t>
  </si>
  <si>
    <t>00016100200000</t>
  </si>
  <si>
    <t>00016002300000</t>
  </si>
  <si>
    <t>Transition Cup 4M+ Rosa</t>
  </si>
  <si>
    <t>Transition Cup 4M+ Celeste</t>
  </si>
  <si>
    <t>Training Cup 6M+ Rosa/Violeta</t>
  </si>
  <si>
    <t>Training Cup 6M+ Azul/verde</t>
  </si>
  <si>
    <t>Perfect Cup 12 M+ Rosa</t>
  </si>
  <si>
    <t>Perfect Cup 12 M+ Azul</t>
  </si>
  <si>
    <t>Advanced Cup 12M+ Azul</t>
  </si>
  <si>
    <t>Advanced Cup 12M+ Rosa/Violeta</t>
  </si>
  <si>
    <t>Easy Cup 12 M+ Rosa/Violeta</t>
  </si>
  <si>
    <t>Easy Cup 12 M+ Azul/Verde</t>
  </si>
  <si>
    <t>Cuchara de silicona 6m+ Azul</t>
  </si>
  <si>
    <t>Cuchara de silicona 6m+ Rosa</t>
  </si>
  <si>
    <t>Primera cuchara 8m+ Rosa</t>
  </si>
  <si>
    <t>Primera cuchara 8m+ Azul</t>
  </si>
  <si>
    <t>Primeros Cubiertos 12m+ Verde</t>
  </si>
  <si>
    <t>Plato térmico 6m+ Rosa</t>
  </si>
  <si>
    <t>Plato térmico 6m+ Celeste</t>
  </si>
  <si>
    <t>Plato térmico 6m+ Verde</t>
  </si>
  <si>
    <t>Plato Easy 6m+ Rosa</t>
  </si>
  <si>
    <t>Plato Easy 6m+ Celeste</t>
  </si>
  <si>
    <t>Plato Easy 6m+ Verde</t>
  </si>
  <si>
    <t>Set de Platos 12m+ Rosa</t>
  </si>
  <si>
    <t>Set de Platos 12m+ Celeste</t>
  </si>
  <si>
    <t>Set de Platos 12m+ Verde</t>
  </si>
  <si>
    <t>Base para butaca Key Fit</t>
  </si>
  <si>
    <t>Termo Porta mamaderas</t>
  </si>
  <si>
    <t>00060180200000</t>
  </si>
  <si>
    <t>00080811110370</t>
  </si>
  <si>
    <t>00080811210370</t>
  </si>
  <si>
    <t>00071031110000</t>
  </si>
  <si>
    <t>00071031210000</t>
  </si>
  <si>
    <t>00071031410000</t>
  </si>
  <si>
    <t>00071033110000</t>
  </si>
  <si>
    <t>00071033210000</t>
  </si>
  <si>
    <t>00071033410000</t>
  </si>
  <si>
    <t>00071035110000</t>
  </si>
  <si>
    <t>00071035210000</t>
  </si>
  <si>
    <t>00071035410000</t>
  </si>
  <si>
    <t>00008543100000</t>
  </si>
  <si>
    <t>00008543200000</t>
  </si>
  <si>
    <t>Set Higiene bucal 3Y+ Rosa</t>
  </si>
  <si>
    <t>Set Higiene bucal 3Y+ Azul</t>
  </si>
  <si>
    <t>PHYSIO MICRÒ (2 unidades en estuche)</t>
  </si>
  <si>
    <t>PHYSIO LIGHT (2 unidades en estuche esterilizador)</t>
  </si>
  <si>
    <t>PHYSIO SOFT (1 unidad en blister)</t>
  </si>
  <si>
    <t>PHYSIO COMFORT (1 unidad en estuche)</t>
  </si>
  <si>
    <t>PHYSIO AIR (2 unidades en estuche)</t>
  </si>
  <si>
    <t>Physio Micrò 0-2m Girl</t>
  </si>
  <si>
    <t>Physio Micrò 0-2m Boy</t>
  </si>
  <si>
    <t xml:space="preserve">Physio Light 2-6M Girl </t>
  </si>
  <si>
    <t>Physio Light 2-6M Boy</t>
  </si>
  <si>
    <t>Physio Light 2-6M Lumi</t>
  </si>
  <si>
    <t>Physio Light 6-16M Girl</t>
  </si>
  <si>
    <t>Physio Light 6-16M Boy</t>
  </si>
  <si>
    <t>Physio Light 6-16M Lumi</t>
  </si>
  <si>
    <t>Physio Light 16-36M Girl</t>
  </si>
  <si>
    <t>Physio Light 16-36M Boy</t>
  </si>
  <si>
    <t>Physio Light 16-36M Lumi</t>
  </si>
  <si>
    <t>Physio Air 6-16M Pink</t>
  </si>
  <si>
    <t>00009720000000</t>
  </si>
  <si>
    <t>Cepillo limpiabiberon de silicona</t>
  </si>
  <si>
    <t>NaturalFeeling 150ml 0m+ F.lento ROSA</t>
  </si>
  <si>
    <t>NaturalFeeling 150ml 0m+ F.lento CELESTE</t>
  </si>
  <si>
    <t>LÍNEA NATURALFEELING</t>
  </si>
  <si>
    <t>NaturalFeeling 150ml 0M+ F.lento VIDRIO</t>
  </si>
  <si>
    <t>NaturalFeeling 250ml 0M+ F.lento VIDRIO</t>
  </si>
  <si>
    <t>LÍNEA WELL BEING</t>
  </si>
  <si>
    <t xml:space="preserve"> PRIMERAS COMIDAS</t>
  </si>
  <si>
    <t>SEGURIDAD</t>
  </si>
  <si>
    <t>BUTACAS PARA EL AUTO</t>
  </si>
  <si>
    <t>Polly2Start Fancy Chicken</t>
  </si>
  <si>
    <t>Polly2Start Baby Elephant</t>
  </si>
  <si>
    <t>Polly2Start Miss Pink</t>
  </si>
  <si>
    <t>Polly2Start Honey Bear</t>
  </si>
  <si>
    <t>Well-Being Celeste 250ml 2m+ Flujo medio</t>
  </si>
  <si>
    <t>Well-Being Verde 250ml 2m+ Flujo medio</t>
  </si>
  <si>
    <t>Well-Being Color Verde 250ml 2m+ Flujo medio</t>
  </si>
  <si>
    <t>06079534950000</t>
  </si>
  <si>
    <t>HERMANOS</t>
  </si>
  <si>
    <t>00079003850000</t>
  </si>
  <si>
    <t>8058664109043</t>
  </si>
  <si>
    <t>Fully Twin</t>
  </si>
  <si>
    <t>06079232200000</t>
  </si>
  <si>
    <t>8003670878544</t>
  </si>
  <si>
    <t>BabyHug 4en1 Legend</t>
  </si>
  <si>
    <t>BabyHug 4en1 AQUARELLE</t>
  </si>
  <si>
    <t>BabyHug 4en1 1 GLACIAL</t>
  </si>
  <si>
    <t>08079173180000</t>
  </si>
  <si>
    <t>Barrera de seguridad Canceletto</t>
  </si>
  <si>
    <t>Extensión para barrera  72mm</t>
  </si>
  <si>
    <t>Extensión para barrera  144mm</t>
  </si>
  <si>
    <t>Extensión para barrera  360mm</t>
  </si>
  <si>
    <t>Red Portaobjetos</t>
  </si>
  <si>
    <t>Espejo retrovisor</t>
  </si>
  <si>
    <t>Espero para asiento trasero</t>
  </si>
  <si>
    <t>Sombrilla para cochecito</t>
  </si>
  <si>
    <t xml:space="preserve">Imágen </t>
  </si>
  <si>
    <t>Ver Foto</t>
  </si>
  <si>
    <t xml:space="preserve">Ver Foto </t>
  </si>
  <si>
    <t>Fruit Friend</t>
  </si>
  <si>
    <t>00060183100000</t>
  </si>
  <si>
    <t>00009969000000</t>
  </si>
  <si>
    <t>Termo Mum&amp;Baby 500ml</t>
  </si>
  <si>
    <t>MULTIFUNCIÓN</t>
  </si>
  <si>
    <t>Disponibilidad</t>
  </si>
  <si>
    <t>Disponible</t>
  </si>
  <si>
    <t>No Disponible</t>
  </si>
  <si>
    <t>Últimas unidades</t>
  </si>
  <si>
    <t>REPUESTOS</t>
  </si>
  <si>
    <t>28790650100</t>
  </si>
  <si>
    <t>28790650014</t>
  </si>
  <si>
    <t>12790650005</t>
  </si>
  <si>
    <t>12014030011</t>
  </si>
  <si>
    <t>12014036552</t>
  </si>
  <si>
    <t>12014036609</t>
  </si>
  <si>
    <t>DUOS</t>
  </si>
  <si>
    <t>00079935850000</t>
  </si>
  <si>
    <t>04079935790000</t>
  </si>
  <si>
    <t>06079487950000</t>
  </si>
  <si>
    <t>8058664125647</t>
  </si>
  <si>
    <t>Cochecito BEST FRIEND+ STONE</t>
  </si>
  <si>
    <t>Cochecito BEST FRIEND+ OXFORD</t>
  </si>
  <si>
    <t>8058664125630</t>
  </si>
  <si>
    <t>8058664122790</t>
  </si>
  <si>
    <t>00002257200370</t>
  </si>
  <si>
    <t>00016102300000</t>
  </si>
  <si>
    <t>Cubiertos Inoxidables 18m+ Verde</t>
  </si>
  <si>
    <t>00074911110000</t>
  </si>
  <si>
    <t>00074911210000</t>
  </si>
  <si>
    <t>Physio Comfort Sil 0-6m Pink</t>
  </si>
  <si>
    <t>Physio Comfort Sil 0-6m Blue</t>
  </si>
  <si>
    <t>Contenedores de leche NaturalFeeling 150ml x4</t>
  </si>
  <si>
    <t>06079007950000</t>
  </si>
  <si>
    <t>Adaptador KeyFit para Fully Twin</t>
  </si>
  <si>
    <t>00079861190000</t>
  </si>
  <si>
    <t>06079861210000</t>
  </si>
  <si>
    <t>8058664107285</t>
  </si>
  <si>
    <t>Silla de comer Polly 2en1 - Cubrebandeja transparente</t>
  </si>
  <si>
    <t>Silla de comer Polly 2en1 - Bandeja completa</t>
  </si>
  <si>
    <t>Silla de comer Polly 2en1 - Arnés gris</t>
  </si>
  <si>
    <t>Silla de comer Polly Magic - Arnés gris</t>
  </si>
  <si>
    <t>Silla de comer Polly Magic - Tapizado Wasabi</t>
  </si>
  <si>
    <t>Silla de comer Polly Magic - Tapizado Blue</t>
  </si>
  <si>
    <t>8058664080663</t>
  </si>
  <si>
    <t>8058664080632</t>
  </si>
  <si>
    <t>8058664092178</t>
  </si>
  <si>
    <t>8058664092185</t>
  </si>
  <si>
    <t>8058664016556</t>
  </si>
  <si>
    <t>8003670982722</t>
  </si>
  <si>
    <t>8003670982739</t>
  </si>
  <si>
    <t>8003670982746</t>
  </si>
  <si>
    <t>8058664041978</t>
  </si>
  <si>
    <t>8058664061624</t>
  </si>
  <si>
    <t>Set Higiene bucal 6m+ Rosa</t>
  </si>
  <si>
    <t>Set Higiene bucal 6m+ Celeste</t>
  </si>
  <si>
    <t>00007222100000</t>
  </si>
  <si>
    <t>Dispositivo repelente mosquitos</t>
  </si>
  <si>
    <t>28075205000</t>
  </si>
  <si>
    <t>Liteway - Kit ruedas delanteras color Silver</t>
  </si>
  <si>
    <t>Liteway - Kit ruedas delanteras color Black</t>
  </si>
  <si>
    <t>Liteway - Rueda trasera + freno color Silver</t>
  </si>
  <si>
    <t>Liteway - Rueda trasera + freno color Black</t>
  </si>
  <si>
    <t>Liteway - Capota color Anthracite</t>
  </si>
  <si>
    <t>Liteway - Capota color Red</t>
  </si>
  <si>
    <t>Liteway - Tapizado color Anthracite</t>
  </si>
  <si>
    <t>Liteway - Tapizado color Red</t>
  </si>
  <si>
    <t>Liteway Plus - Kit ruedas delanteras</t>
  </si>
  <si>
    <t>Liteway Plus - Tapizado color Fire</t>
  </si>
  <si>
    <t>Liteway Plus - Tapizado color Night</t>
  </si>
  <si>
    <t>Practicuna Lullaby Baby - Portaobjetos organizador</t>
  </si>
  <si>
    <t>Practicuna Lullaby Baby - Barra de juegos</t>
  </si>
  <si>
    <t>Simplicity - Arnés de cintura</t>
  </si>
  <si>
    <t>ver foto</t>
  </si>
  <si>
    <t>Ver foto</t>
  </si>
  <si>
    <t>04079664450070</t>
  </si>
  <si>
    <t>Butaca Gr.0+ KeyFit Night (incluye base)</t>
  </si>
  <si>
    <r>
      <t xml:space="preserve">Ohlala2 Unicorn </t>
    </r>
    <r>
      <rPr>
        <sz val="11"/>
        <color rgb="FFFF0000"/>
        <rFont val="Calibri"/>
        <family val="2"/>
        <scheme val="minor"/>
      </rPr>
      <t xml:space="preserve">+ Tapizado y Capota Black </t>
    </r>
  </si>
  <si>
    <r>
      <t xml:space="preserve">Ohlala2 Comics </t>
    </r>
    <r>
      <rPr>
        <sz val="11"/>
        <color rgb="FFFF0000"/>
        <rFont val="Calibri"/>
        <family val="2"/>
        <scheme val="minor"/>
      </rPr>
      <t>+ Tapizado y Capota Black</t>
    </r>
  </si>
  <si>
    <t>8058664105090</t>
  </si>
  <si>
    <t>07079674970070</t>
  </si>
  <si>
    <t>06079664210070</t>
  </si>
  <si>
    <t>8058664083480</t>
  </si>
  <si>
    <t>8058664104819</t>
  </si>
  <si>
    <t>Cochecito BRAVO Air - Q Collection</t>
  </si>
  <si>
    <t>Cochecito MINI BRAVO Plus Storm (negro)</t>
  </si>
  <si>
    <t>Cochecito MINI BRAVO Plus Graphite (gris)</t>
  </si>
  <si>
    <t>Goody Graphite (negro)</t>
  </si>
  <si>
    <t>Butaca Gr.0+ Kaily Black (incluye base)</t>
  </si>
  <si>
    <t>Goody Cool Grey</t>
  </si>
  <si>
    <t>Nuevo Parasol</t>
  </si>
  <si>
    <t>00009795000000</t>
  </si>
  <si>
    <t>07079279410000</t>
  </si>
  <si>
    <t>Ohlala Twin black night</t>
  </si>
  <si>
    <t>07079852700070</t>
  </si>
  <si>
    <t>8058664125456</t>
  </si>
  <si>
    <t>Mix Surtido mordillos Soft Relax Limón, Uva, Estrella roja x12</t>
  </si>
  <si>
    <t>Última unidad</t>
  </si>
  <si>
    <t>00010083000000</t>
  </si>
  <si>
    <t>00074915310000</t>
  </si>
  <si>
    <t>00074915410000</t>
  </si>
  <si>
    <t>Physio Comfort Sil 16-36m Pink LUMI</t>
  </si>
  <si>
    <t>Physio Comfort Sil 16-36m Blue LUMI</t>
  </si>
  <si>
    <t>NURSING MARZO 2021</t>
  </si>
  <si>
    <t xml:space="preserve">                                                         JUVENILE MARZO 2021</t>
  </si>
  <si>
    <t>Ingreso Marzo</t>
  </si>
  <si>
    <t>NextFit Zip - Juniper</t>
  </si>
  <si>
    <t>GoFit - C32Shark</t>
  </si>
  <si>
    <t>15% Off</t>
  </si>
  <si>
    <t>10% Off</t>
  </si>
  <si>
    <t>Baby Bear Neutral</t>
  </si>
  <si>
    <t>8058664052509</t>
  </si>
  <si>
    <t>00008015300000</t>
  </si>
  <si>
    <t>Goodnight stars projector Blue</t>
  </si>
  <si>
    <t>8059147059855</t>
  </si>
  <si>
    <t>00002427200000</t>
  </si>
  <si>
    <t>Goodnight stars projector Pink</t>
  </si>
  <si>
    <t>8059147059633</t>
  </si>
  <si>
    <t>00002427100000</t>
  </si>
  <si>
    <t>Mi primer nido Azul</t>
  </si>
  <si>
    <t>8058664111367</t>
  </si>
  <si>
    <t>00009829200000</t>
  </si>
  <si>
    <t>Mi primer nido Rosa</t>
  </si>
  <si>
    <t>8058664111350</t>
  </si>
  <si>
    <t>00009829100000</t>
  </si>
  <si>
    <t>FIRST DREAMS</t>
  </si>
  <si>
    <t xml:space="preserve">Ultimas Unidades </t>
  </si>
  <si>
    <t>Monkey Strike</t>
  </si>
  <si>
    <t>00005228000000</t>
  </si>
  <si>
    <t>Mister Ring</t>
  </si>
  <si>
    <t>00009149000000</t>
  </si>
  <si>
    <t>Alfombra Interactiva Juega y Salta</t>
  </si>
  <si>
    <t>00009150000000</t>
  </si>
  <si>
    <t>Arco Goal League</t>
  </si>
  <si>
    <t>8003670826767</t>
  </si>
  <si>
    <t>00005225000000</t>
  </si>
  <si>
    <t>FIT &amp; FUN</t>
  </si>
  <si>
    <t xml:space="preserve">2 en 1 Pelota Transformable </t>
  </si>
  <si>
    <t>8058664089758</t>
  </si>
  <si>
    <t>00009374000000</t>
  </si>
  <si>
    <t xml:space="preserve">2 en 1 Multicubo Encajable </t>
  </si>
  <si>
    <t>8058664102914</t>
  </si>
  <si>
    <t>00009686000000</t>
  </si>
  <si>
    <t>2 en 1 Q-Bricks</t>
  </si>
  <si>
    <t>8058664119530</t>
  </si>
  <si>
    <t>00010061000000</t>
  </si>
  <si>
    <t xml:space="preserve">2 en 1 Escuela de Herramientas </t>
  </si>
  <si>
    <t>8058664119547</t>
  </si>
  <si>
    <t>00010062000000</t>
  </si>
  <si>
    <t>SMART2PLAY</t>
  </si>
  <si>
    <t>Vespa Primavera Italia</t>
  </si>
  <si>
    <t>8058664093946</t>
  </si>
  <si>
    <t>00009519000000</t>
  </si>
  <si>
    <r>
      <t xml:space="preserve">Display Vespa x12  </t>
    </r>
    <r>
      <rPr>
        <b/>
        <sz val="11"/>
        <color rgb="FF002060"/>
        <rFont val="Calibri"/>
        <family val="2"/>
        <scheme val="minor"/>
      </rPr>
      <t>PVP unitario $825</t>
    </r>
  </si>
  <si>
    <t>8058664093960</t>
  </si>
  <si>
    <t>00009520000000</t>
  </si>
  <si>
    <t>VESPA</t>
  </si>
  <si>
    <t>Transformablox</t>
  </si>
  <si>
    <t>8058664117703</t>
  </si>
  <si>
    <t>00010003000000</t>
  </si>
  <si>
    <t>Peter de Police</t>
  </si>
  <si>
    <t>8058664053131</t>
  </si>
  <si>
    <t>00007901000000</t>
  </si>
  <si>
    <t xml:space="preserve">Francis de Fire </t>
  </si>
  <si>
    <t>8058664053148</t>
  </si>
  <si>
    <t>00007902000000</t>
  </si>
  <si>
    <r>
      <t xml:space="preserve">Display Turbo Ball x12 </t>
    </r>
    <r>
      <rPr>
        <b/>
        <sz val="11"/>
        <color rgb="FF002060"/>
        <rFont val="Calibri"/>
        <family val="2"/>
        <scheme val="minor"/>
      </rPr>
      <t>PVP unitario $600</t>
    </r>
  </si>
  <si>
    <t>8058664106257</t>
  </si>
  <si>
    <t>00009752000000</t>
  </si>
  <si>
    <t xml:space="preserve">TURBO </t>
  </si>
  <si>
    <t>Flashy Xilofon</t>
  </si>
  <si>
    <t>8058664114481</t>
  </si>
  <si>
    <t>00009819100000</t>
  </si>
  <si>
    <t>Teddy Osito bilingüe</t>
  </si>
  <si>
    <t>8058664067374</t>
  </si>
  <si>
    <t>00007947000040</t>
  </si>
  <si>
    <t>Billy The Octopus</t>
  </si>
  <si>
    <t>8058664118670</t>
  </si>
  <si>
    <t>00010037000000</t>
  </si>
  <si>
    <t xml:space="preserve">Phil el Gusano </t>
  </si>
  <si>
    <t>8058664118663</t>
  </si>
  <si>
    <t>00010036000000</t>
  </si>
  <si>
    <t xml:space="preserve">El Libro de los animales de la granja </t>
  </si>
  <si>
    <t>8058664108022</t>
  </si>
  <si>
    <t>00009778000000</t>
  </si>
  <si>
    <t xml:space="preserve">Pelota Soft </t>
  </si>
  <si>
    <t>8058664119349</t>
  </si>
  <si>
    <t>00010057000000</t>
  </si>
  <si>
    <t xml:space="preserve">Sra Jirafa </t>
  </si>
  <si>
    <t>8058664029495</t>
  </si>
  <si>
    <t>00007201000000</t>
  </si>
  <si>
    <t>BABY
SENSES</t>
  </si>
  <si>
    <t>LINEA</t>
  </si>
  <si>
    <t xml:space="preserve"> TOYS MARZO 2021</t>
  </si>
  <si>
    <t>ABC Bilingues</t>
  </si>
  <si>
    <t>Happy Music</t>
  </si>
  <si>
    <t>30% off</t>
  </si>
  <si>
    <t>20% off</t>
  </si>
  <si>
    <t>Código</t>
  </si>
  <si>
    <t>Producto</t>
  </si>
  <si>
    <t>Descuento</t>
  </si>
  <si>
    <t>No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</si>
</sst>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43" formatCode="_-* #,##0.00_-;\-* #,##0.00_-;_-* &quot;-&quot;??_-;_-@_-"/>
    <numFmt numFmtId="164" formatCode="&quot;$&quot;\ #,##0;\-&quot;$&quot;\ #,##0"/>
    <numFmt numFmtId="165" formatCode="&quot;$&quot;\ #,##0.00;\-&quot;$&quot;\ #,##0.00"/>
    <numFmt numFmtId="166" formatCode="_-&quot;$&quot;\ * #,##0.00_-;\-&quot;$&quot;\ * #,##0.00_-;_-&quot;$&quot;\ * &quot;-&quot;??_-;_-@_-"/>
    <numFmt numFmtId="167" formatCode="_ &quot;$&quot;\ * #,##0.00_ ;_ &quot;$&quot;\ * \-#,##0.00_ ;_ &quot;$&quot;\ * &quot;-&quot;??_ ;_ @_ "/>
    <numFmt numFmtId="168" formatCode="_ * #,##0.00_ ;_ * \-#,##0.00_ ;_ * &quot;-&quot;??_ ;_ @_ "/>
    <numFmt numFmtId="169" formatCode="_-&quot;€&quot;\ * #,##0.00_-;\-&quot;€&quot;\ * #,##0.00_-;_-&quot;€&quot;\ * &quot;-&quot;??_-;_-@_-"/>
    <numFmt numFmtId="170" formatCode="_ &quot;$&quot;\ * #,##0_ ;_ &quot;$&quot;\ * \-#,##0_ ;_ &quot;$&quot;\ * &quot;-&quot;??_ ;_ @_ "/>
    <numFmt numFmtId="171" formatCode="_-* #,##0.00\ _€_-;\-* #,##0.00\ _€_-;_-* &quot;-&quot;??\ _€_-;_-@_-"/>
    <numFmt numFmtId="172" formatCode="_-&quot;€&quot;\ * #,##0_-;\-&quot;€&quot;\ * #,##0_-;_-&quot;€&quot;\ * &quot;-&quot;_-;_-@_-"/>
    <numFmt numFmtId="173" formatCode="#,##0.0;\(#,##0.0\)"/>
    <numFmt numFmtId="174" formatCode="_-[$€]\ * #,##0.00_-;\-[$€]\ * #,##0.00_-;_-[$€]\ * &quot;-&quot;??_-;_-@_-"/>
    <numFmt numFmtId="175" formatCode="#,##0;\(#,##0\)"/>
    <numFmt numFmtId="176" formatCode="&quot;$&quot;\ #,##0"/>
    <numFmt numFmtId="177" formatCode="&quot;$&quot;\ #,##0;[Red]&quot;$&quot;\ \-#,##0"/>
  </numFmts>
  <fonts count="8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b/>
      <sz val="11"/>
      <color indexed="63"/>
      <name val="Calibri"/>
      <family val="2"/>
    </font>
    <font>
      <sz val="11"/>
      <color indexed="14"/>
      <name val="Calibri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Arial"/>
      <family val="2"/>
      <charset val="16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1"/>
      <color indexed="62"/>
      <name val="Calibri"/>
      <family val="2"/>
    </font>
    <font>
      <i/>
      <sz val="10"/>
      <color rgb="FF7F7F7F"/>
      <name val="Arial"/>
      <family val="2"/>
    </font>
    <font>
      <sz val="11"/>
      <color indexed="20"/>
      <name val="Calibri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  <charset val="162"/>
    </font>
    <font>
      <sz val="11"/>
      <color indexed="60"/>
      <name val="Calibri"/>
      <family val="2"/>
    </font>
    <font>
      <sz val="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8"/>
      <name val="Comic Sans MS"/>
      <family val="4"/>
      <charset val="16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i/>
      <sz val="11"/>
      <color rgb="FF00206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0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BFBFBF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842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8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5" fillId="37" borderId="0" applyNumberFormat="0" applyBorder="0" applyAlignment="0" applyProtection="0"/>
    <xf numFmtId="0" fontId="15" fillId="12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5" fillId="40" borderId="0" applyNumberFormat="0" applyBorder="0" applyAlignment="0" applyProtection="0"/>
    <xf numFmtId="0" fontId="15" fillId="16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5" fillId="43" borderId="0" applyNumberFormat="0" applyBorder="0" applyAlignment="0" applyProtection="0"/>
    <xf numFmtId="0" fontId="15" fillId="20" borderId="0" applyNumberFormat="0" applyBorder="0" applyAlignment="0" applyProtection="0"/>
    <xf numFmtId="0" fontId="24" fillId="38" borderId="0" applyNumberFormat="0" applyBorder="0" applyAlignment="0" applyProtection="0"/>
    <xf numFmtId="0" fontId="24" fillId="44" borderId="0" applyNumberFormat="0" applyBorder="0" applyAlignment="0" applyProtection="0"/>
    <xf numFmtId="0" fontId="25" fillId="39" borderId="0" applyNumberFormat="0" applyBorder="0" applyAlignment="0" applyProtection="0"/>
    <xf numFmtId="0" fontId="15" fillId="2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5" fillId="37" borderId="0" applyNumberFormat="0" applyBorder="0" applyAlignment="0" applyProtection="0"/>
    <xf numFmtId="0" fontId="15" fillId="28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5" fillId="49" borderId="0" applyNumberFormat="0" applyBorder="0" applyAlignment="0" applyProtection="0"/>
    <xf numFmtId="0" fontId="7" fillId="3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169" fontId="1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4" borderId="4" applyNumberFormat="0" applyAlignment="0" applyProtection="0"/>
    <xf numFmtId="0" fontId="11" fillId="0" borderId="6" applyNumberFormat="0" applyFill="0" applyAlignment="0" applyProtection="0"/>
    <xf numFmtId="168" fontId="19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7" fillId="48" borderId="0" applyNumberFormat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7" borderId="8" applyNumberFormat="0" applyFont="0" applyAlignment="0" applyProtection="0"/>
    <xf numFmtId="0" fontId="9" fillId="5" borderId="5" applyNumberFormat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" fontId="28" fillId="53" borderId="24" applyNumberFormat="0" applyProtection="0">
      <alignment vertical="center"/>
    </xf>
    <xf numFmtId="4" fontId="29" fillId="54" borderId="24" applyNumberFormat="0" applyProtection="0">
      <alignment vertical="center"/>
    </xf>
    <xf numFmtId="4" fontId="28" fillId="54" borderId="24" applyNumberFormat="0" applyProtection="0">
      <alignment horizontal="left" vertical="center" indent="1"/>
    </xf>
    <xf numFmtId="0" fontId="30" fillId="53" borderId="25" applyNumberFormat="0" applyProtection="0">
      <alignment horizontal="left" vertical="top" indent="1"/>
    </xf>
    <xf numFmtId="4" fontId="28" fillId="55" borderId="24" applyNumberFormat="0" applyProtection="0">
      <alignment horizontal="left" vertical="center" indent="1"/>
    </xf>
    <xf numFmtId="4" fontId="28" fillId="56" borderId="24" applyNumberFormat="0" applyProtection="0">
      <alignment horizontal="right" vertical="center"/>
    </xf>
    <xf numFmtId="4" fontId="28" fillId="57" borderId="24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4" fontId="28" fillId="59" borderId="24" applyNumberFormat="0" applyProtection="0">
      <alignment horizontal="right" vertical="center"/>
    </xf>
    <xf numFmtId="4" fontId="28" fillId="60" borderId="24" applyNumberFormat="0" applyProtection="0">
      <alignment horizontal="right" vertical="center"/>
    </xf>
    <xf numFmtId="4" fontId="28" fillId="61" borderId="24" applyNumberFormat="0" applyProtection="0">
      <alignment horizontal="right" vertical="center"/>
    </xf>
    <xf numFmtId="4" fontId="28" fillId="62" borderId="24" applyNumberFormat="0" applyProtection="0">
      <alignment horizontal="right" vertical="center"/>
    </xf>
    <xf numFmtId="4" fontId="28" fillId="63" borderId="24" applyNumberFormat="0" applyProtection="0">
      <alignment horizontal="right" vertical="center"/>
    </xf>
    <xf numFmtId="4" fontId="28" fillId="64" borderId="24" applyNumberFormat="0" applyProtection="0">
      <alignment horizontal="right" vertical="center"/>
    </xf>
    <xf numFmtId="4" fontId="28" fillId="65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28" fillId="67" borderId="24" applyNumberFormat="0" applyProtection="0">
      <alignment horizontal="right" vertical="center"/>
    </xf>
    <xf numFmtId="4" fontId="28" fillId="68" borderId="26" applyNumberFormat="0" applyProtection="0">
      <alignment horizontal="left" vertical="center" indent="1"/>
    </xf>
    <xf numFmtId="4" fontId="28" fillId="67" borderId="26" applyNumberFormat="0" applyProtection="0">
      <alignment horizontal="left" vertical="center" indent="1"/>
    </xf>
    <xf numFmtId="0" fontId="28" fillId="69" borderId="24" applyNumberFormat="0" applyProtection="0">
      <alignment horizontal="left" vertical="center" indent="1"/>
    </xf>
    <xf numFmtId="0" fontId="28" fillId="66" borderId="25" applyNumberFormat="0" applyProtection="0">
      <alignment horizontal="left" vertical="top" indent="1"/>
    </xf>
    <xf numFmtId="0" fontId="28" fillId="70" borderId="24" applyNumberFormat="0" applyProtection="0">
      <alignment horizontal="left" vertical="center" indent="1"/>
    </xf>
    <xf numFmtId="0" fontId="28" fillId="67" borderId="25" applyNumberFormat="0" applyProtection="0">
      <alignment horizontal="left" vertical="top" indent="1"/>
    </xf>
    <xf numFmtId="0" fontId="28" fillId="71" borderId="24" applyNumberFormat="0" applyProtection="0">
      <alignment horizontal="left" vertical="center" indent="1"/>
    </xf>
    <xf numFmtId="0" fontId="28" fillId="71" borderId="25" applyNumberFormat="0" applyProtection="0">
      <alignment horizontal="left" vertical="top" indent="1"/>
    </xf>
    <xf numFmtId="0" fontId="28" fillId="68" borderId="24" applyNumberFormat="0" applyProtection="0">
      <alignment horizontal="left" vertical="center" indent="1"/>
    </xf>
    <xf numFmtId="0" fontId="28" fillId="68" borderId="25" applyNumberFormat="0" applyProtection="0">
      <alignment horizontal="left" vertical="top" indent="1"/>
    </xf>
    <xf numFmtId="0" fontId="28" fillId="72" borderId="27" applyNumberFormat="0">
      <protection locked="0"/>
    </xf>
    <xf numFmtId="0" fontId="31" fillId="66" borderId="28" applyBorder="0"/>
    <xf numFmtId="4" fontId="32" fillId="73" borderId="25" applyNumberFormat="0" applyProtection="0">
      <alignment vertical="center"/>
    </xf>
    <xf numFmtId="4" fontId="29" fillId="74" borderId="12" applyNumberFormat="0" applyProtection="0">
      <alignment vertical="center"/>
    </xf>
    <xf numFmtId="4" fontId="32" fillId="69" borderId="25" applyNumberFormat="0" applyProtection="0">
      <alignment horizontal="left" vertical="center" indent="1"/>
    </xf>
    <xf numFmtId="0" fontId="32" fillId="73" borderId="25" applyNumberFormat="0" applyProtection="0">
      <alignment horizontal="left" vertical="top" indent="1"/>
    </xf>
    <xf numFmtId="4" fontId="28" fillId="0" borderId="24" applyNumberFormat="0" applyProtection="0">
      <alignment horizontal="right" vertical="center"/>
    </xf>
    <xf numFmtId="4" fontId="29" fillId="75" borderId="24" applyNumberFormat="0" applyProtection="0">
      <alignment horizontal="right" vertical="center"/>
    </xf>
    <xf numFmtId="4" fontId="28" fillId="55" borderId="24" applyNumberFormat="0" applyProtection="0">
      <alignment horizontal="left" vertical="center" indent="1"/>
    </xf>
    <xf numFmtId="0" fontId="32" fillId="67" borderId="25" applyNumberFormat="0" applyProtection="0">
      <alignment horizontal="left" vertical="top" indent="1"/>
    </xf>
    <xf numFmtId="4" fontId="33" fillId="76" borderId="26" applyNumberFormat="0" applyProtection="0">
      <alignment horizontal="left" vertical="center" indent="1"/>
    </xf>
    <xf numFmtId="0" fontId="28" fillId="77" borderId="12"/>
    <xf numFmtId="4" fontId="34" fillId="72" borderId="24" applyNumberFormat="0" applyProtection="0">
      <alignment horizontal="right" vertical="center"/>
    </xf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13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8" fontId="19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9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9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4" applyNumberFormat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1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44" fillId="0" borderId="41" applyNumberFormat="0" applyFill="0" applyAlignment="0" applyProtection="0"/>
    <xf numFmtId="0" fontId="1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167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9" fillId="7" borderId="8" applyNumberFormat="0" applyFont="0" applyAlignment="0" applyProtection="0"/>
    <xf numFmtId="168" fontId="1" fillId="0" borderId="0" applyFon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  <xf numFmtId="0" fontId="45" fillId="79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" fillId="7" borderId="8" applyNumberFormat="0" applyFont="0" applyAlignment="0" applyProtection="0"/>
    <xf numFmtId="0" fontId="1" fillId="25" borderId="0" applyNumberFormat="0" applyBorder="0" applyAlignment="0" applyProtection="0"/>
    <xf numFmtId="4" fontId="28" fillId="55" borderId="24" applyNumberFormat="0" applyProtection="0">
      <alignment horizontal="left" vertical="center" indent="1"/>
    </xf>
    <xf numFmtId="0" fontId="55" fillId="25" borderId="0" applyNumberFormat="0" applyBorder="0" applyAlignment="0" applyProtection="0"/>
    <xf numFmtId="0" fontId="24" fillId="90" borderId="0" applyNumberFormat="0" applyBorder="0" applyAlignment="0" applyProtection="0"/>
    <xf numFmtId="0" fontId="24" fillId="71" borderId="0" applyNumberFormat="0" applyBorder="0" applyAlignment="0" applyProtection="0"/>
    <xf numFmtId="0" fontId="19" fillId="7" borderId="8" applyNumberFormat="0" applyFont="0" applyAlignment="0" applyProtection="0"/>
    <xf numFmtId="0" fontId="55" fillId="26" borderId="0" applyNumberFormat="0" applyBorder="0" applyAlignment="0" applyProtection="0"/>
    <xf numFmtId="0" fontId="1" fillId="26" borderId="0" applyNumberFormat="0" applyBorder="0" applyAlignment="0" applyProtection="0"/>
    <xf numFmtId="0" fontId="25" fillId="92" borderId="0" applyNumberFormat="0" applyBorder="0" applyAlignment="0" applyProtection="0"/>
    <xf numFmtId="0" fontId="24" fillId="56" borderId="0" applyNumberFormat="0" applyBorder="0" applyAlignment="0" applyProtection="0"/>
    <xf numFmtId="4" fontId="29" fillId="74" borderId="42" applyNumberFormat="0" applyProtection="0">
      <alignment vertical="center"/>
    </xf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37" borderId="0" applyNumberFormat="0" applyBorder="0" applyAlignment="0" applyProtection="0"/>
    <xf numFmtId="0" fontId="25" fillId="85" borderId="0" applyNumberFormat="0" applyBorder="0" applyAlignment="0" applyProtection="0"/>
    <xf numFmtId="0" fontId="46" fillId="47" borderId="0" applyNumberFormat="0" applyBorder="0" applyAlignment="0" applyProtection="0"/>
    <xf numFmtId="0" fontId="47" fillId="86" borderId="24" applyNumberFormat="0" applyAlignment="0" applyProtection="0"/>
    <xf numFmtId="0" fontId="48" fillId="84" borderId="43" applyNumberFormat="0" applyAlignment="0" applyProtection="0"/>
    <xf numFmtId="0" fontId="24" fillId="42" borderId="0" applyNumberFormat="0" applyBorder="0" applyAlignment="0" applyProtection="0"/>
    <xf numFmtId="0" fontId="49" fillId="0" borderId="44" applyNumberFormat="0" applyFill="0" applyAlignment="0" applyProtection="0"/>
    <xf numFmtId="0" fontId="50" fillId="0" borderId="45" applyNumberFormat="0" applyFill="0" applyAlignment="0" applyProtection="0"/>
    <xf numFmtId="0" fontId="51" fillId="0" borderId="46" applyNumberFormat="0" applyFill="0" applyAlignment="0" applyProtection="0"/>
    <xf numFmtId="0" fontId="51" fillId="0" borderId="0" applyNumberFormat="0" applyFill="0" applyBorder="0" applyAlignment="0" applyProtection="0"/>
    <xf numFmtId="0" fontId="52" fillId="48" borderId="24" applyNumberFormat="0" applyAlignment="0" applyProtection="0"/>
    <xf numFmtId="0" fontId="27" fillId="0" borderId="47" applyNumberFormat="0" applyFill="0" applyAlignment="0" applyProtection="0"/>
    <xf numFmtId="0" fontId="28" fillId="47" borderId="24" applyNumberFormat="0" applyFont="0" applyAlignment="0" applyProtection="0"/>
    <xf numFmtId="0" fontId="53" fillId="86" borderId="48" applyNumberFormat="0" applyAlignment="0" applyProtection="0"/>
    <xf numFmtId="0" fontId="30" fillId="53" borderId="25" applyNumberFormat="0" applyProtection="0">
      <alignment horizontal="left" vertical="top" indent="1"/>
    </xf>
    <xf numFmtId="4" fontId="28" fillId="58" borderId="26" applyNumberFormat="0" applyProtection="0">
      <alignment horizontal="right" vertical="center"/>
    </xf>
    <xf numFmtId="4" fontId="28" fillId="65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28" fillId="68" borderId="26" applyNumberFormat="0" applyProtection="0">
      <alignment horizontal="left" vertical="center" indent="1"/>
    </xf>
    <xf numFmtId="4" fontId="28" fillId="67" borderId="26" applyNumberFormat="0" applyProtection="0">
      <alignment horizontal="left" vertical="center" indent="1"/>
    </xf>
    <xf numFmtId="0" fontId="28" fillId="66" borderId="25" applyNumberFormat="0" applyProtection="0">
      <alignment horizontal="left" vertical="top" indent="1"/>
    </xf>
    <xf numFmtId="0" fontId="28" fillId="67" borderId="25" applyNumberFormat="0" applyProtection="0">
      <alignment horizontal="left" vertical="top" indent="1"/>
    </xf>
    <xf numFmtId="0" fontId="28" fillId="71" borderId="25" applyNumberFormat="0" applyProtection="0">
      <alignment horizontal="left" vertical="top" indent="1"/>
    </xf>
    <xf numFmtId="0" fontId="28" fillId="68" borderId="25" applyNumberFormat="0" applyProtection="0">
      <alignment horizontal="left" vertical="top" indent="1"/>
    </xf>
    <xf numFmtId="4" fontId="32" fillId="73" borderId="25" applyNumberFormat="0" applyProtection="0">
      <alignment vertical="center"/>
    </xf>
    <xf numFmtId="4" fontId="29" fillId="74" borderId="12" applyNumberFormat="0" applyProtection="0">
      <alignment vertical="center"/>
    </xf>
    <xf numFmtId="4" fontId="28" fillId="0" borderId="24" applyNumberFormat="0" applyProtection="0">
      <alignment horizontal="right" vertical="center"/>
    </xf>
    <xf numFmtId="4" fontId="29" fillId="75" borderId="24" applyNumberFormat="0" applyProtection="0">
      <alignment horizontal="right" vertical="center"/>
    </xf>
    <xf numFmtId="4" fontId="28" fillId="55" borderId="24" applyNumberFormat="0" applyProtection="0">
      <alignment horizontal="left" vertical="center" indent="1"/>
    </xf>
    <xf numFmtId="4" fontId="34" fillId="72" borderId="24" applyNumberFormat="0" applyProtection="0">
      <alignment horizontal="right" vertical="center"/>
    </xf>
    <xf numFmtId="0" fontId="4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93" borderId="0" applyNumberFormat="0" applyBorder="0" applyAlignment="0" applyProtection="0"/>
    <xf numFmtId="0" fontId="25" fillId="64" borderId="0" applyNumberFormat="0" applyBorder="0" applyAlignment="0" applyProtection="0"/>
    <xf numFmtId="0" fontId="24" fillId="89" borderId="0" applyNumberFormat="0" applyBorder="0" applyAlignment="0" applyProtection="0"/>
    <xf numFmtId="0" fontId="24" fillId="88" borderId="0" applyNumberFormat="0" applyBorder="0" applyAlignment="0" applyProtection="0"/>
    <xf numFmtId="4" fontId="28" fillId="53" borderId="24" applyNumberFormat="0" applyProtection="0">
      <alignment vertical="center"/>
    </xf>
    <xf numFmtId="4" fontId="28" fillId="0" borderId="24" applyNumberFormat="0" applyProtection="0">
      <alignment horizontal="right" vertical="center"/>
    </xf>
    <xf numFmtId="4" fontId="28" fillId="55" borderId="24" applyNumberFormat="0" applyProtection="0">
      <alignment horizontal="left" vertical="center" indent="1"/>
    </xf>
    <xf numFmtId="0" fontId="24" fillId="87" borderId="0" applyNumberFormat="0" applyBorder="0" applyAlignment="0" applyProtection="0"/>
    <xf numFmtId="0" fontId="55" fillId="21" borderId="0" applyNumberFormat="0" applyBorder="0" applyAlignment="0" applyProtection="0"/>
    <xf numFmtId="0" fontId="24" fillId="91" borderId="0" applyNumberFormat="0" applyBorder="0" applyAlignment="0" applyProtection="0"/>
    <xf numFmtId="0" fontId="55" fillId="9" borderId="0" applyNumberFormat="0" applyBorder="0" applyAlignment="0" applyProtection="0"/>
    <xf numFmtId="0" fontId="55" fillId="13" borderId="0" applyNumberFormat="0" applyBorder="0" applyAlignment="0" applyProtection="0"/>
    <xf numFmtId="0" fontId="1" fillId="21" borderId="0" applyNumberFormat="0" applyBorder="0" applyAlignment="0" applyProtection="0"/>
    <xf numFmtId="0" fontId="55" fillId="2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24" fillId="89" borderId="0" applyNumberFormat="0" applyBorder="0" applyAlignment="0" applyProtection="0"/>
    <xf numFmtId="0" fontId="1" fillId="29" borderId="0" applyNumberFormat="0" applyBorder="0" applyAlignment="0" applyProtection="0"/>
    <xf numFmtId="0" fontId="24" fillId="71" borderId="0" applyNumberFormat="0" applyBorder="0" applyAlignment="0" applyProtection="0"/>
    <xf numFmtId="0" fontId="24" fillId="92" borderId="0" applyNumberFormat="0" applyBorder="0" applyAlignment="0" applyProtection="0"/>
    <xf numFmtId="0" fontId="55" fillId="22" borderId="0" applyNumberFormat="0" applyBorder="0" applyAlignment="0" applyProtection="0"/>
    <xf numFmtId="0" fontId="24" fillId="59" borderId="0" applyNumberFormat="0" applyBorder="0" applyAlignment="0" applyProtection="0"/>
    <xf numFmtId="0" fontId="55" fillId="10" borderId="0" applyNumberFormat="0" applyBorder="0" applyAlignment="0" applyProtection="0"/>
    <xf numFmtId="0" fontId="55" fillId="14" borderId="0" applyNumberFormat="0" applyBorder="0" applyAlignment="0" applyProtection="0"/>
    <xf numFmtId="0" fontId="1" fillId="22" borderId="0" applyNumberFormat="0" applyBorder="0" applyAlignment="0" applyProtection="0"/>
    <xf numFmtId="0" fontId="55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4" fontId="28" fillId="53" borderId="24" applyNumberFormat="0" applyProtection="0">
      <alignment vertical="center"/>
    </xf>
    <xf numFmtId="4" fontId="29" fillId="54" borderId="24" applyNumberFormat="0" applyProtection="0">
      <alignment vertical="center"/>
    </xf>
    <xf numFmtId="4" fontId="28" fillId="54" borderId="24" applyNumberFormat="0" applyProtection="0">
      <alignment horizontal="left" vertical="center" indent="1"/>
    </xf>
    <xf numFmtId="0" fontId="30" fillId="53" borderId="25" applyNumberFormat="0" applyProtection="0">
      <alignment horizontal="left" vertical="top" indent="1"/>
    </xf>
    <xf numFmtId="4" fontId="28" fillId="55" borderId="24" applyNumberFormat="0" applyProtection="0">
      <alignment horizontal="left" vertical="center" indent="1"/>
    </xf>
    <xf numFmtId="4" fontId="28" fillId="56" borderId="24" applyNumberFormat="0" applyProtection="0">
      <alignment horizontal="right" vertical="center"/>
    </xf>
    <xf numFmtId="4" fontId="28" fillId="57" borderId="24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4" fontId="28" fillId="59" borderId="24" applyNumberFormat="0" applyProtection="0">
      <alignment horizontal="right" vertical="center"/>
    </xf>
    <xf numFmtId="4" fontId="28" fillId="60" borderId="24" applyNumberFormat="0" applyProtection="0">
      <alignment horizontal="right" vertical="center"/>
    </xf>
    <xf numFmtId="4" fontId="28" fillId="61" borderId="24" applyNumberFormat="0" applyProtection="0">
      <alignment horizontal="right" vertical="center"/>
    </xf>
    <xf numFmtId="4" fontId="28" fillId="62" borderId="24" applyNumberFormat="0" applyProtection="0">
      <alignment horizontal="right" vertical="center"/>
    </xf>
    <xf numFmtId="4" fontId="28" fillId="63" borderId="24" applyNumberFormat="0" applyProtection="0">
      <alignment horizontal="right" vertical="center"/>
    </xf>
    <xf numFmtId="4" fontId="28" fillId="64" borderId="24" applyNumberFormat="0" applyProtection="0">
      <alignment horizontal="right" vertical="center"/>
    </xf>
    <xf numFmtId="4" fontId="28" fillId="65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28" fillId="67" borderId="24" applyNumberFormat="0" applyProtection="0">
      <alignment horizontal="right" vertical="center"/>
    </xf>
    <xf numFmtId="4" fontId="28" fillId="68" borderId="26" applyNumberFormat="0" applyProtection="0">
      <alignment horizontal="left" vertical="center" indent="1"/>
    </xf>
    <xf numFmtId="4" fontId="28" fillId="67" borderId="26" applyNumberFormat="0" applyProtection="0">
      <alignment horizontal="left" vertical="center" indent="1"/>
    </xf>
    <xf numFmtId="0" fontId="28" fillId="69" borderId="24" applyNumberFormat="0" applyProtection="0">
      <alignment horizontal="left" vertical="center" indent="1"/>
    </xf>
    <xf numFmtId="0" fontId="28" fillId="66" borderId="25" applyNumberFormat="0" applyProtection="0">
      <alignment horizontal="left" vertical="top" indent="1"/>
    </xf>
    <xf numFmtId="0" fontId="28" fillId="70" borderId="24" applyNumberFormat="0" applyProtection="0">
      <alignment horizontal="left" vertical="center" indent="1"/>
    </xf>
    <xf numFmtId="0" fontId="28" fillId="67" borderId="25" applyNumberFormat="0" applyProtection="0">
      <alignment horizontal="left" vertical="top" indent="1"/>
    </xf>
    <xf numFmtId="0" fontId="28" fillId="71" borderId="24" applyNumberFormat="0" applyProtection="0">
      <alignment horizontal="left" vertical="center" indent="1"/>
    </xf>
    <xf numFmtId="0" fontId="28" fillId="71" borderId="25" applyNumberFormat="0" applyProtection="0">
      <alignment horizontal="left" vertical="top" indent="1"/>
    </xf>
    <xf numFmtId="0" fontId="28" fillId="68" borderId="24" applyNumberFormat="0" applyProtection="0">
      <alignment horizontal="left" vertical="center" indent="1"/>
    </xf>
    <xf numFmtId="0" fontId="28" fillId="68" borderId="25" applyNumberFormat="0" applyProtection="0">
      <alignment horizontal="left" vertical="top" indent="1"/>
    </xf>
    <xf numFmtId="0" fontId="31" fillId="66" borderId="28" applyBorder="0"/>
    <xf numFmtId="4" fontId="32" fillId="73" borderId="25" applyNumberFormat="0" applyProtection="0">
      <alignment vertical="center"/>
    </xf>
    <xf numFmtId="4" fontId="32" fillId="69" borderId="25" applyNumberFormat="0" applyProtection="0">
      <alignment horizontal="left" vertical="center" indent="1"/>
    </xf>
    <xf numFmtId="0" fontId="32" fillId="73" borderId="25" applyNumberFormat="0" applyProtection="0">
      <alignment horizontal="left" vertical="top" indent="1"/>
    </xf>
    <xf numFmtId="0" fontId="32" fillId="67" borderId="25" applyNumberFormat="0" applyProtection="0">
      <alignment horizontal="left" vertical="top" indent="1"/>
    </xf>
    <xf numFmtId="4" fontId="33" fillId="76" borderId="26" applyNumberFormat="0" applyProtection="0">
      <alignment horizontal="left" vertical="center" indent="1"/>
    </xf>
    <xf numFmtId="0" fontId="10" fillId="5" borderId="4" applyNumberFormat="0" applyAlignment="0" applyProtection="0"/>
    <xf numFmtId="0" fontId="55" fillId="17" borderId="0" applyNumberFormat="0" applyBorder="0" applyAlignment="0" applyProtection="0"/>
    <xf numFmtId="0" fontId="1" fillId="17" borderId="0" applyNumberFormat="0" applyBorder="0" applyAlignment="0" applyProtection="0"/>
    <xf numFmtId="0" fontId="24" fillId="64" borderId="0" applyNumberFormat="0" applyBorder="0" applyAlignment="0" applyProtection="0"/>
    <xf numFmtId="0" fontId="55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47" fillId="86" borderId="24" applyNumberFormat="0" applyAlignment="0" applyProtection="0"/>
    <xf numFmtId="0" fontId="52" fillId="48" borderId="24" applyNumberFormat="0" applyAlignment="0" applyProtection="0"/>
    <xf numFmtId="0" fontId="28" fillId="47" borderId="24" applyNumberFormat="0" applyFont="0" applyAlignment="0" applyProtection="0"/>
    <xf numFmtId="0" fontId="53" fillId="86" borderId="48" applyNumberFormat="0" applyAlignment="0" applyProtection="0"/>
    <xf numFmtId="0" fontId="30" fillId="53" borderId="25" applyNumberFormat="0" applyProtection="0">
      <alignment horizontal="left" vertical="top" indent="1"/>
    </xf>
    <xf numFmtId="4" fontId="28" fillId="58" borderId="26" applyNumberFormat="0" applyProtection="0">
      <alignment horizontal="right" vertical="center"/>
    </xf>
    <xf numFmtId="4" fontId="28" fillId="65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28" fillId="68" borderId="26" applyNumberFormat="0" applyProtection="0">
      <alignment horizontal="left" vertical="center" indent="1"/>
    </xf>
    <xf numFmtId="4" fontId="28" fillId="67" borderId="26" applyNumberFormat="0" applyProtection="0">
      <alignment horizontal="left" vertical="center" indent="1"/>
    </xf>
    <xf numFmtId="0" fontId="28" fillId="66" borderId="25" applyNumberFormat="0" applyProtection="0">
      <alignment horizontal="left" vertical="top" indent="1"/>
    </xf>
    <xf numFmtId="0" fontId="28" fillId="67" borderId="25" applyNumberFormat="0" applyProtection="0">
      <alignment horizontal="left" vertical="top" indent="1"/>
    </xf>
    <xf numFmtId="0" fontId="28" fillId="71" borderId="25" applyNumberFormat="0" applyProtection="0">
      <alignment horizontal="left" vertical="top" indent="1"/>
    </xf>
    <xf numFmtId="0" fontId="28" fillId="68" borderId="25" applyNumberFormat="0" applyProtection="0">
      <alignment horizontal="left" vertical="top" indent="1"/>
    </xf>
    <xf numFmtId="4" fontId="32" fillId="73" borderId="25" applyNumberFormat="0" applyProtection="0">
      <alignment vertical="center"/>
    </xf>
    <xf numFmtId="4" fontId="28" fillId="0" borderId="24" applyNumberFormat="0" applyProtection="0">
      <alignment horizontal="right" vertical="center"/>
    </xf>
    <xf numFmtId="4" fontId="29" fillId="75" borderId="24" applyNumberFormat="0" applyProtection="0">
      <alignment horizontal="right" vertical="center"/>
    </xf>
    <xf numFmtId="4" fontId="28" fillId="55" borderId="24" applyNumberFormat="0" applyProtection="0">
      <alignment horizontal="left" vertical="center" indent="1"/>
    </xf>
    <xf numFmtId="4" fontId="34" fillId="72" borderId="24" applyNumberFormat="0" applyProtection="0">
      <alignment horizontal="right" vertical="center"/>
    </xf>
    <xf numFmtId="0" fontId="25" fillId="94" borderId="0" applyNumberFormat="0" applyBorder="0" applyAlignment="0" applyProtection="0"/>
    <xf numFmtId="0" fontId="25" fillId="55" borderId="0" applyNumberFormat="0" applyBorder="0" applyAlignment="0" applyProtection="0"/>
    <xf numFmtId="0" fontId="25" fillId="60" borderId="0" applyNumberFormat="0" applyBorder="0" applyAlignment="0" applyProtection="0"/>
    <xf numFmtId="0" fontId="56" fillId="11" borderId="0" applyNumberFormat="0" applyBorder="0" applyAlignment="0" applyProtection="0"/>
    <xf numFmtId="0" fontId="56" fillId="15" borderId="0" applyNumberFormat="0" applyBorder="0" applyAlignment="0" applyProtection="0"/>
    <xf numFmtId="0" fontId="56" fillId="19" borderId="0" applyNumberFormat="0" applyBorder="0" applyAlignment="0" applyProtection="0"/>
    <xf numFmtId="0" fontId="56" fillId="23" borderId="0" applyNumberFormat="0" applyBorder="0" applyAlignment="0" applyProtection="0"/>
    <xf numFmtId="0" fontId="56" fillId="27" borderId="0" applyNumberFormat="0" applyBorder="0" applyAlignment="0" applyProtection="0"/>
    <xf numFmtId="0" fontId="56" fillId="31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25" fillId="81" borderId="0" applyNumberFormat="0" applyBorder="0" applyAlignment="0" applyProtection="0"/>
    <xf numFmtId="4" fontId="19" fillId="66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4" fontId="28" fillId="55" borderId="24" applyNumberFormat="0" applyProtection="0">
      <alignment horizontal="left" vertical="center" indent="1"/>
    </xf>
    <xf numFmtId="0" fontId="30" fillId="53" borderId="25" applyNumberFormat="0" applyProtection="0">
      <alignment horizontal="left" vertical="top" indent="1"/>
    </xf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37" borderId="0" applyNumberFormat="0" applyBorder="0" applyAlignment="0" applyProtection="0"/>
    <xf numFmtId="4" fontId="28" fillId="54" borderId="24" applyNumberFormat="0" applyProtection="0">
      <alignment horizontal="left" vertical="center" indent="1"/>
    </xf>
    <xf numFmtId="4" fontId="29" fillId="54" borderId="24" applyNumberFormat="0" applyProtection="0">
      <alignment vertical="center"/>
    </xf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85" borderId="0" applyNumberFormat="0" applyBorder="0" applyAlignment="0" applyProtection="0"/>
    <xf numFmtId="4" fontId="28" fillId="53" borderId="24" applyNumberFormat="0" applyProtection="0">
      <alignment vertical="center"/>
    </xf>
    <xf numFmtId="0" fontId="53" fillId="86" borderId="48" applyNumberFormat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5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10" fillId="5" borderId="4" applyNumberFormat="0" applyAlignment="0" applyProtection="0"/>
    <xf numFmtId="0" fontId="58" fillId="69" borderId="49" applyNumberFormat="0" applyAlignment="0" applyProtection="0"/>
    <xf numFmtId="0" fontId="47" fillId="86" borderId="24" applyNumberFormat="0" applyAlignment="0" applyProtection="0"/>
    <xf numFmtId="0" fontId="47" fillId="86" borderId="2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59" fillId="0" borderId="50" applyNumberFormat="0" applyFill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43" fontId="60" fillId="0" borderId="0" applyFont="0" applyFill="0" applyBorder="0" applyAlignment="0" applyProtection="0"/>
    <xf numFmtId="0" fontId="24" fillId="73" borderId="51" applyNumberFormat="0" applyFont="0" applyAlignment="0" applyProtection="0"/>
    <xf numFmtId="173" fontId="61" fillId="0" borderId="40">
      <alignment vertical="center"/>
    </xf>
    <xf numFmtId="173" fontId="62" fillId="0" borderId="34">
      <alignment vertical="center"/>
    </xf>
    <xf numFmtId="0" fontId="63" fillId="91" borderId="49" applyNumberFormat="0" applyAlignment="0" applyProtection="0"/>
    <xf numFmtId="174" fontId="19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2" fillId="48" borderId="24" applyNumberFormat="0" applyAlignment="0" applyProtection="0"/>
    <xf numFmtId="0" fontId="52" fillId="48" borderId="24" applyNumberFormat="0" applyAlignment="0" applyProtection="0"/>
    <xf numFmtId="0" fontId="65" fillId="56" borderId="0" applyNumberFormat="0" applyBorder="0" applyAlignment="0" applyProtection="0"/>
    <xf numFmtId="175" fontId="66" fillId="54" borderId="12">
      <alignment horizontal="center" vertical="center" wrapText="1"/>
    </xf>
    <xf numFmtId="175" fontId="67" fillId="0" borderId="0">
      <alignment horizontal="centerContinuous" vertical="center"/>
    </xf>
    <xf numFmtId="175" fontId="66" fillId="0" borderId="21">
      <alignment vertical="center"/>
    </xf>
    <xf numFmtId="41" fontId="6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48" borderId="0" applyNumberFormat="0" applyBorder="0" applyAlignment="0" applyProtection="0"/>
    <xf numFmtId="0" fontId="45" fillId="79" borderId="0" applyNumberFormat="0" applyBorder="0" applyAlignment="0" applyProtection="0"/>
    <xf numFmtId="0" fontId="69" fillId="53" borderId="0" applyNumberFormat="0" applyBorder="0" applyAlignment="0" applyProtection="0"/>
    <xf numFmtId="0" fontId="28" fillId="95" borderId="0"/>
    <xf numFmtId="0" fontId="70" fillId="95" borderId="0"/>
    <xf numFmtId="0" fontId="70" fillId="95" borderId="0"/>
    <xf numFmtId="0" fontId="71" fillId="0" borderId="0"/>
    <xf numFmtId="0" fontId="60" fillId="0" borderId="0"/>
    <xf numFmtId="0" fontId="70" fillId="95" borderId="0"/>
    <xf numFmtId="0" fontId="60" fillId="0" borderId="0"/>
    <xf numFmtId="0" fontId="70" fillId="95" borderId="0"/>
    <xf numFmtId="0" fontId="70" fillId="95" borderId="0"/>
    <xf numFmtId="0" fontId="28" fillId="95" borderId="0"/>
    <xf numFmtId="0" fontId="28" fillId="95" borderId="0"/>
    <xf numFmtId="0" fontId="28" fillId="95" borderId="0"/>
    <xf numFmtId="0" fontId="1" fillId="0" borderId="0"/>
    <xf numFmtId="0" fontId="28" fillId="95" borderId="0"/>
    <xf numFmtId="0" fontId="28" fillId="47" borderId="24" applyNumberFormat="0" applyFont="0" applyAlignment="0" applyProtection="0"/>
    <xf numFmtId="0" fontId="70" fillId="47" borderId="24" applyNumberFormat="0" applyFont="0" applyAlignment="0" applyProtection="0"/>
    <xf numFmtId="0" fontId="70" fillId="47" borderId="24" applyNumberFormat="0" applyFont="0" applyAlignment="0" applyProtection="0"/>
    <xf numFmtId="0" fontId="70" fillId="47" borderId="24" applyNumberFormat="0" applyFont="0" applyAlignment="0" applyProtection="0"/>
    <xf numFmtId="0" fontId="28" fillId="47" borderId="24" applyNumberFormat="0" applyFont="0" applyAlignment="0" applyProtection="0"/>
    <xf numFmtId="0" fontId="53" fillId="86" borderId="48" applyNumberFormat="0" applyAlignment="0" applyProtection="0"/>
    <xf numFmtId="0" fontId="53" fillId="86" borderId="48" applyNumberFormat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7" fillId="86" borderId="24" applyNumberFormat="0" applyAlignment="0" applyProtection="0"/>
    <xf numFmtId="4" fontId="28" fillId="53" borderId="24" applyNumberFormat="0" applyProtection="0">
      <alignment vertical="center"/>
    </xf>
    <xf numFmtId="4" fontId="28" fillId="53" borderId="24" applyNumberFormat="0" applyProtection="0">
      <alignment vertical="center"/>
    </xf>
    <xf numFmtId="4" fontId="29" fillId="54" borderId="24" applyNumberFormat="0" applyProtection="0">
      <alignment vertical="center"/>
    </xf>
    <xf numFmtId="4" fontId="28" fillId="54" borderId="24" applyNumberFormat="0" applyProtection="0">
      <alignment horizontal="left" vertical="center" indent="1"/>
    </xf>
    <xf numFmtId="4" fontId="28" fillId="54" borderId="24" applyNumberFormat="0" applyProtection="0">
      <alignment horizontal="left" vertical="center" indent="1"/>
    </xf>
    <xf numFmtId="4" fontId="28" fillId="54" borderId="24" applyNumberFormat="0" applyProtection="0">
      <alignment horizontal="left" vertical="center" indent="1"/>
    </xf>
    <xf numFmtId="0" fontId="30" fillId="53" borderId="25" applyNumberFormat="0" applyProtection="0">
      <alignment horizontal="left" vertical="top" indent="1"/>
    </xf>
    <xf numFmtId="4" fontId="28" fillId="55" borderId="24" applyNumberFormat="0" applyProtection="0">
      <alignment horizontal="left" vertical="center" indent="1"/>
    </xf>
    <xf numFmtId="4" fontId="28" fillId="56" borderId="24" applyNumberFormat="0" applyProtection="0">
      <alignment horizontal="right" vertical="center"/>
    </xf>
    <xf numFmtId="4" fontId="28" fillId="56" borderId="24" applyNumberFormat="0" applyProtection="0">
      <alignment horizontal="right" vertical="center"/>
    </xf>
    <xf numFmtId="4" fontId="28" fillId="56" borderId="24" applyNumberFormat="0" applyProtection="0">
      <alignment horizontal="right" vertical="center"/>
    </xf>
    <xf numFmtId="4" fontId="28" fillId="57" borderId="24" applyNumberFormat="0" applyProtection="0">
      <alignment horizontal="right" vertical="center"/>
    </xf>
    <xf numFmtId="4" fontId="28" fillId="57" borderId="24" applyNumberFormat="0" applyProtection="0">
      <alignment horizontal="right" vertical="center"/>
    </xf>
    <xf numFmtId="4" fontId="28" fillId="57" borderId="24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4" fontId="28" fillId="59" borderId="24" applyNumberFormat="0" applyProtection="0">
      <alignment horizontal="right" vertical="center"/>
    </xf>
    <xf numFmtId="4" fontId="28" fillId="59" borderId="24" applyNumberFormat="0" applyProtection="0">
      <alignment horizontal="right" vertical="center"/>
    </xf>
    <xf numFmtId="4" fontId="28" fillId="59" borderId="24" applyNumberFormat="0" applyProtection="0">
      <alignment horizontal="right" vertical="center"/>
    </xf>
    <xf numFmtId="4" fontId="28" fillId="60" borderId="24" applyNumberFormat="0" applyProtection="0">
      <alignment horizontal="right" vertical="center"/>
    </xf>
    <xf numFmtId="4" fontId="28" fillId="60" borderId="24" applyNumberFormat="0" applyProtection="0">
      <alignment horizontal="right" vertical="center"/>
    </xf>
    <xf numFmtId="4" fontId="28" fillId="60" borderId="24" applyNumberFormat="0" applyProtection="0">
      <alignment horizontal="right" vertical="center"/>
    </xf>
    <xf numFmtId="4" fontId="28" fillId="61" borderId="24" applyNumberFormat="0" applyProtection="0">
      <alignment horizontal="right" vertical="center"/>
    </xf>
    <xf numFmtId="4" fontId="28" fillId="61" borderId="24" applyNumberFormat="0" applyProtection="0">
      <alignment horizontal="right" vertical="center"/>
    </xf>
    <xf numFmtId="4" fontId="28" fillId="61" borderId="24" applyNumberFormat="0" applyProtection="0">
      <alignment horizontal="right" vertical="center"/>
    </xf>
    <xf numFmtId="4" fontId="28" fillId="62" borderId="24" applyNumberFormat="0" applyProtection="0">
      <alignment horizontal="right" vertical="center"/>
    </xf>
    <xf numFmtId="4" fontId="28" fillId="62" borderId="24" applyNumberFormat="0" applyProtection="0">
      <alignment horizontal="right" vertical="center"/>
    </xf>
    <xf numFmtId="4" fontId="28" fillId="62" borderId="24" applyNumberFormat="0" applyProtection="0">
      <alignment horizontal="right" vertical="center"/>
    </xf>
    <xf numFmtId="4" fontId="28" fillId="63" borderId="24" applyNumberFormat="0" applyProtection="0">
      <alignment horizontal="right" vertical="center"/>
    </xf>
    <xf numFmtId="4" fontId="28" fillId="63" borderId="24" applyNumberFormat="0" applyProtection="0">
      <alignment horizontal="right" vertical="center"/>
    </xf>
    <xf numFmtId="4" fontId="28" fillId="63" borderId="24" applyNumberFormat="0" applyProtection="0">
      <alignment horizontal="right" vertical="center"/>
    </xf>
    <xf numFmtId="4" fontId="28" fillId="64" borderId="24" applyNumberFormat="0" applyProtection="0">
      <alignment horizontal="right" vertical="center"/>
    </xf>
    <xf numFmtId="4" fontId="28" fillId="64" borderId="24" applyNumberFormat="0" applyProtection="0">
      <alignment horizontal="right" vertical="center"/>
    </xf>
    <xf numFmtId="4" fontId="28" fillId="64" borderId="24" applyNumberFormat="0" applyProtection="0">
      <alignment horizontal="right" vertical="center"/>
    </xf>
    <xf numFmtId="4" fontId="28" fillId="65" borderId="26" applyNumberFormat="0" applyProtection="0">
      <alignment horizontal="left" vertical="center" indent="1"/>
    </xf>
    <xf numFmtId="4" fontId="28" fillId="65" borderId="26" applyNumberFormat="0" applyProtection="0">
      <alignment horizontal="left" vertical="center" indent="1"/>
    </xf>
    <xf numFmtId="4" fontId="28" fillId="65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28" fillId="67" borderId="24" applyNumberFormat="0" applyProtection="0">
      <alignment horizontal="right" vertical="center"/>
    </xf>
    <xf numFmtId="4" fontId="28" fillId="67" borderId="24" applyNumberFormat="0" applyProtection="0">
      <alignment horizontal="right" vertical="center"/>
    </xf>
    <xf numFmtId="4" fontId="28" fillId="67" borderId="24" applyNumberFormat="0" applyProtection="0">
      <alignment horizontal="right" vertical="center"/>
    </xf>
    <xf numFmtId="4" fontId="28" fillId="68" borderId="26" applyNumberFormat="0" applyProtection="0">
      <alignment horizontal="left" vertical="center" indent="1"/>
    </xf>
    <xf numFmtId="4" fontId="28" fillId="68" borderId="26" applyNumberFormat="0" applyProtection="0">
      <alignment horizontal="left" vertical="center" indent="1"/>
    </xf>
    <xf numFmtId="4" fontId="28" fillId="68" borderId="26" applyNumberFormat="0" applyProtection="0">
      <alignment horizontal="left" vertical="center" indent="1"/>
    </xf>
    <xf numFmtId="4" fontId="28" fillId="67" borderId="26" applyNumberFormat="0" applyProtection="0">
      <alignment horizontal="left" vertical="center" indent="1"/>
    </xf>
    <xf numFmtId="4" fontId="28" fillId="67" borderId="26" applyNumberFormat="0" applyProtection="0">
      <alignment horizontal="left" vertical="center" indent="1"/>
    </xf>
    <xf numFmtId="4" fontId="28" fillId="67" borderId="26" applyNumberFormat="0" applyProtection="0">
      <alignment horizontal="left" vertical="center" indent="1"/>
    </xf>
    <xf numFmtId="0" fontId="28" fillId="69" borderId="24" applyNumberFormat="0" applyProtection="0">
      <alignment horizontal="left" vertical="center" indent="1"/>
    </xf>
    <xf numFmtId="0" fontId="28" fillId="69" borderId="24" applyNumberFormat="0" applyProtection="0">
      <alignment horizontal="left" vertical="center" indent="1"/>
    </xf>
    <xf numFmtId="0" fontId="28" fillId="69" borderId="24" applyNumberFormat="0" applyProtection="0">
      <alignment horizontal="left" vertical="center" indent="1"/>
    </xf>
    <xf numFmtId="0" fontId="28" fillId="66" borderId="25" applyNumberFormat="0" applyProtection="0">
      <alignment horizontal="left" vertical="top" indent="1"/>
    </xf>
    <xf numFmtId="0" fontId="70" fillId="66" borderId="25" applyNumberFormat="0" applyProtection="0">
      <alignment horizontal="left" vertical="top" indent="1"/>
    </xf>
    <xf numFmtId="0" fontId="70" fillId="66" borderId="25" applyNumberFormat="0" applyProtection="0">
      <alignment horizontal="left" vertical="top" indent="1"/>
    </xf>
    <xf numFmtId="0" fontId="70" fillId="66" borderId="25" applyNumberFormat="0" applyProtection="0">
      <alignment horizontal="left" vertical="top" indent="1"/>
    </xf>
    <xf numFmtId="0" fontId="28" fillId="70" borderId="24" applyNumberFormat="0" applyProtection="0">
      <alignment horizontal="left" vertical="center" indent="1"/>
    </xf>
    <xf numFmtId="0" fontId="28" fillId="70" borderId="24" applyNumberFormat="0" applyProtection="0">
      <alignment horizontal="left" vertical="center" indent="1"/>
    </xf>
    <xf numFmtId="0" fontId="28" fillId="70" borderId="24" applyNumberFormat="0" applyProtection="0">
      <alignment horizontal="left" vertical="center" indent="1"/>
    </xf>
    <xf numFmtId="0" fontId="28" fillId="67" borderId="25" applyNumberFormat="0" applyProtection="0">
      <alignment horizontal="left" vertical="top" indent="1"/>
    </xf>
    <xf numFmtId="0" fontId="70" fillId="67" borderId="25" applyNumberFormat="0" applyProtection="0">
      <alignment horizontal="left" vertical="top" indent="1"/>
    </xf>
    <xf numFmtId="0" fontId="70" fillId="67" borderId="25" applyNumberFormat="0" applyProtection="0">
      <alignment horizontal="left" vertical="top" indent="1"/>
    </xf>
    <xf numFmtId="0" fontId="70" fillId="67" borderId="25" applyNumberFormat="0" applyProtection="0">
      <alignment horizontal="left" vertical="top" indent="1"/>
    </xf>
    <xf numFmtId="0" fontId="28" fillId="71" borderId="24" applyNumberFormat="0" applyProtection="0">
      <alignment horizontal="left" vertical="center" indent="1"/>
    </xf>
    <xf numFmtId="0" fontId="28" fillId="71" borderId="24" applyNumberFormat="0" applyProtection="0">
      <alignment horizontal="left" vertical="center" indent="1"/>
    </xf>
    <xf numFmtId="0" fontId="28" fillId="71" borderId="24" applyNumberFormat="0" applyProtection="0">
      <alignment horizontal="left" vertical="center" indent="1"/>
    </xf>
    <xf numFmtId="0" fontId="28" fillId="71" borderId="25" applyNumberFormat="0" applyProtection="0">
      <alignment horizontal="left" vertical="top" indent="1"/>
    </xf>
    <xf numFmtId="0" fontId="70" fillId="71" borderId="25" applyNumberFormat="0" applyProtection="0">
      <alignment horizontal="left" vertical="top" indent="1"/>
    </xf>
    <xf numFmtId="0" fontId="70" fillId="71" borderId="25" applyNumberFormat="0" applyProtection="0">
      <alignment horizontal="left" vertical="top" indent="1"/>
    </xf>
    <xf numFmtId="0" fontId="70" fillId="71" borderId="25" applyNumberFormat="0" applyProtection="0">
      <alignment horizontal="left" vertical="top" indent="1"/>
    </xf>
    <xf numFmtId="0" fontId="28" fillId="68" borderId="24" applyNumberFormat="0" applyProtection="0">
      <alignment horizontal="left" vertical="center" indent="1"/>
    </xf>
    <xf numFmtId="0" fontId="28" fillId="68" borderId="24" applyNumberFormat="0" applyProtection="0">
      <alignment horizontal="left" vertical="center" indent="1"/>
    </xf>
    <xf numFmtId="0" fontId="28" fillId="68" borderId="24" applyNumberFormat="0" applyProtection="0">
      <alignment horizontal="left" vertical="center" indent="1"/>
    </xf>
    <xf numFmtId="0" fontId="28" fillId="68" borderId="25" applyNumberFormat="0" applyProtection="0">
      <alignment horizontal="left" vertical="top" indent="1"/>
    </xf>
    <xf numFmtId="0" fontId="70" fillId="68" borderId="25" applyNumberFormat="0" applyProtection="0">
      <alignment horizontal="left" vertical="top" indent="1"/>
    </xf>
    <xf numFmtId="0" fontId="70" fillId="68" borderId="25" applyNumberFormat="0" applyProtection="0">
      <alignment horizontal="left" vertical="top" indent="1"/>
    </xf>
    <xf numFmtId="0" fontId="70" fillId="68" borderId="25" applyNumberFormat="0" applyProtection="0">
      <alignment horizontal="left" vertical="top" indent="1"/>
    </xf>
    <xf numFmtId="0" fontId="70" fillId="72" borderId="27" applyNumberFormat="0">
      <protection locked="0"/>
    </xf>
    <xf numFmtId="0" fontId="70" fillId="72" borderId="27" applyNumberFormat="0">
      <protection locked="0"/>
    </xf>
    <xf numFmtId="0" fontId="70" fillId="72" borderId="27" applyNumberFormat="0">
      <protection locked="0"/>
    </xf>
    <xf numFmtId="0" fontId="31" fillId="66" borderId="28" applyBorder="0"/>
    <xf numFmtId="4" fontId="32" fillId="73" borderId="25" applyNumberFormat="0" applyProtection="0">
      <alignment vertical="center"/>
    </xf>
    <xf numFmtId="4" fontId="32" fillId="69" borderId="25" applyNumberFormat="0" applyProtection="0">
      <alignment horizontal="left" vertical="center" indent="1"/>
    </xf>
    <xf numFmtId="0" fontId="32" fillId="73" borderId="25" applyNumberFormat="0" applyProtection="0">
      <alignment horizontal="left" vertical="top" indent="1"/>
    </xf>
    <xf numFmtId="4" fontId="28" fillId="0" borderId="24" applyNumberFormat="0" applyProtection="0">
      <alignment horizontal="right" vertical="center"/>
    </xf>
    <xf numFmtId="4" fontId="29" fillId="75" borderId="24" applyNumberFormat="0" applyProtection="0">
      <alignment horizontal="right" vertical="center"/>
    </xf>
    <xf numFmtId="4" fontId="28" fillId="55" borderId="24" applyNumberFormat="0" applyProtection="0">
      <alignment horizontal="left" vertical="center" indent="1"/>
    </xf>
    <xf numFmtId="0" fontId="32" fillId="67" borderId="25" applyNumberFormat="0" applyProtection="0">
      <alignment horizontal="left" vertical="top" indent="1"/>
    </xf>
    <xf numFmtId="4" fontId="33" fillId="76" borderId="26" applyNumberFormat="0" applyProtection="0">
      <alignment horizontal="left" vertical="center" indent="1"/>
    </xf>
    <xf numFmtId="0" fontId="28" fillId="77" borderId="12"/>
    <xf numFmtId="0" fontId="28" fillId="77" borderId="12"/>
    <xf numFmtId="4" fontId="34" fillId="72" borderId="24" applyNumberFormat="0" applyProtection="0">
      <alignment horizontal="right" vertical="center"/>
    </xf>
    <xf numFmtId="0" fontId="27" fillId="88" borderId="0" applyNumberFormat="0" applyBorder="0" applyAlignment="0" applyProtection="0"/>
    <xf numFmtId="0" fontId="72" fillId="96" borderId="0"/>
    <xf numFmtId="0" fontId="73" fillId="97" borderId="0"/>
    <xf numFmtId="0" fontId="53" fillId="69" borderId="48" applyNumberFormat="0" applyAlignment="0" applyProtection="0"/>
    <xf numFmtId="0" fontId="19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52" applyNumberFormat="0" applyFill="0" applyAlignment="0" applyProtection="0"/>
    <xf numFmtId="0" fontId="77" fillId="0" borderId="53" applyNumberFormat="0" applyFill="0" applyAlignment="0" applyProtection="0"/>
    <xf numFmtId="0" fontId="78" fillId="0" borderId="54" applyNumberFormat="0" applyFill="0" applyAlignment="0" applyProtection="0"/>
    <xf numFmtId="0" fontId="7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4" fillId="0" borderId="41" applyNumberFormat="0" applyFill="0" applyAlignment="0" applyProtection="0"/>
    <xf numFmtId="0" fontId="7" fillId="3" borderId="0" applyNumberFormat="0" applyBorder="0" applyAlignment="0" applyProtection="0"/>
    <xf numFmtId="0" fontId="6" fillId="2" borderId="0" applyNumberFormat="0" applyBorder="0" applyAlignment="0" applyProtection="0"/>
    <xf numFmtId="172" fontId="79" fillId="0" borderId="0" applyFont="0" applyFill="0" applyBorder="0" applyAlignment="0" applyProtection="0"/>
    <xf numFmtId="0" fontId="48" fillId="98" borderId="43" applyNumberForma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6" fillId="2" borderId="0" applyNumberFormat="0" applyBorder="0" applyAlignment="0" applyProtection="0"/>
    <xf numFmtId="0" fontId="12" fillId="6" borderId="7" applyNumberFormat="0" applyAlignment="0" applyProtection="0"/>
    <xf numFmtId="0" fontId="11" fillId="0" borderId="6" applyNumberFormat="0" applyFill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4" fillId="0" borderId="0" applyNumberFormat="0" applyFill="0" applyBorder="0" applyAlignment="0" applyProtection="0"/>
    <xf numFmtId="0" fontId="7" fillId="3" borderId="0" applyNumberFormat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5" fillId="79" borderId="0" applyNumberFormat="0" applyBorder="0" applyAlignment="0" applyProtection="0"/>
    <xf numFmtId="0" fontId="28" fillId="95" borderId="0"/>
    <xf numFmtId="0" fontId="1" fillId="0" borderId="0"/>
    <xf numFmtId="0" fontId="1" fillId="7" borderId="8" applyNumberFormat="0" applyFont="0" applyAlignment="0" applyProtection="0"/>
    <xf numFmtId="0" fontId="1" fillId="7" borderId="8" applyNumberFormat="0" applyFont="0" applyAlignment="0" applyProtection="0"/>
    <xf numFmtId="9" fontId="28" fillId="0" borderId="0" applyFont="0" applyFill="0" applyBorder="0" applyAlignment="0" applyProtection="0"/>
    <xf numFmtId="0" fontId="9" fillId="5" borderId="5" applyNumberFormat="0" applyAlignment="0" applyProtection="0"/>
    <xf numFmtId="4" fontId="28" fillId="55" borderId="24" applyNumberFormat="0" applyProtection="0">
      <alignment horizontal="left" vertical="center" indent="1"/>
    </xf>
    <xf numFmtId="4" fontId="28" fillId="55" borderId="24" applyNumberFormat="0" applyProtection="0">
      <alignment horizontal="left" vertical="center" indent="1"/>
    </xf>
    <xf numFmtId="4" fontId="28" fillId="0" borderId="24" applyNumberFormat="0" applyProtection="0">
      <alignment horizontal="right" vertical="center"/>
    </xf>
    <xf numFmtId="4" fontId="28" fillId="55" borderId="24" applyNumberFormat="0" applyProtection="0">
      <alignment horizontal="left" vertical="center" indent="1"/>
    </xf>
    <xf numFmtId="4" fontId="28" fillId="55" borderId="24" applyNumberFormat="0" applyProtection="0">
      <alignment horizontal="left" vertical="center" indent="1"/>
    </xf>
    <xf numFmtId="0" fontId="1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29" borderId="0" applyNumberFormat="0" applyBorder="0" applyAlignment="0" applyProtection="0"/>
    <xf numFmtId="0" fontId="1" fillId="26" borderId="0" applyNumberFormat="0" applyBorder="0" applyAlignment="0" applyProtection="0"/>
    <xf numFmtId="0" fontId="55" fillId="9" borderId="0" applyNumberFormat="0" applyBorder="0" applyAlignment="0" applyProtection="0"/>
    <xf numFmtId="0" fontId="55" fillId="13" borderId="0" applyNumberFormat="0" applyBorder="0" applyAlignment="0" applyProtection="0"/>
    <xf numFmtId="0" fontId="55" fillId="17" borderId="0" applyNumberFormat="0" applyBorder="0" applyAlignment="0" applyProtection="0"/>
    <xf numFmtId="0" fontId="55" fillId="21" borderId="0" applyNumberFormat="0" applyBorder="0" applyAlignment="0" applyProtection="0"/>
    <xf numFmtId="0" fontId="55" fillId="25" borderId="0" applyNumberFormat="0" applyBorder="0" applyAlignment="0" applyProtection="0"/>
    <xf numFmtId="0" fontId="55" fillId="29" borderId="0" applyNumberFormat="0" applyBorder="0" applyAlignment="0" applyProtection="0"/>
    <xf numFmtId="0" fontId="55" fillId="10" borderId="0" applyNumberFormat="0" applyBorder="0" applyAlignment="0" applyProtection="0"/>
    <xf numFmtId="0" fontId="55" fillId="14" borderId="0" applyNumberFormat="0" applyBorder="0" applyAlignment="0" applyProtection="0"/>
    <xf numFmtId="0" fontId="55" fillId="18" borderId="0" applyNumberFormat="0" applyBorder="0" applyAlignment="0" applyProtection="0"/>
    <xf numFmtId="0" fontId="55" fillId="22" borderId="0" applyNumberFormat="0" applyBorder="0" applyAlignment="0" applyProtection="0"/>
    <xf numFmtId="0" fontId="55" fillId="26" borderId="0" applyNumberFormat="0" applyBorder="0" applyAlignment="0" applyProtection="0"/>
    <xf numFmtId="0" fontId="55" fillId="30" borderId="0" applyNumberFormat="0" applyBorder="0" applyAlignment="0" applyProtection="0"/>
    <xf numFmtId="0" fontId="56" fillId="11" borderId="0" applyNumberFormat="0" applyBorder="0" applyAlignment="0" applyProtection="0"/>
    <xf numFmtId="0" fontId="56" fillId="15" borderId="0" applyNumberFormat="0" applyBorder="0" applyAlignment="0" applyProtection="0"/>
    <xf numFmtId="0" fontId="56" fillId="19" borderId="0" applyNumberFormat="0" applyBorder="0" applyAlignment="0" applyProtection="0"/>
    <xf numFmtId="0" fontId="56" fillId="23" borderId="0" applyNumberFormat="0" applyBorder="0" applyAlignment="0" applyProtection="0"/>
    <xf numFmtId="0" fontId="56" fillId="27" borderId="0" applyNumberFormat="0" applyBorder="0" applyAlignment="0" applyProtection="0"/>
    <xf numFmtId="0" fontId="56" fillId="31" borderId="0" applyNumberFormat="0" applyBorder="0" applyAlignment="0" applyProtection="0"/>
    <xf numFmtId="0" fontId="6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22" borderId="0" applyNumberFormat="0" applyBorder="0" applyAlignment="0" applyProtection="0"/>
    <xf numFmtId="0" fontId="15" fillId="23" borderId="0" applyNumberFormat="0" applyBorder="0" applyAlignment="0" applyProtection="0"/>
    <xf numFmtId="0" fontId="1" fillId="10" borderId="0" applyNumberFormat="0" applyBorder="0" applyAlignment="0" applyProtection="0"/>
    <xf numFmtId="0" fontId="15" fillId="27" borderId="0" applyNumberFormat="0" applyBorder="0" applyAlignment="0" applyProtection="0"/>
    <xf numFmtId="0" fontId="15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171" fontId="1" fillId="0" borderId="0" applyFont="0" applyFill="0" applyBorder="0" applyAlignment="0" applyProtection="0"/>
    <xf numFmtId="4" fontId="32" fillId="73" borderId="25" applyNumberFormat="0" applyProtection="0">
      <alignment vertical="center"/>
    </xf>
    <xf numFmtId="4" fontId="29" fillId="74" borderId="12" applyNumberFormat="0" applyProtection="0">
      <alignment vertical="center"/>
    </xf>
    <xf numFmtId="4" fontId="32" fillId="69" borderId="25" applyNumberFormat="0" applyProtection="0">
      <alignment horizontal="left" vertical="center" indent="1"/>
    </xf>
    <xf numFmtId="0" fontId="32" fillId="73" borderId="25" applyNumberFormat="0" applyProtection="0">
      <alignment horizontal="left" vertical="top" indent="1"/>
    </xf>
    <xf numFmtId="4" fontId="28" fillId="0" borderId="24" applyNumberFormat="0" applyProtection="0">
      <alignment horizontal="right" vertical="center"/>
    </xf>
    <xf numFmtId="4" fontId="29" fillId="75" borderId="24" applyNumberFormat="0" applyProtection="0">
      <alignment horizontal="right" vertical="center"/>
    </xf>
    <xf numFmtId="4" fontId="28" fillId="55" borderId="24" applyNumberFormat="0" applyProtection="0">
      <alignment horizontal="left" vertical="center" indent="1"/>
    </xf>
    <xf numFmtId="0" fontId="32" fillId="67" borderId="25" applyNumberFormat="0" applyProtection="0">
      <alignment horizontal="left" vertical="top" indent="1"/>
    </xf>
    <xf numFmtId="4" fontId="33" fillId="76" borderId="26" applyNumberFormat="0" applyProtection="0">
      <alignment horizontal="left" vertical="center" indent="1"/>
    </xf>
    <xf numFmtId="4" fontId="34" fillId="72" borderId="24" applyNumberFormat="0" applyProtection="0">
      <alignment horizontal="right" vertical="center"/>
    </xf>
    <xf numFmtId="0" fontId="19" fillId="7" borderId="8" applyNumberFormat="0" applyFont="0" applyAlignment="0" applyProtection="0"/>
    <xf numFmtId="4" fontId="29" fillId="74" borderId="12" applyNumberFormat="0" applyProtection="0">
      <alignment vertical="center"/>
    </xf>
    <xf numFmtId="0" fontId="28" fillId="47" borderId="24" applyNumberFormat="0" applyFont="0" applyAlignment="0" applyProtection="0"/>
    <xf numFmtId="0" fontId="30" fillId="53" borderId="25" applyNumberFormat="0" applyProtection="0">
      <alignment horizontal="left" vertical="top" indent="1"/>
    </xf>
    <xf numFmtId="4" fontId="19" fillId="66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0" fontId="28" fillId="66" borderId="25" applyNumberFormat="0" applyProtection="0">
      <alignment horizontal="left" vertical="top" indent="1"/>
    </xf>
    <xf numFmtId="0" fontId="28" fillId="67" borderId="25" applyNumberFormat="0" applyProtection="0">
      <alignment horizontal="left" vertical="top" indent="1"/>
    </xf>
    <xf numFmtId="0" fontId="28" fillId="71" borderId="25" applyNumberFormat="0" applyProtection="0">
      <alignment horizontal="left" vertical="top" indent="1"/>
    </xf>
    <xf numFmtId="0" fontId="28" fillId="68" borderId="25" applyNumberFormat="0" applyProtection="0">
      <alignment horizontal="left" vertical="top" indent="1"/>
    </xf>
    <xf numFmtId="4" fontId="32" fillId="73" borderId="25" applyNumberFormat="0" applyProtection="0">
      <alignment vertical="center"/>
    </xf>
    <xf numFmtId="4" fontId="29" fillId="75" borderId="24" applyNumberFormat="0" applyProtection="0">
      <alignment horizontal="right" vertical="center"/>
    </xf>
    <xf numFmtId="4" fontId="34" fillId="72" borderId="24" applyNumberFormat="0" applyProtection="0">
      <alignment horizontal="right" vertical="center"/>
    </xf>
    <xf numFmtId="0" fontId="19" fillId="7" borderId="8" applyNumberFormat="0" applyFont="0" applyAlignment="0" applyProtection="0"/>
    <xf numFmtId="4" fontId="80" fillId="99" borderId="26" applyNumberFormat="0" applyProtection="0">
      <alignment horizontal="left" vertical="center" indent="1"/>
    </xf>
    <xf numFmtId="0" fontId="28" fillId="80" borderId="55" applyNumberFormat="0">
      <protection locked="0"/>
    </xf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37" borderId="0" applyNumberFormat="0" applyBorder="0" applyAlignment="0" applyProtection="0"/>
    <xf numFmtId="0" fontId="25" fillId="85" borderId="0" applyNumberFormat="0" applyBorder="0" applyAlignment="0" applyProtection="0"/>
    <xf numFmtId="167" fontId="19" fillId="0" borderId="0" applyFont="0" applyFill="0" applyBorder="0" applyAlignment="0" applyProtection="0"/>
    <xf numFmtId="0" fontId="28" fillId="71" borderId="25" applyNumberFormat="0" applyProtection="0">
      <alignment horizontal="left" vertical="top" indent="1"/>
    </xf>
    <xf numFmtId="0" fontId="30" fillId="53" borderId="25" applyNumberFormat="0" applyProtection="0">
      <alignment horizontal="left" vertical="top" indent="1"/>
    </xf>
    <xf numFmtId="4" fontId="28" fillId="55" borderId="24" applyNumberFormat="0" applyProtection="0">
      <alignment horizontal="left" vertical="center" indent="1"/>
    </xf>
    <xf numFmtId="4" fontId="33" fillId="76" borderId="26" applyNumberFormat="0" applyProtection="0">
      <alignment horizontal="left" vertical="center" indent="1"/>
    </xf>
    <xf numFmtId="0" fontId="47" fillId="86" borderId="24" applyNumberFormat="0" applyAlignment="0" applyProtection="0"/>
    <xf numFmtId="0" fontId="28" fillId="68" borderId="25" applyNumberFormat="0" applyProtection="0">
      <alignment horizontal="left" vertical="top" indent="1"/>
    </xf>
    <xf numFmtId="4" fontId="28" fillId="67" borderId="26" applyNumberFormat="0" applyProtection="0">
      <alignment horizontal="left" vertical="center" indent="1"/>
    </xf>
    <xf numFmtId="0" fontId="53" fillId="86" borderId="48" applyNumberFormat="0" applyAlignment="0" applyProtection="0"/>
    <xf numFmtId="4" fontId="32" fillId="73" borderId="25" applyNumberFormat="0" applyProtection="0">
      <alignment vertical="center"/>
    </xf>
    <xf numFmtId="0" fontId="28" fillId="71" borderId="24" applyNumberFormat="0" applyProtection="0">
      <alignment horizontal="left" vertical="center" indent="1"/>
    </xf>
    <xf numFmtId="4" fontId="28" fillId="67" borderId="26" applyNumberFormat="0" applyProtection="0">
      <alignment horizontal="left" vertical="center" indent="1"/>
    </xf>
    <xf numFmtId="4" fontId="28" fillId="63" borderId="24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4" fontId="28" fillId="54" borderId="24" applyNumberFormat="0" applyProtection="0">
      <alignment horizontal="left" vertical="center" indent="1"/>
    </xf>
    <xf numFmtId="4" fontId="29" fillId="75" borderId="24" applyNumberFormat="0" applyProtection="0">
      <alignment horizontal="right" vertical="center"/>
    </xf>
    <xf numFmtId="0" fontId="28" fillId="66" borderId="25" applyNumberFormat="0" applyProtection="0">
      <alignment horizontal="left" vertical="top" indent="1"/>
    </xf>
    <xf numFmtId="4" fontId="28" fillId="65" borderId="26" applyNumberFormat="0" applyProtection="0">
      <alignment horizontal="left" vertical="center" indent="1"/>
    </xf>
    <xf numFmtId="4" fontId="32" fillId="69" borderId="25" applyNumberFormat="0" applyProtection="0">
      <alignment horizontal="left" vertical="center" indent="1"/>
    </xf>
    <xf numFmtId="0" fontId="28" fillId="68" borderId="25" applyNumberFormat="0" applyProtection="0">
      <alignment horizontal="left" vertical="top" indent="1"/>
    </xf>
    <xf numFmtId="4" fontId="28" fillId="68" borderId="26" applyNumberFormat="0" applyProtection="0">
      <alignment horizontal="left" vertical="center" indent="1"/>
    </xf>
    <xf numFmtId="4" fontId="28" fillId="64" borderId="24" applyNumberFormat="0" applyProtection="0">
      <alignment horizontal="right" vertical="center"/>
    </xf>
    <xf numFmtId="4" fontId="28" fillId="55" borderId="24" applyNumberFormat="0" applyProtection="0">
      <alignment horizontal="left" vertical="center" indent="1"/>
    </xf>
    <xf numFmtId="4" fontId="28" fillId="55" borderId="24" applyNumberFormat="0" applyProtection="0">
      <alignment horizontal="left" vertical="center" indent="1"/>
    </xf>
    <xf numFmtId="0" fontId="28" fillId="47" borderId="24" applyNumberFormat="0" applyFont="0" applyAlignment="0" applyProtection="0"/>
    <xf numFmtId="4" fontId="28" fillId="68" borderId="26" applyNumberFormat="0" applyProtection="0">
      <alignment horizontal="left" vertical="center" indent="1"/>
    </xf>
    <xf numFmtId="4" fontId="28" fillId="0" borderId="24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0" fontId="28" fillId="68" borderId="24" applyNumberFormat="0" applyProtection="0">
      <alignment horizontal="left" vertical="center" indent="1"/>
    </xf>
    <xf numFmtId="4" fontId="28" fillId="63" borderId="24" applyNumberFormat="0" applyProtection="0">
      <alignment horizontal="right" vertical="center"/>
    </xf>
    <xf numFmtId="4" fontId="29" fillId="75" borderId="24" applyNumberFormat="0" applyProtection="0">
      <alignment horizontal="right" vertical="center"/>
    </xf>
    <xf numFmtId="0" fontId="28" fillId="80" borderId="55" applyNumberFormat="0">
      <protection locked="0"/>
    </xf>
    <xf numFmtId="4" fontId="32" fillId="73" borderId="25" applyNumberFormat="0" applyProtection="0">
      <alignment vertical="center"/>
    </xf>
    <xf numFmtId="4" fontId="28" fillId="55" borderId="24" applyNumberFormat="0" applyProtection="0">
      <alignment horizontal="left" vertical="center" indent="1"/>
    </xf>
    <xf numFmtId="0" fontId="28" fillId="71" borderId="25" applyNumberFormat="0" applyProtection="0">
      <alignment horizontal="left" vertical="top" indent="1"/>
    </xf>
    <xf numFmtId="4" fontId="28" fillId="68" borderId="26" applyNumberFormat="0" applyProtection="0">
      <alignment horizontal="left" vertical="center" indent="1"/>
    </xf>
    <xf numFmtId="0" fontId="31" fillId="66" borderId="28" applyBorder="0"/>
    <xf numFmtId="0" fontId="28" fillId="67" borderId="25" applyNumberFormat="0" applyProtection="0">
      <alignment horizontal="left" vertical="top" indent="1"/>
    </xf>
    <xf numFmtId="4" fontId="19" fillId="66" borderId="26" applyNumberFormat="0" applyProtection="0">
      <alignment horizontal="left" vertical="center" indent="1"/>
    </xf>
    <xf numFmtId="4" fontId="28" fillId="62" borderId="24" applyNumberFormat="0" applyProtection="0">
      <alignment horizontal="right" vertical="center"/>
    </xf>
    <xf numFmtId="4" fontId="28" fillId="57" borderId="24" applyNumberFormat="0" applyProtection="0">
      <alignment horizontal="right" vertical="center"/>
    </xf>
    <xf numFmtId="4" fontId="29" fillId="54" borderId="24" applyNumberFormat="0" applyProtection="0">
      <alignment vertical="center"/>
    </xf>
    <xf numFmtId="4" fontId="28" fillId="55" borderId="24" applyNumberFormat="0" applyProtection="0">
      <alignment horizontal="left" vertical="center" indent="1"/>
    </xf>
    <xf numFmtId="0" fontId="28" fillId="68" borderId="25" applyNumberFormat="0" applyProtection="0">
      <alignment horizontal="left" vertical="top" indent="1"/>
    </xf>
    <xf numFmtId="4" fontId="28" fillId="67" borderId="26" applyNumberFormat="0" applyProtection="0">
      <alignment horizontal="left" vertical="center" indent="1"/>
    </xf>
    <xf numFmtId="0" fontId="28" fillId="47" borderId="24" applyNumberFormat="0" applyFont="0" applyAlignment="0" applyProtection="0"/>
    <xf numFmtId="4" fontId="33" fillId="76" borderId="26" applyNumberFormat="0" applyProtection="0">
      <alignment horizontal="left" vertical="center" indent="1"/>
    </xf>
    <xf numFmtId="0" fontId="28" fillId="70" borderId="24" applyNumberFormat="0" applyProtection="0">
      <alignment horizontal="left" vertical="center" indent="1"/>
    </xf>
    <xf numFmtId="4" fontId="28" fillId="67" borderId="24" applyNumberFormat="0" applyProtection="0">
      <alignment horizontal="right" vertical="center"/>
    </xf>
    <xf numFmtId="4" fontId="28" fillId="59" borderId="24" applyNumberFormat="0" applyProtection="0">
      <alignment horizontal="right" vertical="center"/>
    </xf>
    <xf numFmtId="0" fontId="30" fillId="53" borderId="25" applyNumberFormat="0" applyProtection="0">
      <alignment horizontal="left" vertical="top" indent="1"/>
    </xf>
    <xf numFmtId="4" fontId="28" fillId="0" borderId="24" applyNumberFormat="0" applyProtection="0">
      <alignment horizontal="right" vertical="center"/>
    </xf>
    <xf numFmtId="4" fontId="19" fillId="66" borderId="26" applyNumberFormat="0" applyProtection="0">
      <alignment horizontal="left" vertical="center" indent="1"/>
    </xf>
    <xf numFmtId="0" fontId="52" fillId="48" borderId="24" applyNumberFormat="0" applyAlignment="0" applyProtection="0"/>
    <xf numFmtId="4" fontId="28" fillId="67" borderId="24" applyNumberFormat="0" applyProtection="0">
      <alignment horizontal="right" vertical="center"/>
    </xf>
    <xf numFmtId="0" fontId="30" fillId="53" borderId="25" applyNumberFormat="0" applyProtection="0">
      <alignment horizontal="left" vertical="top" indent="1"/>
    </xf>
    <xf numFmtId="0" fontId="28" fillId="71" borderId="25" applyNumberFormat="0" applyProtection="0">
      <alignment horizontal="left" vertical="top" indent="1"/>
    </xf>
    <xf numFmtId="4" fontId="28" fillId="62" borderId="24" applyNumberFormat="0" applyProtection="0">
      <alignment horizontal="right" vertical="center"/>
    </xf>
    <xf numFmtId="4" fontId="28" fillId="64" borderId="24" applyNumberFormat="0" applyProtection="0">
      <alignment horizontal="right" vertical="center"/>
    </xf>
    <xf numFmtId="0" fontId="28" fillId="67" borderId="25" applyNumberFormat="0" applyProtection="0">
      <alignment horizontal="left" vertical="top" indent="1"/>
    </xf>
    <xf numFmtId="4" fontId="28" fillId="55" borderId="24" applyNumberFormat="0" applyProtection="0">
      <alignment horizontal="left" vertical="center" indent="1"/>
    </xf>
    <xf numFmtId="0" fontId="53" fillId="69" borderId="48" applyNumberFormat="0" applyAlignment="0" applyProtection="0"/>
    <xf numFmtId="4" fontId="34" fillId="72" borderId="24" applyNumberFormat="0" applyProtection="0">
      <alignment horizontal="right" vertical="center"/>
    </xf>
    <xf numFmtId="4" fontId="33" fillId="76" borderId="26" applyNumberFormat="0" applyProtection="0">
      <alignment horizontal="left" vertical="center" indent="1"/>
    </xf>
    <xf numFmtId="0" fontId="32" fillId="67" borderId="25" applyNumberFormat="0" applyProtection="0">
      <alignment horizontal="left" vertical="top" indent="1"/>
    </xf>
    <xf numFmtId="4" fontId="28" fillId="55" borderId="24" applyNumberFormat="0" applyProtection="0">
      <alignment horizontal="left" vertical="center" indent="1"/>
    </xf>
    <xf numFmtId="4" fontId="29" fillId="75" borderId="24" applyNumberFormat="0" applyProtection="0">
      <alignment horizontal="right" vertical="center"/>
    </xf>
    <xf numFmtId="4" fontId="28" fillId="0" borderId="24" applyNumberFormat="0" applyProtection="0">
      <alignment horizontal="right" vertical="center"/>
    </xf>
    <xf numFmtId="0" fontId="32" fillId="73" borderId="25" applyNumberFormat="0" applyProtection="0">
      <alignment horizontal="left" vertical="top" indent="1"/>
    </xf>
    <xf numFmtId="4" fontId="32" fillId="69" borderId="25" applyNumberFormat="0" applyProtection="0">
      <alignment horizontal="left" vertical="center" indent="1"/>
    </xf>
    <xf numFmtId="4" fontId="32" fillId="73" borderId="25" applyNumberFormat="0" applyProtection="0">
      <alignment vertical="center"/>
    </xf>
    <xf numFmtId="0" fontId="31" fillId="66" borderId="28" applyBorder="0"/>
    <xf numFmtId="0" fontId="70" fillId="68" borderId="25" applyNumberFormat="0" applyProtection="0">
      <alignment horizontal="left" vertical="top" indent="1"/>
    </xf>
    <xf numFmtId="0" fontId="70" fillId="68" borderId="25" applyNumberFormat="0" applyProtection="0">
      <alignment horizontal="left" vertical="top" indent="1"/>
    </xf>
    <xf numFmtId="0" fontId="28" fillId="68" borderId="25" applyNumberFormat="0" applyProtection="0">
      <alignment horizontal="left" vertical="top" indent="1"/>
    </xf>
    <xf numFmtId="0" fontId="28" fillId="68" borderId="24" applyNumberFormat="0" applyProtection="0">
      <alignment horizontal="left" vertical="center" indent="1"/>
    </xf>
    <xf numFmtId="0" fontId="28" fillId="68" borderId="24" applyNumberFormat="0" applyProtection="0">
      <alignment horizontal="left" vertical="center" indent="1"/>
    </xf>
    <xf numFmtId="0" fontId="70" fillId="71" borderId="25" applyNumberFormat="0" applyProtection="0">
      <alignment horizontal="left" vertical="top" indent="1"/>
    </xf>
    <xf numFmtId="0" fontId="70" fillId="71" borderId="25" applyNumberFormat="0" applyProtection="0">
      <alignment horizontal="left" vertical="top" indent="1"/>
    </xf>
    <xf numFmtId="0" fontId="28" fillId="71" borderId="25" applyNumberFormat="0" applyProtection="0">
      <alignment horizontal="left" vertical="top" indent="1"/>
    </xf>
    <xf numFmtId="0" fontId="28" fillId="71" borderId="24" applyNumberFormat="0" applyProtection="0">
      <alignment horizontal="left" vertical="center" indent="1"/>
    </xf>
    <xf numFmtId="0" fontId="28" fillId="71" borderId="24" applyNumberFormat="0" applyProtection="0">
      <alignment horizontal="left" vertical="center" indent="1"/>
    </xf>
    <xf numFmtId="0" fontId="70" fillId="67" borderId="25" applyNumberFormat="0" applyProtection="0">
      <alignment horizontal="left" vertical="top" indent="1"/>
    </xf>
    <xf numFmtId="0" fontId="70" fillId="67" borderId="25" applyNumberFormat="0" applyProtection="0">
      <alignment horizontal="left" vertical="top" indent="1"/>
    </xf>
    <xf numFmtId="0" fontId="28" fillId="67" borderId="25" applyNumberFormat="0" applyProtection="0">
      <alignment horizontal="left" vertical="top" indent="1"/>
    </xf>
    <xf numFmtId="0" fontId="28" fillId="70" borderId="24" applyNumberFormat="0" applyProtection="0">
      <alignment horizontal="left" vertical="center" indent="1"/>
    </xf>
    <xf numFmtId="0" fontId="28" fillId="70" borderId="24" applyNumberFormat="0" applyProtection="0">
      <alignment horizontal="left" vertical="center" indent="1"/>
    </xf>
    <xf numFmtId="0" fontId="70" fillId="66" borderId="25" applyNumberFormat="0" applyProtection="0">
      <alignment horizontal="left" vertical="top" indent="1"/>
    </xf>
    <xf numFmtId="0" fontId="70" fillId="66" borderId="25" applyNumberFormat="0" applyProtection="0">
      <alignment horizontal="left" vertical="top" indent="1"/>
    </xf>
    <xf numFmtId="0" fontId="28" fillId="66" borderId="25" applyNumberFormat="0" applyProtection="0">
      <alignment horizontal="left" vertical="top" indent="1"/>
    </xf>
    <xf numFmtId="0" fontId="28" fillId="69" borderId="24" applyNumberFormat="0" applyProtection="0">
      <alignment horizontal="left" vertical="center" indent="1"/>
    </xf>
    <xf numFmtId="0" fontId="28" fillId="69" borderId="24" applyNumberFormat="0" applyProtection="0">
      <alignment horizontal="left" vertical="center" indent="1"/>
    </xf>
    <xf numFmtId="4" fontId="28" fillId="67" borderId="26" applyNumberFormat="0" applyProtection="0">
      <alignment horizontal="left" vertical="center" indent="1"/>
    </xf>
    <xf numFmtId="4" fontId="28" fillId="67" borderId="26" applyNumberFormat="0" applyProtection="0">
      <alignment horizontal="left" vertical="center" indent="1"/>
    </xf>
    <xf numFmtId="4" fontId="28" fillId="68" borderId="26" applyNumberFormat="0" applyProtection="0">
      <alignment horizontal="left" vertical="center" indent="1"/>
    </xf>
    <xf numFmtId="4" fontId="28" fillId="68" borderId="26" applyNumberFormat="0" applyProtection="0">
      <alignment horizontal="left" vertical="center" indent="1"/>
    </xf>
    <xf numFmtId="4" fontId="28" fillId="67" borderId="24" applyNumberFormat="0" applyProtection="0">
      <alignment horizontal="right" vertical="center"/>
    </xf>
    <xf numFmtId="4" fontId="28" fillId="67" borderId="24" applyNumberFormat="0" applyProtection="0">
      <alignment horizontal="right" vertical="center"/>
    </xf>
    <xf numFmtId="4" fontId="19" fillId="66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28" fillId="65" borderId="26" applyNumberFormat="0" applyProtection="0">
      <alignment horizontal="left" vertical="center" indent="1"/>
    </xf>
    <xf numFmtId="4" fontId="28" fillId="65" borderId="26" applyNumberFormat="0" applyProtection="0">
      <alignment horizontal="left" vertical="center" indent="1"/>
    </xf>
    <xf numFmtId="4" fontId="28" fillId="64" borderId="24" applyNumberFormat="0" applyProtection="0">
      <alignment horizontal="right" vertical="center"/>
    </xf>
    <xf numFmtId="4" fontId="28" fillId="63" borderId="24" applyNumberFormat="0" applyProtection="0">
      <alignment horizontal="right" vertical="center"/>
    </xf>
    <xf numFmtId="4" fontId="28" fillId="63" borderId="24" applyNumberFormat="0" applyProtection="0">
      <alignment horizontal="right" vertical="center"/>
    </xf>
    <xf numFmtId="4" fontId="28" fillId="62" borderId="24" applyNumberFormat="0" applyProtection="0">
      <alignment horizontal="right" vertical="center"/>
    </xf>
    <xf numFmtId="4" fontId="28" fillId="62" borderId="24" applyNumberFormat="0" applyProtection="0">
      <alignment horizontal="right" vertical="center"/>
    </xf>
    <xf numFmtId="4" fontId="28" fillId="61" borderId="24" applyNumberFormat="0" applyProtection="0">
      <alignment horizontal="right" vertical="center"/>
    </xf>
    <xf numFmtId="4" fontId="28" fillId="61" borderId="24" applyNumberFormat="0" applyProtection="0">
      <alignment horizontal="right" vertical="center"/>
    </xf>
    <xf numFmtId="4" fontId="28" fillId="60" borderId="24" applyNumberFormat="0" applyProtection="0">
      <alignment horizontal="right" vertical="center"/>
    </xf>
    <xf numFmtId="4" fontId="28" fillId="60" borderId="24" applyNumberFormat="0" applyProtection="0">
      <alignment horizontal="right" vertical="center"/>
    </xf>
    <xf numFmtId="4" fontId="28" fillId="59" borderId="24" applyNumberFormat="0" applyProtection="0">
      <alignment horizontal="right" vertical="center"/>
    </xf>
    <xf numFmtId="4" fontId="28" fillId="59" borderId="24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4" fontId="28" fillId="57" borderId="24" applyNumberFormat="0" applyProtection="0">
      <alignment horizontal="right" vertical="center"/>
    </xf>
    <xf numFmtId="4" fontId="28" fillId="57" borderId="24" applyNumberFormat="0" applyProtection="0">
      <alignment horizontal="right" vertical="center"/>
    </xf>
    <xf numFmtId="4" fontId="28" fillId="56" borderId="24" applyNumberFormat="0" applyProtection="0">
      <alignment horizontal="right" vertical="center"/>
    </xf>
    <xf numFmtId="4" fontId="28" fillId="56" borderId="24" applyNumberFormat="0" applyProtection="0">
      <alignment horizontal="right" vertical="center"/>
    </xf>
    <xf numFmtId="4" fontId="28" fillId="55" borderId="24" applyNumberFormat="0" applyProtection="0">
      <alignment horizontal="left" vertical="center" indent="1"/>
    </xf>
    <xf numFmtId="0" fontId="30" fillId="53" borderId="25" applyNumberFormat="0" applyProtection="0">
      <alignment horizontal="left" vertical="top" indent="1"/>
    </xf>
    <xf numFmtId="4" fontId="28" fillId="54" borderId="24" applyNumberFormat="0" applyProtection="0">
      <alignment horizontal="left" vertical="center" indent="1"/>
    </xf>
    <xf numFmtId="4" fontId="28" fillId="54" borderId="24" applyNumberFormat="0" applyProtection="0">
      <alignment horizontal="left" vertical="center" indent="1"/>
    </xf>
    <xf numFmtId="4" fontId="29" fillId="54" borderId="24" applyNumberFormat="0" applyProtection="0">
      <alignment vertical="center"/>
    </xf>
    <xf numFmtId="4" fontId="28" fillId="53" borderId="24" applyNumberFormat="0" applyProtection="0">
      <alignment vertical="center"/>
    </xf>
    <xf numFmtId="0" fontId="53" fillId="86" borderId="48" applyNumberFormat="0" applyAlignment="0" applyProtection="0"/>
    <xf numFmtId="0" fontId="53" fillId="86" borderId="48" applyNumberFormat="0" applyAlignment="0" applyProtection="0"/>
    <xf numFmtId="0" fontId="28" fillId="47" borderId="24" applyNumberFormat="0" applyFont="0" applyAlignment="0" applyProtection="0"/>
    <xf numFmtId="0" fontId="70" fillId="47" borderId="24" applyNumberFormat="0" applyFont="0" applyAlignment="0" applyProtection="0"/>
    <xf numFmtId="0" fontId="70" fillId="47" borderId="24" applyNumberFormat="0" applyFont="0" applyAlignment="0" applyProtection="0"/>
    <xf numFmtId="0" fontId="70" fillId="47" borderId="24" applyNumberFormat="0" applyFont="0" applyAlignment="0" applyProtection="0"/>
    <xf numFmtId="0" fontId="28" fillId="47" borderId="24" applyNumberFormat="0" applyFont="0" applyAlignment="0" applyProtection="0"/>
    <xf numFmtId="0" fontId="52" fillId="48" borderId="24" applyNumberFormat="0" applyAlignment="0" applyProtection="0"/>
    <xf numFmtId="0" fontId="52" fillId="48" borderId="24" applyNumberFormat="0" applyAlignment="0" applyProtection="0"/>
    <xf numFmtId="0" fontId="63" fillId="91" borderId="49" applyNumberFormat="0" applyAlignment="0" applyProtection="0"/>
    <xf numFmtId="173" fontId="62" fillId="0" borderId="34">
      <alignment vertical="center"/>
    </xf>
    <xf numFmtId="0" fontId="24" fillId="73" borderId="51" applyNumberFormat="0" applyFont="0" applyAlignment="0" applyProtection="0"/>
    <xf numFmtId="0" fontId="47" fillId="86" borderId="24" applyNumberFormat="0" applyAlignment="0" applyProtection="0"/>
    <xf numFmtId="0" fontId="58" fillId="69" borderId="49" applyNumberFormat="0" applyAlignment="0" applyProtection="0"/>
    <xf numFmtId="4" fontId="32" fillId="69" borderId="25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0" fontId="30" fillId="53" borderId="25" applyNumberFormat="0" applyProtection="0">
      <alignment horizontal="left" vertical="top" indent="1"/>
    </xf>
    <xf numFmtId="0" fontId="28" fillId="66" borderId="25" applyNumberFormat="0" applyProtection="0">
      <alignment horizontal="left" vertical="top" indent="1"/>
    </xf>
    <xf numFmtId="4" fontId="28" fillId="55" borderId="24" applyNumberFormat="0" applyProtection="0">
      <alignment horizontal="left" vertical="center" indent="1"/>
    </xf>
    <xf numFmtId="4" fontId="32" fillId="73" borderId="25" applyNumberFormat="0" applyProtection="0">
      <alignment vertical="center"/>
    </xf>
    <xf numFmtId="4" fontId="34" fillId="72" borderId="24" applyNumberFormat="0" applyProtection="0">
      <alignment horizontal="right" vertical="center"/>
    </xf>
    <xf numFmtId="4" fontId="28" fillId="0" borderId="24" applyNumberFormat="0" applyProtection="0">
      <alignment horizontal="right" vertical="center"/>
    </xf>
    <xf numFmtId="0" fontId="28" fillId="67" borderId="25" applyNumberFormat="0" applyProtection="0">
      <alignment horizontal="left" vertical="top" indent="1"/>
    </xf>
    <xf numFmtId="4" fontId="28" fillId="65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28" fillId="58" borderId="26" applyNumberFormat="0" applyProtection="0">
      <alignment horizontal="right" vertical="center"/>
    </xf>
    <xf numFmtId="0" fontId="28" fillId="68" borderId="24" applyNumberFormat="0" applyProtection="0">
      <alignment horizontal="left" vertical="center" indent="1"/>
    </xf>
    <xf numFmtId="0" fontId="28" fillId="68" borderId="25" applyNumberFormat="0" applyProtection="0">
      <alignment horizontal="left" vertical="top" indent="1"/>
    </xf>
    <xf numFmtId="0" fontId="28" fillId="71" borderId="25" applyNumberFormat="0" applyProtection="0">
      <alignment horizontal="left" vertical="top" indent="1"/>
    </xf>
    <xf numFmtId="0" fontId="28" fillId="66" borderId="25" applyNumberFormat="0" applyProtection="0">
      <alignment horizontal="left" vertical="top" indent="1"/>
    </xf>
    <xf numFmtId="0" fontId="28" fillId="70" borderId="24" applyNumberFormat="0" applyProtection="0">
      <alignment horizontal="left" vertical="center" indent="1"/>
    </xf>
    <xf numFmtId="0" fontId="28" fillId="69" borderId="24" applyNumberFormat="0" applyProtection="0">
      <alignment horizontal="left" vertical="center" indent="1"/>
    </xf>
    <xf numFmtId="4" fontId="28" fillId="65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28" fillId="64" borderId="24" applyNumberFormat="0" applyProtection="0">
      <alignment horizontal="right" vertical="center"/>
    </xf>
    <xf numFmtId="4" fontId="28" fillId="60" borderId="24" applyNumberFormat="0" applyProtection="0">
      <alignment horizontal="right" vertical="center"/>
    </xf>
    <xf numFmtId="4" fontId="28" fillId="61" borderId="24" applyNumberFormat="0" applyProtection="0">
      <alignment horizontal="right" vertical="center"/>
    </xf>
    <xf numFmtId="4" fontId="28" fillId="59" borderId="24" applyNumberFormat="0" applyProtection="0">
      <alignment horizontal="right" vertical="center"/>
    </xf>
    <xf numFmtId="4" fontId="28" fillId="55" borderId="24" applyNumberFormat="0" applyProtection="0">
      <alignment horizontal="left" vertical="center" indent="1"/>
    </xf>
    <xf numFmtId="4" fontId="28" fillId="56" borderId="24" applyNumberFormat="0" applyProtection="0">
      <alignment horizontal="right" vertical="center"/>
    </xf>
    <xf numFmtId="0" fontId="30" fillId="53" borderId="25" applyNumberFormat="0" applyProtection="0">
      <alignment horizontal="left" vertical="top" indent="1"/>
    </xf>
    <xf numFmtId="4" fontId="28" fillId="53" borderId="24" applyNumberFormat="0" applyProtection="0">
      <alignment vertical="center"/>
    </xf>
    <xf numFmtId="4" fontId="28" fillId="0" borderId="24" applyNumberFormat="0" applyProtection="0">
      <alignment horizontal="right" vertical="center"/>
    </xf>
    <xf numFmtId="4" fontId="28" fillId="53" borderId="24" applyNumberFormat="0" applyProtection="0">
      <alignment vertical="center"/>
    </xf>
    <xf numFmtId="0" fontId="28" fillId="71" borderId="25" applyNumberFormat="0" applyProtection="0">
      <alignment horizontal="left" vertical="top" indent="1"/>
    </xf>
    <xf numFmtId="4" fontId="19" fillId="66" borderId="26" applyNumberFormat="0" applyProtection="0">
      <alignment horizontal="left" vertical="center" indent="1"/>
    </xf>
    <xf numFmtId="4" fontId="28" fillId="68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0" fontId="53" fillId="86" borderId="48" applyNumberFormat="0" applyAlignment="0" applyProtection="0"/>
    <xf numFmtId="0" fontId="52" fillId="48" borderId="24" applyNumberFormat="0" applyAlignment="0" applyProtection="0"/>
    <xf numFmtId="0" fontId="47" fillId="86" borderId="24" applyNumberFormat="0" applyAlignment="0" applyProtection="0"/>
    <xf numFmtId="4" fontId="29" fillId="75" borderId="24" applyNumberFormat="0" applyProtection="0">
      <alignment horizontal="right" vertical="center"/>
    </xf>
    <xf numFmtId="4" fontId="34" fillId="72" borderId="24" applyNumberFormat="0" applyProtection="0">
      <alignment horizontal="right" vertical="center"/>
    </xf>
    <xf numFmtId="0" fontId="32" fillId="67" borderId="25" applyNumberFormat="0" applyProtection="0">
      <alignment horizontal="left" vertical="top" indent="1"/>
    </xf>
    <xf numFmtId="0" fontId="32" fillId="73" borderId="25" applyNumberFormat="0" applyProtection="0">
      <alignment horizontal="left" vertical="top" indent="1"/>
    </xf>
    <xf numFmtId="0" fontId="31" fillId="66" borderId="28" applyBorder="0"/>
    <xf numFmtId="4" fontId="32" fillId="73" borderId="25" applyNumberFormat="0" applyProtection="0">
      <alignment vertical="center"/>
    </xf>
    <xf numFmtId="0" fontId="28" fillId="69" borderId="24" applyNumberFormat="0" applyProtection="0">
      <alignment horizontal="left" vertical="center" indent="1"/>
    </xf>
    <xf numFmtId="0" fontId="28" fillId="71" borderId="24" applyNumberFormat="0" applyProtection="0">
      <alignment horizontal="left" vertical="center" indent="1"/>
    </xf>
    <xf numFmtId="0" fontId="28" fillId="66" borderId="25" applyNumberFormat="0" applyProtection="0">
      <alignment horizontal="left" vertical="top" indent="1"/>
    </xf>
    <xf numFmtId="4" fontId="28" fillId="67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19" fillId="66" borderId="26" applyNumberFormat="0" applyProtection="0">
      <alignment horizontal="left" vertical="center" indent="1"/>
    </xf>
    <xf numFmtId="4" fontId="28" fillId="65" borderId="26" applyNumberFormat="0" applyProtection="0">
      <alignment horizontal="left" vertical="center" indent="1"/>
    </xf>
    <xf numFmtId="4" fontId="28" fillId="57" borderId="24" applyNumberFormat="0" applyProtection="0">
      <alignment horizontal="right" vertical="center"/>
    </xf>
    <xf numFmtId="4" fontId="28" fillId="61" borderId="24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4" fontId="28" fillId="56" borderId="24" applyNumberFormat="0" applyProtection="0">
      <alignment horizontal="right" vertical="center"/>
    </xf>
    <xf numFmtId="4" fontId="29" fillId="54" borderId="24" applyNumberFormat="0" applyProtection="0">
      <alignment vertical="center"/>
    </xf>
    <xf numFmtId="4" fontId="28" fillId="54" borderId="24" applyNumberFormat="0" applyProtection="0">
      <alignment horizontal="left" vertical="center" indent="1"/>
    </xf>
    <xf numFmtId="4" fontId="28" fillId="53" borderId="24" applyNumberFormat="0" applyProtection="0">
      <alignment vertical="center"/>
    </xf>
    <xf numFmtId="4" fontId="28" fillId="55" borderId="24" applyNumberFormat="0" applyProtection="0">
      <alignment horizontal="left" vertical="center" indent="1"/>
    </xf>
    <xf numFmtId="4" fontId="34" fillId="72" borderId="24" applyNumberFormat="0" applyProtection="0">
      <alignment horizontal="right" vertical="center"/>
    </xf>
    <xf numFmtId="0" fontId="28" fillId="67" borderId="25" applyNumberFormat="0" applyProtection="0">
      <alignment horizontal="left" vertical="top" indent="1"/>
    </xf>
    <xf numFmtId="0" fontId="28" fillId="47" borderId="24" applyNumberFormat="0" applyFont="0" applyAlignment="0" applyProtection="0"/>
    <xf numFmtId="0" fontId="26" fillId="0" borderId="29" applyNumberFormat="0" applyFill="0" applyAlignment="0" applyProtection="0"/>
    <xf numFmtId="0" fontId="32" fillId="67" borderId="25" applyNumberFormat="0" applyProtection="0">
      <alignment horizontal="left" vertical="top" indent="1"/>
    </xf>
    <xf numFmtId="0" fontId="32" fillId="73" borderId="25" applyNumberFormat="0" applyProtection="0">
      <alignment horizontal="left" vertical="top" indent="1"/>
    </xf>
    <xf numFmtId="0" fontId="28" fillId="68" borderId="25" applyNumberFormat="0" applyProtection="0">
      <alignment horizontal="left" vertical="top" indent="1"/>
    </xf>
    <xf numFmtId="4" fontId="80" fillId="99" borderId="26" applyNumberFormat="0" applyProtection="0">
      <alignment horizontal="left" vertical="center" indent="1"/>
    </xf>
    <xf numFmtId="4" fontId="29" fillId="75" borderId="24" applyNumberFormat="0" applyProtection="0">
      <alignment horizontal="right" vertical="center"/>
    </xf>
    <xf numFmtId="0" fontId="28" fillId="66" borderId="25" applyNumberFormat="0" applyProtection="0">
      <alignment horizontal="left" vertical="top" indent="1"/>
    </xf>
    <xf numFmtId="4" fontId="19" fillId="66" borderId="26" applyNumberFormat="0" applyProtection="0">
      <alignment horizontal="left" vertical="center" indent="1"/>
    </xf>
    <xf numFmtId="0" fontId="47" fillId="86" borderId="24" applyNumberFormat="0" applyAlignment="0" applyProtection="0"/>
    <xf numFmtId="4" fontId="32" fillId="73" borderId="25" applyNumberFormat="0" applyProtection="0">
      <alignment vertical="center"/>
    </xf>
    <xf numFmtId="0" fontId="28" fillId="67" borderId="25" applyNumberFormat="0" applyProtection="0">
      <alignment horizontal="left" vertical="top" indent="1"/>
    </xf>
    <xf numFmtId="4" fontId="28" fillId="60" borderId="24" applyNumberFormat="0" applyProtection="0">
      <alignment horizontal="right" vertical="center"/>
    </xf>
    <xf numFmtId="4" fontId="34" fillId="72" borderId="24" applyNumberFormat="0" applyProtection="0">
      <alignment horizontal="right" vertical="center"/>
    </xf>
    <xf numFmtId="0" fontId="43" fillId="0" borderId="0" applyNumberFormat="0" applyFill="0" applyBorder="0" applyAlignment="0" applyProtection="0"/>
    <xf numFmtId="0" fontId="28" fillId="47" borderId="24" applyNumberFormat="0" applyFont="0" applyAlignment="0" applyProtection="0"/>
    <xf numFmtId="43" fontId="60" fillId="0" borderId="0" applyFont="0" applyFill="0" applyBorder="0" applyAlignment="0" applyProtection="0"/>
    <xf numFmtId="0" fontId="6" fillId="2" borderId="0" applyNumberFormat="0" applyBorder="0" applyAlignment="0" applyProtection="0"/>
    <xf numFmtId="0" fontId="27" fillId="0" borderId="47" applyNumberFormat="0" applyFill="0" applyAlignment="0" applyProtection="0"/>
    <xf numFmtId="0" fontId="52" fillId="48" borderId="24" applyNumberFormat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48" fillId="84" borderId="43" applyNumberFormat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4" fontId="28" fillId="55" borderId="68" applyNumberFormat="0" applyProtection="0">
      <alignment horizontal="left" vertical="center" indent="1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</cellStyleXfs>
  <cellXfs count="377">
    <xf numFmtId="0" fontId="0" fillId="0" borderId="0" xfId="0"/>
    <xf numFmtId="0" fontId="0" fillId="33" borderId="0" xfId="0" applyFill="1"/>
    <xf numFmtId="0" fontId="17" fillId="33" borderId="0" xfId="0" applyFont="1" applyFill="1"/>
    <xf numFmtId="0" fontId="17" fillId="0" borderId="0" xfId="0" applyFont="1"/>
    <xf numFmtId="9" fontId="12" fillId="34" borderId="19" xfId="2" applyFont="1" applyFill="1" applyBorder="1" applyAlignment="1">
      <alignment horizontal="center"/>
    </xf>
    <xf numFmtId="0" fontId="15" fillId="33" borderId="0" xfId="0" applyFont="1" applyFill="1"/>
    <xf numFmtId="0" fontId="15" fillId="0" borderId="0" xfId="0" applyFont="1"/>
    <xf numFmtId="49" fontId="22" fillId="34" borderId="18" xfId="0" applyNumberFormat="1" applyFont="1" applyFill="1" applyBorder="1" applyAlignment="1"/>
    <xf numFmtId="49" fontId="22" fillId="34" borderId="17" xfId="0" applyNumberFormat="1" applyFont="1" applyFill="1" applyBorder="1" applyAlignment="1"/>
    <xf numFmtId="49" fontId="22" fillId="34" borderId="21" xfId="0" applyNumberFormat="1" applyFont="1" applyFill="1" applyBorder="1" applyAlignment="1"/>
    <xf numFmtId="49" fontId="22" fillId="34" borderId="18" xfId="0" applyNumberFormat="1" applyFont="1" applyFill="1" applyBorder="1" applyAlignment="1">
      <alignment horizontal="left"/>
    </xf>
    <xf numFmtId="49" fontId="22" fillId="34" borderId="20" xfId="0" applyNumberFormat="1" applyFont="1" applyFill="1" applyBorder="1" applyAlignment="1">
      <alignment horizontal="left"/>
    </xf>
    <xf numFmtId="49" fontId="22" fillId="34" borderId="17" xfId="0" applyNumberFormat="1" applyFont="1" applyFill="1" applyBorder="1" applyAlignment="1">
      <alignment horizontal="center"/>
    </xf>
    <xf numFmtId="49" fontId="22" fillId="34" borderId="23" xfId="0" applyNumberFormat="1" applyFont="1" applyFill="1" applyBorder="1" applyAlignment="1">
      <alignment horizontal="left"/>
    </xf>
    <xf numFmtId="0" fontId="23" fillId="0" borderId="0" xfId="0" applyFont="1"/>
    <xf numFmtId="0" fontId="0" fillId="33" borderId="0" xfId="0" applyFill="1" applyAlignment="1">
      <alignment wrapText="1"/>
    </xf>
    <xf numFmtId="0" fontId="0" fillId="0" borderId="0" xfId="0" applyAlignment="1">
      <alignment wrapText="1"/>
    </xf>
    <xf numFmtId="0" fontId="36" fillId="32" borderId="30" xfId="0" applyFont="1" applyFill="1" applyBorder="1" applyAlignment="1">
      <alignment horizontal="center"/>
    </xf>
    <xf numFmtId="49" fontId="36" fillId="32" borderId="31" xfId="0" applyNumberFormat="1" applyFont="1" applyFill="1" applyBorder="1" applyAlignment="1">
      <alignment horizontal="center"/>
    </xf>
    <xf numFmtId="0" fontId="36" fillId="32" borderId="31" xfId="0" applyFont="1" applyFill="1" applyBorder="1" applyAlignment="1">
      <alignment horizontal="center"/>
    </xf>
    <xf numFmtId="0" fontId="37" fillId="33" borderId="0" xfId="0" applyFont="1" applyFill="1"/>
    <xf numFmtId="0" fontId="37" fillId="0" borderId="0" xfId="0" applyFont="1"/>
    <xf numFmtId="0" fontId="0" fillId="33" borderId="0" xfId="0" applyFill="1" applyBorder="1"/>
    <xf numFmtId="167" fontId="38" fillId="33" borderId="0" xfId="1" applyFont="1" applyFill="1" applyBorder="1"/>
    <xf numFmtId="0" fontId="23" fillId="33" borderId="0" xfId="0" applyFont="1" applyFill="1" applyBorder="1"/>
    <xf numFmtId="3" fontId="38" fillId="33" borderId="0" xfId="0" applyNumberFormat="1" applyFont="1" applyFill="1" applyBorder="1" applyAlignment="1">
      <alignment horizontal="center"/>
    </xf>
    <xf numFmtId="49" fontId="39" fillId="33" borderId="0" xfId="0" applyNumberFormat="1" applyFont="1" applyFill="1" applyBorder="1" applyAlignment="1"/>
    <xf numFmtId="0" fontId="38" fillId="33" borderId="0" xfId="0" applyFont="1" applyFill="1" applyBorder="1"/>
    <xf numFmtId="0" fontId="38" fillId="0" borderId="0" xfId="0" applyFont="1"/>
    <xf numFmtId="0" fontId="23" fillId="33" borderId="0" xfId="0" applyFont="1" applyFill="1"/>
    <xf numFmtId="49" fontId="0" fillId="33" borderId="0" xfId="0" applyNumberFormat="1" applyFont="1" applyFill="1" applyBorder="1" applyAlignment="1">
      <alignment horizontal="center"/>
    </xf>
    <xf numFmtId="49" fontId="0" fillId="33" borderId="0" xfId="0" applyNumberFormat="1" applyFont="1" applyFill="1" applyAlignment="1">
      <alignment horizontal="center"/>
    </xf>
    <xf numFmtId="49" fontId="40" fillId="34" borderId="17" xfId="0" applyNumberFormat="1" applyFont="1" applyFill="1" applyBorder="1" applyAlignment="1"/>
    <xf numFmtId="1" fontId="12" fillId="34" borderId="19" xfId="2" applyNumberFormat="1" applyFont="1" applyFill="1" applyBorder="1" applyAlignment="1">
      <alignment horizontal="center"/>
    </xf>
    <xf numFmtId="1" fontId="22" fillId="34" borderId="19" xfId="0" applyNumberFormat="1" applyFont="1" applyFill="1" applyBorder="1" applyAlignment="1"/>
    <xf numFmtId="1" fontId="21" fillId="33" borderId="12" xfId="1" applyNumberFormat="1" applyFont="1" applyFill="1" applyBorder="1"/>
    <xf numFmtId="1" fontId="40" fillId="34" borderId="17" xfId="0" applyNumberFormat="1" applyFont="1" applyFill="1" applyBorder="1" applyAlignment="1"/>
    <xf numFmtId="1" fontId="21" fillId="33" borderId="36" xfId="1" applyNumberFormat="1" applyFont="1" applyFill="1" applyBorder="1"/>
    <xf numFmtId="1" fontId="41" fillId="33" borderId="15" xfId="1" applyNumberFormat="1" applyFont="1" applyFill="1" applyBorder="1"/>
    <xf numFmtId="49" fontId="42" fillId="34" borderId="17" xfId="0" applyNumberFormat="1" applyFont="1" applyFill="1" applyBorder="1" applyAlignment="1">
      <alignment horizontal="center"/>
    </xf>
    <xf numFmtId="0" fontId="23" fillId="0" borderId="0" xfId="0" applyFont="1" applyBorder="1"/>
    <xf numFmtId="0" fontId="20" fillId="33" borderId="0" xfId="0" applyFont="1" applyFill="1" applyBorder="1"/>
    <xf numFmtId="0" fontId="20" fillId="33" borderId="0" xfId="0" applyFont="1" applyFill="1"/>
    <xf numFmtId="0" fontId="20" fillId="78" borderId="21" xfId="0" applyFont="1" applyFill="1" applyBorder="1" applyProtection="1">
      <protection locked="0"/>
    </xf>
    <xf numFmtId="1" fontId="20" fillId="78" borderId="19" xfId="1" applyNumberFormat="1" applyFont="1" applyFill="1" applyBorder="1"/>
    <xf numFmtId="1" fontId="20" fillId="78" borderId="21" xfId="0" applyNumberFormat="1" applyFont="1" applyFill="1" applyBorder="1" applyAlignment="1">
      <alignment horizontal="center"/>
    </xf>
    <xf numFmtId="9" fontId="21" fillId="34" borderId="19" xfId="2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ont="1"/>
    <xf numFmtId="49" fontId="12" fillId="34" borderId="17" xfId="3" applyNumberFormat="1" applyFont="1" applyFill="1" applyBorder="1"/>
    <xf numFmtId="49" fontId="20" fillId="33" borderId="12" xfId="3" applyNumberFormat="1" applyFont="1" applyFill="1" applyBorder="1"/>
    <xf numFmtId="1" fontId="20" fillId="33" borderId="22" xfId="3" applyNumberFormat="1" applyFont="1" applyFill="1" applyBorder="1" applyAlignment="1">
      <alignment horizontal="center"/>
    </xf>
    <xf numFmtId="1" fontId="20" fillId="33" borderId="12" xfId="3" applyNumberFormat="1" applyFont="1" applyFill="1" applyBorder="1" applyAlignment="1">
      <alignment horizontal="center"/>
    </xf>
    <xf numFmtId="1" fontId="20" fillId="33" borderId="36" xfId="3" applyNumberFormat="1" applyFont="1" applyFill="1" applyBorder="1" applyAlignment="1">
      <alignment horizontal="center"/>
    </xf>
    <xf numFmtId="49" fontId="20" fillId="33" borderId="36" xfId="3" applyNumberFormat="1" applyFont="1" applyFill="1" applyBorder="1"/>
    <xf numFmtId="1" fontId="20" fillId="33" borderId="15" xfId="3" applyNumberFormat="1" applyFont="1" applyFill="1" applyBorder="1" applyAlignment="1">
      <alignment horizontal="center"/>
    </xf>
    <xf numFmtId="49" fontId="20" fillId="33" borderId="15" xfId="3" applyNumberFormat="1" applyFont="1" applyFill="1" applyBorder="1"/>
    <xf numFmtId="49" fontId="20" fillId="33" borderId="33" xfId="3" applyNumberFormat="1" applyFont="1" applyFill="1" applyBorder="1"/>
    <xf numFmtId="1" fontId="21" fillId="33" borderId="17" xfId="1" applyNumberFormat="1" applyFont="1" applyFill="1" applyBorder="1"/>
    <xf numFmtId="0" fontId="0" fillId="0" borderId="0" xfId="0"/>
    <xf numFmtId="0" fontId="0" fillId="33" borderId="0" xfId="0" applyFill="1"/>
    <xf numFmtId="49" fontId="22" fillId="34" borderId="18" xfId="0" applyNumberFormat="1" applyFont="1" applyFill="1" applyBorder="1" applyAlignment="1">
      <alignment horizontal="center"/>
    </xf>
    <xf numFmtId="1" fontId="20" fillId="33" borderId="17" xfId="3" applyNumberFormat="1" applyFont="1" applyFill="1" applyBorder="1" applyAlignment="1">
      <alignment horizontal="center"/>
    </xf>
    <xf numFmtId="49" fontId="20" fillId="33" borderId="17" xfId="3" applyNumberFormat="1" applyFont="1" applyFill="1" applyBorder="1"/>
    <xf numFmtId="49" fontId="20" fillId="33" borderId="20" xfId="3" applyNumberFormat="1" applyFont="1" applyFill="1" applyBorder="1" applyAlignment="1">
      <alignment horizontal="center"/>
    </xf>
    <xf numFmtId="49" fontId="20" fillId="33" borderId="18" xfId="3" applyNumberFormat="1" applyFont="1" applyFill="1" applyBorder="1" applyAlignment="1">
      <alignment horizontal="center"/>
    </xf>
    <xf numFmtId="49" fontId="20" fillId="33" borderId="12" xfId="3" applyNumberFormat="1" applyFont="1" applyFill="1" applyBorder="1" applyAlignment="1">
      <alignment horizontal="center"/>
    </xf>
    <xf numFmtId="49" fontId="20" fillId="33" borderId="35" xfId="3" applyNumberFormat="1" applyFont="1" applyFill="1" applyBorder="1" applyAlignment="1">
      <alignment horizontal="center"/>
    </xf>
    <xf numFmtId="49" fontId="20" fillId="33" borderId="13" xfId="3" applyNumberFormat="1" applyFont="1" applyFill="1" applyBorder="1" applyAlignment="1">
      <alignment horizontal="center"/>
    </xf>
    <xf numFmtId="49" fontId="42" fillId="34" borderId="18" xfId="0" applyNumberFormat="1" applyFont="1" applyFill="1" applyBorder="1" applyAlignment="1">
      <alignment horizontal="left"/>
    </xf>
    <xf numFmtId="170" fontId="42" fillId="34" borderId="17" xfId="1" applyNumberFormat="1" applyFont="1" applyFill="1" applyBorder="1" applyAlignment="1"/>
    <xf numFmtId="167" fontId="20" fillId="33" borderId="12" xfId="1" applyFont="1" applyFill="1" applyBorder="1"/>
    <xf numFmtId="9" fontId="20" fillId="34" borderId="18" xfId="2" applyFont="1" applyFill="1" applyBorder="1" applyAlignment="1">
      <alignment horizontal="center"/>
    </xf>
    <xf numFmtId="167" fontId="40" fillId="34" borderId="17" xfId="1" applyFont="1" applyFill="1" applyBorder="1" applyAlignment="1"/>
    <xf numFmtId="170" fontId="40" fillId="34" borderId="17" xfId="1" applyNumberFormat="1" applyFont="1" applyFill="1" applyBorder="1" applyAlignment="1"/>
    <xf numFmtId="49" fontId="20" fillId="0" borderId="12" xfId="3" applyNumberFormat="1" applyFont="1" applyFill="1" applyBorder="1" applyAlignment="1">
      <alignment horizontal="center"/>
    </xf>
    <xf numFmtId="170" fontId="42" fillId="34" borderId="58" xfId="0" applyNumberFormat="1" applyFont="1" applyFill="1" applyBorder="1" applyAlignment="1"/>
    <xf numFmtId="170" fontId="41" fillId="0" borderId="58" xfId="1" applyNumberFormat="1" applyFont="1" applyBorder="1"/>
    <xf numFmtId="170" fontId="42" fillId="34" borderId="19" xfId="0" applyNumberFormat="1" applyFont="1" applyFill="1" applyBorder="1" applyAlignment="1"/>
    <xf numFmtId="170" fontId="42" fillId="34" borderId="59" xfId="0" applyNumberFormat="1" applyFont="1" applyFill="1" applyBorder="1" applyAlignment="1"/>
    <xf numFmtId="170" fontId="42" fillId="34" borderId="0" xfId="0" applyNumberFormat="1" applyFont="1" applyFill="1" applyBorder="1" applyAlignment="1"/>
    <xf numFmtId="170" fontId="13" fillId="78" borderId="0" xfId="1" applyNumberFormat="1" applyFont="1" applyFill="1" applyBorder="1"/>
    <xf numFmtId="170" fontId="40" fillId="34" borderId="59" xfId="0" applyNumberFormat="1" applyFont="1" applyFill="1" applyBorder="1" applyAlignment="1"/>
    <xf numFmtId="49" fontId="22" fillId="34" borderId="56" xfId="0" applyNumberFormat="1" applyFont="1" applyFill="1" applyBorder="1" applyAlignment="1"/>
    <xf numFmtId="170" fontId="81" fillId="33" borderId="56" xfId="1837" applyNumberFormat="1" applyFill="1" applyBorder="1" applyAlignment="1">
      <alignment horizontal="center"/>
    </xf>
    <xf numFmtId="170" fontId="40" fillId="34" borderId="17" xfId="1" applyNumberFormat="1" applyFont="1" applyFill="1" applyBorder="1" applyAlignment="1">
      <alignment horizontal="center"/>
    </xf>
    <xf numFmtId="167" fontId="81" fillId="0" borderId="57" xfId="1837" applyNumberFormat="1" applyFill="1" applyBorder="1" applyAlignment="1">
      <alignment horizontal="center"/>
    </xf>
    <xf numFmtId="170" fontId="81" fillId="33" borderId="33" xfId="1837" applyNumberFormat="1" applyFill="1" applyBorder="1" applyAlignment="1">
      <alignment horizontal="center"/>
    </xf>
    <xf numFmtId="170" fontId="81" fillId="0" borderId="58" xfId="1837" applyNumberFormat="1" applyBorder="1" applyAlignment="1">
      <alignment horizontal="center"/>
    </xf>
    <xf numFmtId="170" fontId="81" fillId="0" borderId="57" xfId="1837" applyNumberFormat="1" applyBorder="1" applyAlignment="1">
      <alignment horizontal="center"/>
    </xf>
    <xf numFmtId="9" fontId="36" fillId="32" borderId="13" xfId="2" applyFont="1" applyFill="1" applyBorder="1" applyAlignment="1">
      <alignment horizontal="center" wrapText="1"/>
    </xf>
    <xf numFmtId="9" fontId="36" fillId="32" borderId="14" xfId="2" applyFont="1" applyFill="1" applyBorder="1" applyAlignment="1">
      <alignment horizontal="center" wrapText="1"/>
    </xf>
    <xf numFmtId="9" fontId="36" fillId="32" borderId="15" xfId="2" applyFont="1" applyFill="1" applyBorder="1" applyAlignment="1">
      <alignment horizontal="center" wrapText="1"/>
    </xf>
    <xf numFmtId="9" fontId="36" fillId="32" borderId="16" xfId="2" applyFont="1" applyFill="1" applyBorder="1" applyAlignment="1">
      <alignment horizontal="center" wrapText="1"/>
    </xf>
    <xf numFmtId="167" fontId="36" fillId="32" borderId="31" xfId="1" applyFont="1" applyFill="1" applyBorder="1" applyAlignment="1">
      <alignment horizontal="center" wrapText="1"/>
    </xf>
    <xf numFmtId="9" fontId="36" fillId="32" borderId="31" xfId="2" applyFont="1" applyFill="1" applyBorder="1" applyAlignment="1">
      <alignment horizontal="center" wrapText="1"/>
    </xf>
    <xf numFmtId="9" fontId="36" fillId="32" borderId="32" xfId="2" applyFont="1" applyFill="1" applyBorder="1" applyAlignment="1">
      <alignment horizontal="center" wrapText="1"/>
    </xf>
    <xf numFmtId="0" fontId="81" fillId="0" borderId="56" xfId="1837" applyBorder="1" applyAlignment="1">
      <alignment horizontal="center"/>
    </xf>
    <xf numFmtId="1" fontId="20" fillId="33" borderId="56" xfId="1" applyNumberFormat="1" applyFont="1" applyFill="1" applyBorder="1"/>
    <xf numFmtId="0" fontId="81" fillId="0" borderId="56" xfId="1837" applyFill="1" applyBorder="1" applyAlignment="1">
      <alignment horizontal="center"/>
    </xf>
    <xf numFmtId="9" fontId="36" fillId="32" borderId="62" xfId="2" applyFont="1" applyFill="1" applyBorder="1" applyAlignment="1">
      <alignment horizontal="center" wrapText="1"/>
    </xf>
    <xf numFmtId="170" fontId="81" fillId="33" borderId="36" xfId="1837" applyNumberFormat="1" applyFill="1" applyBorder="1" applyAlignment="1">
      <alignment horizontal="center"/>
    </xf>
    <xf numFmtId="1" fontId="20" fillId="33" borderId="56" xfId="3" applyNumberFormat="1" applyFont="1" applyFill="1" applyBorder="1" applyAlignment="1">
      <alignment horizontal="center"/>
    </xf>
    <xf numFmtId="49" fontId="20" fillId="33" borderId="56" xfId="3" applyNumberFormat="1" applyFont="1" applyFill="1" applyBorder="1"/>
    <xf numFmtId="1" fontId="21" fillId="33" borderId="56" xfId="1" applyNumberFormat="1" applyFont="1" applyFill="1" applyBorder="1"/>
    <xf numFmtId="1" fontId="41" fillId="33" borderId="56" xfId="1" applyNumberFormat="1" applyFont="1" applyFill="1" applyBorder="1"/>
    <xf numFmtId="170" fontId="81" fillId="33" borderId="64" xfId="1837" applyNumberFormat="1" applyFill="1" applyBorder="1" applyAlignment="1">
      <alignment horizontal="center"/>
    </xf>
    <xf numFmtId="49" fontId="22" fillId="34" borderId="60" xfId="0" applyNumberFormat="1" applyFont="1" applyFill="1" applyBorder="1" applyAlignment="1"/>
    <xf numFmtId="49" fontId="22" fillId="34" borderId="61" xfId="0" applyNumberFormat="1" applyFont="1" applyFill="1" applyBorder="1" applyAlignment="1">
      <alignment horizontal="left"/>
    </xf>
    <xf numFmtId="1" fontId="22" fillId="34" borderId="58" xfId="0" applyNumberFormat="1" applyFont="1" applyFill="1" applyBorder="1" applyAlignment="1"/>
    <xf numFmtId="0" fontId="0" fillId="0" borderId="56" xfId="0" applyBorder="1"/>
    <xf numFmtId="0" fontId="36" fillId="32" borderId="20" xfId="0" applyFont="1" applyFill="1" applyBorder="1" applyAlignment="1">
      <alignment horizontal="center"/>
    </xf>
    <xf numFmtId="0" fontId="36" fillId="32" borderId="56" xfId="0" applyFont="1" applyFill="1" applyBorder="1" applyAlignment="1">
      <alignment horizontal="center"/>
    </xf>
    <xf numFmtId="49" fontId="20" fillId="0" borderId="20" xfId="0" applyNumberFormat="1" applyFont="1" applyFill="1" applyBorder="1" applyAlignment="1">
      <alignment horizontal="center"/>
    </xf>
    <xf numFmtId="1" fontId="20" fillId="0" borderId="56" xfId="0" applyNumberFormat="1" applyFont="1" applyFill="1" applyBorder="1" applyAlignment="1">
      <alignment horizontal="center"/>
    </xf>
    <xf numFmtId="0" fontId="20" fillId="0" borderId="56" xfId="0" applyFont="1" applyFill="1" applyBorder="1"/>
    <xf numFmtId="0" fontId="20" fillId="0" borderId="56" xfId="0" applyFont="1" applyBorder="1"/>
    <xf numFmtId="1" fontId="20" fillId="0" borderId="60" xfId="0" applyNumberFormat="1" applyFont="1" applyFill="1" applyBorder="1" applyAlignment="1">
      <alignment horizontal="center"/>
    </xf>
    <xf numFmtId="1" fontId="13" fillId="33" borderId="58" xfId="1" applyNumberFormat="1" applyFont="1" applyFill="1" applyBorder="1"/>
    <xf numFmtId="1" fontId="13" fillId="33" borderId="56" xfId="1" applyNumberFormat="1" applyFont="1" applyFill="1" applyBorder="1"/>
    <xf numFmtId="49" fontId="20" fillId="33" borderId="20" xfId="0" applyNumberFormat="1" applyFont="1" applyFill="1" applyBorder="1" applyAlignment="1">
      <alignment horizontal="center"/>
    </xf>
    <xf numFmtId="0" fontId="20" fillId="33" borderId="56" xfId="0" applyFont="1" applyFill="1" applyBorder="1" applyAlignment="1">
      <alignment horizontal="left"/>
    </xf>
    <xf numFmtId="0" fontId="20" fillId="33" borderId="56" xfId="0" applyFont="1" applyFill="1" applyBorder="1" applyProtection="1">
      <protection locked="0"/>
    </xf>
    <xf numFmtId="0" fontId="20" fillId="33" borderId="56" xfId="0" applyFont="1" applyFill="1" applyBorder="1"/>
    <xf numFmtId="49" fontId="13" fillId="33" borderId="20" xfId="0" applyNumberFormat="1" applyFont="1" applyFill="1" applyBorder="1" applyAlignment="1">
      <alignment horizontal="center"/>
    </xf>
    <xf numFmtId="1" fontId="13" fillId="0" borderId="56" xfId="0" applyNumberFormat="1" applyFont="1" applyFill="1" applyBorder="1" applyAlignment="1">
      <alignment horizontal="center"/>
    </xf>
    <xf numFmtId="0" fontId="13" fillId="33" borderId="56" xfId="0" applyFont="1" applyFill="1" applyBorder="1" applyProtection="1">
      <protection locked="0"/>
    </xf>
    <xf numFmtId="1" fontId="20" fillId="33" borderId="58" xfId="1" applyNumberFormat="1" applyFont="1" applyFill="1" applyBorder="1"/>
    <xf numFmtId="49" fontId="22" fillId="34" borderId="61" xfId="0" applyNumberFormat="1" applyFont="1" applyFill="1" applyBorder="1" applyAlignment="1">
      <alignment horizontal="center"/>
    </xf>
    <xf numFmtId="49" fontId="21" fillId="78" borderId="18" xfId="0" applyNumberFormat="1" applyFont="1" applyFill="1" applyBorder="1" applyAlignment="1">
      <alignment horizontal="center"/>
    </xf>
    <xf numFmtId="49" fontId="22" fillId="34" borderId="63" xfId="0" applyNumberFormat="1" applyFont="1" applyFill="1" applyBorder="1" applyAlignment="1">
      <alignment horizontal="left"/>
    </xf>
    <xf numFmtId="170" fontId="40" fillId="34" borderId="61" xfId="0" applyNumberFormat="1" applyFont="1" applyFill="1" applyBorder="1" applyAlignment="1">
      <alignment horizontal="center"/>
    </xf>
    <xf numFmtId="170" fontId="21" fillId="0" borderId="57" xfId="1" applyNumberFormat="1" applyFont="1" applyBorder="1" applyAlignment="1">
      <alignment horizontal="center"/>
    </xf>
    <xf numFmtId="170" fontId="40" fillId="34" borderId="60" xfId="0" applyNumberFormat="1" applyFont="1" applyFill="1" applyBorder="1" applyAlignment="1">
      <alignment horizontal="center"/>
    </xf>
    <xf numFmtId="167" fontId="20" fillId="33" borderId="56" xfId="1" applyFont="1" applyFill="1" applyBorder="1"/>
    <xf numFmtId="170" fontId="20" fillId="78" borderId="18" xfId="1" applyNumberFormat="1" applyFont="1" applyFill="1" applyBorder="1" applyAlignment="1">
      <alignment horizontal="center"/>
    </xf>
    <xf numFmtId="170" fontId="21" fillId="33" borderId="33" xfId="1" applyNumberFormat="1" applyFont="1" applyFill="1" applyBorder="1"/>
    <xf numFmtId="2" fontId="20" fillId="33" borderId="33" xfId="3" applyNumberFormat="1" applyFont="1" applyFill="1" applyBorder="1" applyAlignment="1">
      <alignment horizontal="center"/>
    </xf>
    <xf numFmtId="49" fontId="20" fillId="0" borderId="56" xfId="0" applyNumberFormat="1" applyFont="1" applyFill="1" applyBorder="1" applyAlignment="1">
      <alignment horizontal="center"/>
    </xf>
    <xf numFmtId="0" fontId="20" fillId="0" borderId="65" xfId="0" applyFont="1" applyFill="1" applyBorder="1" applyAlignment="1">
      <alignment vertical="center"/>
    </xf>
    <xf numFmtId="49" fontId="21" fillId="78" borderId="56" xfId="0" applyNumberFormat="1" applyFont="1" applyFill="1" applyBorder="1" applyAlignment="1">
      <alignment horizontal="center"/>
    </xf>
    <xf numFmtId="1" fontId="20" fillId="78" borderId="56" xfId="0" applyNumberFormat="1" applyFont="1" applyFill="1" applyBorder="1" applyAlignment="1">
      <alignment horizontal="center"/>
    </xf>
    <xf numFmtId="0" fontId="20" fillId="78" borderId="56" xfId="0" applyFont="1" applyFill="1" applyBorder="1" applyProtection="1">
      <protection locked="0"/>
    </xf>
    <xf numFmtId="170" fontId="20" fillId="78" borderId="56" xfId="1" applyNumberFormat="1" applyFont="1" applyFill="1" applyBorder="1" applyAlignment="1">
      <alignment horizontal="center"/>
    </xf>
    <xf numFmtId="170" fontId="13" fillId="78" borderId="56" xfId="1" applyNumberFormat="1" applyFont="1" applyFill="1" applyBorder="1"/>
    <xf numFmtId="1" fontId="20" fillId="78" borderId="56" xfId="1" applyNumberFormat="1" applyFont="1" applyFill="1" applyBorder="1"/>
    <xf numFmtId="167" fontId="21" fillId="33" borderId="57" xfId="1" applyFont="1" applyFill="1" applyBorder="1"/>
    <xf numFmtId="49" fontId="40" fillId="34" borderId="58" xfId="0" applyNumberFormat="1" applyFont="1" applyFill="1" applyBorder="1" applyAlignment="1"/>
    <xf numFmtId="49" fontId="40" fillId="34" borderId="19" xfId="0" applyNumberFormat="1" applyFont="1" applyFill="1" applyBorder="1" applyAlignment="1"/>
    <xf numFmtId="167" fontId="21" fillId="78" borderId="19" xfId="1" applyFont="1" applyFill="1" applyBorder="1"/>
    <xf numFmtId="167" fontId="21" fillId="78" borderId="57" xfId="1" applyFont="1" applyFill="1" applyBorder="1"/>
    <xf numFmtId="167" fontId="21" fillId="33" borderId="14" xfId="1" applyFont="1" applyFill="1" applyBorder="1"/>
    <xf numFmtId="0" fontId="20" fillId="33" borderId="56" xfId="0" applyFont="1" applyFill="1" applyBorder="1" applyAlignment="1">
      <alignment horizontal="center"/>
    </xf>
    <xf numFmtId="0" fontId="20" fillId="0" borderId="56" xfId="0" applyFont="1" applyBorder="1" applyAlignment="1">
      <alignment horizontal="center"/>
    </xf>
    <xf numFmtId="49" fontId="40" fillId="34" borderId="0" xfId="0" applyNumberFormat="1" applyFont="1" applyFill="1" applyBorder="1" applyAlignment="1"/>
    <xf numFmtId="1" fontId="40" fillId="34" borderId="0" xfId="0" applyNumberFormat="1" applyFont="1" applyFill="1" applyBorder="1" applyAlignment="1"/>
    <xf numFmtId="167" fontId="21" fillId="33" borderId="66" xfId="1" applyFont="1" applyFill="1" applyBorder="1"/>
    <xf numFmtId="0" fontId="23" fillId="33" borderId="56" xfId="0" applyFont="1" applyFill="1" applyBorder="1"/>
    <xf numFmtId="167" fontId="21" fillId="0" borderId="56" xfId="1" applyFont="1" applyFill="1" applyBorder="1"/>
    <xf numFmtId="167" fontId="41" fillId="33" borderId="57" xfId="1" applyFont="1" applyFill="1" applyBorder="1"/>
    <xf numFmtId="170" fontId="81" fillId="0" borderId="56" xfId="1837" applyNumberForma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49" fontId="20" fillId="33" borderId="56" xfId="3" applyNumberFormat="1" applyFont="1" applyFill="1" applyBorder="1" applyAlignment="1">
      <alignment horizontal="center"/>
    </xf>
    <xf numFmtId="170" fontId="21" fillId="33" borderId="56" xfId="1" applyNumberFormat="1" applyFont="1" applyFill="1" applyBorder="1"/>
    <xf numFmtId="49" fontId="20" fillId="33" borderId="56" xfId="0" applyNumberFormat="1" applyFont="1" applyFill="1" applyBorder="1" applyAlignment="1">
      <alignment horizontal="center"/>
    </xf>
    <xf numFmtId="49" fontId="20" fillId="0" borderId="56" xfId="3" applyNumberFormat="1" applyFont="1" applyFill="1" applyBorder="1" applyAlignment="1">
      <alignment horizontal="center"/>
    </xf>
    <xf numFmtId="49" fontId="20" fillId="0" borderId="56" xfId="3" applyNumberFormat="1" applyFont="1" applyFill="1" applyBorder="1"/>
    <xf numFmtId="167" fontId="81" fillId="0" borderId="56" xfId="1837" applyNumberFormat="1" applyFill="1" applyBorder="1" applyAlignment="1">
      <alignment horizontal="center"/>
    </xf>
    <xf numFmtId="167" fontId="21" fillId="33" borderId="56" xfId="1" applyFont="1" applyFill="1" applyBorder="1"/>
    <xf numFmtId="1" fontId="21" fillId="0" borderId="56" xfId="1" applyNumberFormat="1" applyFont="1" applyFill="1" applyBorder="1"/>
    <xf numFmtId="49" fontId="20" fillId="0" borderId="63" xfId="0" applyNumberFormat="1" applyFont="1" applyFill="1" applyBorder="1" applyAlignment="1">
      <alignment horizontal="center"/>
    </xf>
    <xf numFmtId="1" fontId="20" fillId="0" borderId="61" xfId="0" applyNumberFormat="1" applyFont="1" applyBorder="1" applyAlignment="1">
      <alignment horizontal="center"/>
    </xf>
    <xf numFmtId="1" fontId="20" fillId="0" borderId="56" xfId="0" applyNumberFormat="1" applyFont="1" applyBorder="1" applyAlignment="1">
      <alignment horizontal="center"/>
    </xf>
    <xf numFmtId="49" fontId="22" fillId="34" borderId="71" xfId="0" applyNumberFormat="1" applyFont="1" applyFill="1" applyBorder="1" applyAlignment="1">
      <alignment horizontal="center"/>
    </xf>
    <xf numFmtId="1" fontId="23" fillId="0" borderId="64" xfId="0" applyNumberFormat="1" applyFont="1" applyBorder="1"/>
    <xf numFmtId="167" fontId="20" fillId="0" borderId="69" xfId="0" applyNumberFormat="1" applyFont="1" applyBorder="1"/>
    <xf numFmtId="170" fontId="81" fillId="0" borderId="56" xfId="1837" applyNumberFormat="1" applyBorder="1" applyAlignment="1">
      <alignment horizontal="center"/>
    </xf>
    <xf numFmtId="49" fontId="20" fillId="33" borderId="36" xfId="3" applyNumberFormat="1" applyFont="1" applyFill="1" applyBorder="1" applyAlignment="1">
      <alignment horizontal="center"/>
    </xf>
    <xf numFmtId="1" fontId="81" fillId="33" borderId="36" xfId="1837" applyNumberFormat="1" applyFill="1" applyBorder="1" applyAlignment="1">
      <alignment horizontal="center"/>
    </xf>
    <xf numFmtId="49" fontId="20" fillId="0" borderId="37" xfId="0" applyNumberFormat="1" applyFont="1" applyFill="1" applyBorder="1" applyAlignment="1">
      <alignment horizontal="center"/>
    </xf>
    <xf numFmtId="49" fontId="20" fillId="0" borderId="38" xfId="0" applyNumberFormat="1" applyFont="1" applyFill="1" applyBorder="1" applyAlignment="1">
      <alignment horizontal="center"/>
    </xf>
    <xf numFmtId="1" fontId="21" fillId="33" borderId="15" xfId="1" applyNumberFormat="1" applyFont="1" applyFill="1" applyBorder="1"/>
    <xf numFmtId="49" fontId="20" fillId="0" borderId="16" xfId="0" applyNumberFormat="1" applyFont="1" applyFill="1" applyBorder="1" applyAlignment="1">
      <alignment horizontal="center"/>
    </xf>
    <xf numFmtId="49" fontId="20" fillId="0" borderId="13" xfId="3" applyNumberFormat="1" applyFont="1" applyFill="1" applyBorder="1" applyAlignment="1">
      <alignment horizontal="center"/>
    </xf>
    <xf numFmtId="49" fontId="20" fillId="0" borderId="15" xfId="0" applyNumberFormat="1" applyFont="1" applyFill="1" applyBorder="1" applyAlignment="1">
      <alignment horizontal="center"/>
    </xf>
    <xf numFmtId="49" fontId="20" fillId="0" borderId="17" xfId="0" applyNumberFormat="1" applyFont="1" applyFill="1" applyBorder="1" applyAlignment="1">
      <alignment horizontal="center"/>
    </xf>
    <xf numFmtId="49" fontId="20" fillId="0" borderId="17" xfId="3" applyNumberFormat="1" applyFont="1" applyFill="1" applyBorder="1"/>
    <xf numFmtId="167" fontId="21" fillId="33" borderId="36" xfId="1" applyFont="1" applyFill="1" applyBorder="1"/>
    <xf numFmtId="49" fontId="20" fillId="33" borderId="15" xfId="3" applyNumberFormat="1" applyFont="1" applyFill="1" applyBorder="1" applyAlignment="1">
      <alignment horizontal="center"/>
    </xf>
    <xf numFmtId="1" fontId="81" fillId="33" borderId="15" xfId="1837" applyNumberFormat="1" applyFill="1" applyBorder="1" applyAlignment="1">
      <alignment horizontal="center"/>
    </xf>
    <xf numFmtId="167" fontId="21" fillId="33" borderId="15" xfId="1" applyFont="1" applyFill="1" applyBorder="1"/>
    <xf numFmtId="0" fontId="20" fillId="0" borderId="15" xfId="0" applyFont="1" applyFill="1" applyBorder="1" applyAlignment="1">
      <alignment vertical="center"/>
    </xf>
    <xf numFmtId="0" fontId="13" fillId="0" borderId="56" xfId="0" applyFont="1" applyBorder="1" applyAlignment="1">
      <alignment horizontal="center"/>
    </xf>
    <xf numFmtId="0" fontId="20" fillId="0" borderId="36" xfId="0" applyFont="1" applyBorder="1" applyAlignment="1">
      <alignment horizontal="left"/>
    </xf>
    <xf numFmtId="170" fontId="41" fillId="33" borderId="17" xfId="1" applyNumberFormat="1" applyFont="1" applyFill="1" applyBorder="1"/>
    <xf numFmtId="1" fontId="41" fillId="0" borderId="17" xfId="1" applyNumberFormat="1" applyFont="1" applyFill="1" applyBorder="1"/>
    <xf numFmtId="1" fontId="81" fillId="33" borderId="39" xfId="1837" applyNumberFormat="1" applyFill="1" applyBorder="1" applyAlignment="1">
      <alignment horizontal="center"/>
    </xf>
    <xf numFmtId="1" fontId="81" fillId="33" borderId="63" xfId="1837" applyNumberFormat="1" applyFill="1" applyBorder="1" applyAlignment="1">
      <alignment horizontal="center"/>
    </xf>
    <xf numFmtId="170" fontId="21" fillId="33" borderId="72" xfId="1" applyNumberFormat="1" applyFont="1" applyFill="1" applyBorder="1"/>
    <xf numFmtId="0" fontId="13" fillId="0" borderId="56" xfId="0" applyFont="1" applyFill="1" applyBorder="1" applyAlignment="1">
      <alignment horizontal="center"/>
    </xf>
    <xf numFmtId="1" fontId="13" fillId="33" borderId="17" xfId="3" applyNumberFormat="1" applyFont="1" applyFill="1" applyBorder="1" applyAlignment="1">
      <alignment horizontal="center"/>
    </xf>
    <xf numFmtId="49" fontId="13" fillId="33" borderId="17" xfId="3" applyNumberFormat="1" applyFont="1" applyFill="1" applyBorder="1"/>
    <xf numFmtId="1" fontId="41" fillId="33" borderId="17" xfId="1" applyNumberFormat="1" applyFont="1" applyFill="1" applyBorder="1"/>
    <xf numFmtId="167" fontId="20" fillId="33" borderId="66" xfId="1" applyFont="1" applyFill="1" applyBorder="1"/>
    <xf numFmtId="167" fontId="20" fillId="33" borderId="57" xfId="1" applyFont="1" applyFill="1" applyBorder="1"/>
    <xf numFmtId="167" fontId="20" fillId="33" borderId="15" xfId="1" applyFont="1" applyFill="1" applyBorder="1"/>
    <xf numFmtId="167" fontId="20" fillId="33" borderId="36" xfId="1" applyFont="1" applyFill="1" applyBorder="1"/>
    <xf numFmtId="170" fontId="21" fillId="33" borderId="36" xfId="1" applyNumberFormat="1" applyFont="1" applyFill="1" applyBorder="1"/>
    <xf numFmtId="167" fontId="20" fillId="0" borderId="15" xfId="1" applyFont="1" applyFill="1" applyBorder="1"/>
    <xf numFmtId="167" fontId="20" fillId="0" borderId="56" xfId="1" applyFont="1" applyFill="1" applyBorder="1"/>
    <xf numFmtId="167" fontId="20" fillId="0" borderId="12" xfId="1" applyFont="1" applyFill="1" applyBorder="1"/>
    <xf numFmtId="170" fontId="21" fillId="33" borderId="17" xfId="1" applyNumberFormat="1" applyFont="1" applyFill="1" applyBorder="1"/>
    <xf numFmtId="167" fontId="20" fillId="33" borderId="0" xfId="1" applyFont="1" applyFill="1" applyBorder="1"/>
    <xf numFmtId="49" fontId="40" fillId="34" borderId="70" xfId="0" applyNumberFormat="1" applyFont="1" applyFill="1" applyBorder="1" applyAlignment="1">
      <alignment horizontal="center"/>
    </xf>
    <xf numFmtId="167" fontId="21" fillId="33" borderId="0" xfId="1" applyFont="1" applyFill="1" applyBorder="1"/>
    <xf numFmtId="167" fontId="20" fillId="33" borderId="0" xfId="1" applyFont="1" applyFill="1" applyBorder="1" applyAlignment="1">
      <alignment horizontal="center"/>
    </xf>
    <xf numFmtId="3" fontId="21" fillId="33" borderId="0" xfId="0" applyNumberFormat="1" applyFont="1" applyFill="1" applyBorder="1" applyAlignment="1">
      <alignment horizontal="center"/>
    </xf>
    <xf numFmtId="167" fontId="85" fillId="33" borderId="0" xfId="1" applyFont="1" applyFill="1" applyBorder="1" applyAlignment="1"/>
    <xf numFmtId="49" fontId="40" fillId="33" borderId="0" xfId="0" applyNumberFormat="1" applyFont="1" applyFill="1" applyBorder="1" applyAlignment="1"/>
    <xf numFmtId="0" fontId="21" fillId="33" borderId="0" xfId="0" applyFont="1" applyFill="1" applyBorder="1"/>
    <xf numFmtId="167" fontId="20" fillId="0" borderId="0" xfId="1" applyFont="1"/>
    <xf numFmtId="0" fontId="21" fillId="0" borderId="0" xfId="0" applyFont="1"/>
    <xf numFmtId="167" fontId="20" fillId="0" borderId="20" xfId="1" applyFont="1" applyBorder="1"/>
    <xf numFmtId="170" fontId="21" fillId="0" borderId="56" xfId="1" applyNumberFormat="1" applyFont="1" applyBorder="1" applyAlignment="1">
      <alignment horizontal="center"/>
    </xf>
    <xf numFmtId="49" fontId="40" fillId="34" borderId="60" xfId="0" applyNumberFormat="1" applyFont="1" applyFill="1" applyBorder="1" applyAlignment="1"/>
    <xf numFmtId="49" fontId="40" fillId="34" borderId="18" xfId="0" applyNumberFormat="1" applyFont="1" applyFill="1" applyBorder="1" applyAlignment="1"/>
    <xf numFmtId="49" fontId="40" fillId="34" borderId="61" xfId="0" applyNumberFormat="1" applyFont="1" applyFill="1" applyBorder="1" applyAlignment="1"/>
    <xf numFmtId="49" fontId="40" fillId="34" borderId="57" xfId="0" applyNumberFormat="1" applyFont="1" applyFill="1" applyBorder="1" applyAlignment="1"/>
    <xf numFmtId="167" fontId="20" fillId="33" borderId="34" xfId="1" applyFont="1" applyFill="1" applyBorder="1"/>
    <xf numFmtId="167" fontId="20" fillId="0" borderId="34" xfId="1" applyFont="1" applyFill="1" applyBorder="1"/>
    <xf numFmtId="167" fontId="20" fillId="78" borderId="18" xfId="1" applyFont="1" applyFill="1" applyBorder="1"/>
    <xf numFmtId="167" fontId="20" fillId="78" borderId="56" xfId="1" applyFont="1" applyFill="1" applyBorder="1"/>
    <xf numFmtId="0" fontId="20" fillId="0" borderId="0" xfId="0" applyFont="1"/>
    <xf numFmtId="0" fontId="13" fillId="33" borderId="56" xfId="0" applyFont="1" applyFill="1" applyBorder="1" applyAlignment="1">
      <alignment horizontal="center"/>
    </xf>
    <xf numFmtId="49" fontId="13" fillId="33" borderId="61" xfId="3" applyNumberFormat="1" applyFont="1" applyFill="1" applyBorder="1" applyAlignment="1">
      <alignment horizontal="center"/>
    </xf>
    <xf numFmtId="167" fontId="13" fillId="33" borderId="60" xfId="1" applyFont="1" applyFill="1" applyBorder="1"/>
    <xf numFmtId="170" fontId="81" fillId="33" borderId="60" xfId="1837" applyNumberFormat="1" applyFill="1" applyBorder="1" applyAlignment="1">
      <alignment horizontal="center"/>
    </xf>
    <xf numFmtId="167" fontId="41" fillId="33" borderId="58" xfId="1" applyFont="1" applyFill="1" applyBorder="1"/>
    <xf numFmtId="170" fontId="1" fillId="0" borderId="74" xfId="1" applyNumberFormat="1" applyBorder="1"/>
    <xf numFmtId="0" fontId="0" fillId="0" borderId="0" xfId="0" applyAlignment="1">
      <alignment horizontal="center"/>
    </xf>
    <xf numFmtId="170" fontId="1" fillId="33" borderId="74" xfId="1" applyNumberFormat="1" applyFill="1" applyBorder="1"/>
    <xf numFmtId="170" fontId="0" fillId="33" borderId="0" xfId="1" applyNumberFormat="1" applyFont="1" applyFill="1"/>
    <xf numFmtId="49" fontId="22" fillId="34" borderId="70" xfId="0" applyNumberFormat="1" applyFont="1" applyFill="1" applyBorder="1" applyAlignment="1">
      <alignment horizontal="center"/>
    </xf>
    <xf numFmtId="170" fontId="41" fillId="33" borderId="0" xfId="1" applyNumberFormat="1" applyFont="1" applyFill="1" applyAlignment="1">
      <alignment horizontal="center" vertical="center"/>
    </xf>
    <xf numFmtId="0" fontId="36" fillId="33" borderId="0" xfId="0" applyFont="1" applyFill="1" applyAlignment="1">
      <alignment vertical="center" wrapText="1"/>
    </xf>
    <xf numFmtId="49" fontId="36" fillId="33" borderId="0" xfId="74" applyNumberFormat="1" applyFont="1" applyFill="1" applyAlignment="1">
      <alignment horizontal="center" vertical="center"/>
    </xf>
    <xf numFmtId="167" fontId="81" fillId="0" borderId="56" xfId="1837" applyNumberFormat="1" applyFill="1" applyBorder="1" applyAlignment="1">
      <alignment horizontal="center" vertical="center"/>
    </xf>
    <xf numFmtId="176" fontId="21" fillId="0" borderId="56" xfId="1" applyNumberFormat="1" applyFont="1" applyFill="1" applyBorder="1" applyAlignment="1"/>
    <xf numFmtId="176" fontId="20" fillId="0" borderId="56" xfId="1" applyNumberFormat="1" applyFont="1" applyFill="1" applyBorder="1"/>
    <xf numFmtId="49" fontId="20" fillId="0" borderId="56" xfId="74" applyNumberFormat="1" applyFont="1" applyBorder="1" applyAlignment="1">
      <alignment vertical="center"/>
    </xf>
    <xf numFmtId="49" fontId="20" fillId="0" borderId="56" xfId="74" applyNumberFormat="1" applyFont="1" applyBorder="1" applyAlignment="1">
      <alignment horizontal="center" vertical="center"/>
    </xf>
    <xf numFmtId="0" fontId="20" fillId="0" borderId="56" xfId="0" applyFont="1" applyBorder="1" applyAlignment="1">
      <alignment horizontal="left" vertical="center"/>
    </xf>
    <xf numFmtId="49" fontId="20" fillId="0" borderId="56" xfId="0" applyNumberFormat="1" applyFont="1" applyBorder="1" applyAlignment="1">
      <alignment horizontal="center" vertical="center"/>
    </xf>
    <xf numFmtId="164" fontId="21" fillId="0" borderId="56" xfId="189" applyNumberFormat="1" applyFont="1" applyFill="1" applyBorder="1"/>
    <xf numFmtId="0" fontId="81" fillId="0" borderId="0" xfId="1837" applyFill="1"/>
    <xf numFmtId="164" fontId="21" fillId="33" borderId="60" xfId="140" applyNumberFormat="1" applyFont="1" applyFill="1" applyBorder="1" applyAlignment="1"/>
    <xf numFmtId="164" fontId="20" fillId="33" borderId="56" xfId="140" applyNumberFormat="1" applyFont="1" applyFill="1" applyBorder="1" applyAlignment="1"/>
    <xf numFmtId="49" fontId="20" fillId="0" borderId="60" xfId="74" applyNumberFormat="1" applyFont="1" applyBorder="1" applyAlignment="1">
      <alignment vertical="center"/>
    </xf>
    <xf numFmtId="1" fontId="20" fillId="0" borderId="75" xfId="0" applyNumberFormat="1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/>
    </xf>
    <xf numFmtId="1" fontId="20" fillId="0" borderId="56" xfId="0" applyNumberFormat="1" applyFont="1" applyBorder="1" applyAlignment="1">
      <alignment horizontal="center" vertical="center" wrapText="1"/>
    </xf>
    <xf numFmtId="49" fontId="20" fillId="0" borderId="56" xfId="0" applyNumberFormat="1" applyFont="1" applyBorder="1" applyAlignment="1">
      <alignment horizontal="center"/>
    </xf>
    <xf numFmtId="1" fontId="20" fillId="0" borderId="58" xfId="0" applyNumberFormat="1" applyFont="1" applyBorder="1" applyAlignment="1">
      <alignment horizontal="center" vertical="center" wrapText="1"/>
    </xf>
    <xf numFmtId="49" fontId="20" fillId="0" borderId="60" xfId="74" applyNumberFormat="1" applyFont="1" applyBorder="1" applyAlignment="1">
      <alignment horizontal="center" vertical="center"/>
    </xf>
    <xf numFmtId="164" fontId="21" fillId="0" borderId="56" xfId="1840" applyNumberFormat="1" applyFont="1" applyFill="1" applyBorder="1"/>
    <xf numFmtId="0" fontId="20" fillId="0" borderId="56" xfId="0" applyFont="1" applyBorder="1" applyAlignment="1">
      <alignment vertical="center"/>
    </xf>
    <xf numFmtId="177" fontId="21" fillId="0" borderId="56" xfId="1" applyNumberFormat="1" applyFont="1" applyFill="1" applyBorder="1"/>
    <xf numFmtId="0" fontId="20" fillId="0" borderId="56" xfId="0" applyFont="1" applyBorder="1" applyAlignment="1">
      <alignment vertical="center" wrapText="1"/>
    </xf>
    <xf numFmtId="164" fontId="21" fillId="0" borderId="56" xfId="1" applyNumberFormat="1" applyFont="1" applyFill="1" applyBorder="1"/>
    <xf numFmtId="164" fontId="81" fillId="0" borderId="56" xfId="1837" applyNumberFormat="1" applyFill="1" applyBorder="1" applyAlignment="1">
      <alignment horizontal="center"/>
    </xf>
    <xf numFmtId="165" fontId="81" fillId="0" borderId="56" xfId="1837" applyNumberFormat="1" applyFill="1" applyBorder="1" applyAlignment="1">
      <alignment horizontal="center"/>
    </xf>
    <xf numFmtId="0" fontId="20" fillId="0" borderId="56" xfId="1838" quotePrefix="1" applyNumberFormat="1" applyFont="1" applyFill="1" applyBorder="1" applyAlignment="1">
      <alignment vertical="center"/>
    </xf>
    <xf numFmtId="49" fontId="36" fillId="105" borderId="23" xfId="74" applyNumberFormat="1" applyFont="1" applyFill="1" applyBorder="1" applyAlignment="1">
      <alignment horizontal="center" vertical="center" wrapText="1"/>
    </xf>
    <xf numFmtId="49" fontId="36" fillId="106" borderId="74" xfId="74" applyNumberFormat="1" applyFont="1" applyFill="1" applyBorder="1" applyAlignment="1">
      <alignment horizontal="center" vertical="center" wrapText="1"/>
    </xf>
    <xf numFmtId="49" fontId="81" fillId="0" borderId="56" xfId="1837" applyNumberFormat="1" applyFill="1" applyBorder="1" applyAlignment="1">
      <alignment horizontal="center" vertical="center"/>
    </xf>
    <xf numFmtId="164" fontId="21" fillId="0" borderId="56" xfId="67" applyNumberFormat="1" applyFont="1" applyFill="1" applyBorder="1" applyAlignment="1">
      <alignment horizontal="right"/>
    </xf>
    <xf numFmtId="49" fontId="20" fillId="0" borderId="56" xfId="74" applyNumberFormat="1" applyFont="1" applyBorder="1" applyAlignment="1">
      <alignment horizontal="left" vertical="center"/>
    </xf>
    <xf numFmtId="167" fontId="21" fillId="0" borderId="57" xfId="1" applyFont="1" applyFill="1" applyBorder="1"/>
    <xf numFmtId="9" fontId="36" fillId="32" borderId="58" xfId="2" applyFont="1" applyFill="1" applyBorder="1" applyAlignment="1">
      <alignment horizontal="center" wrapText="1"/>
    </xf>
    <xf numFmtId="9" fontId="36" fillId="32" borderId="61" xfId="2" applyFont="1" applyFill="1" applyBorder="1" applyAlignment="1">
      <alignment horizontal="center" wrapText="1"/>
    </xf>
    <xf numFmtId="0" fontId="36" fillId="32" borderId="60" xfId="0" applyFont="1" applyFill="1" applyBorder="1" applyAlignment="1">
      <alignment horizontal="center"/>
    </xf>
    <xf numFmtId="49" fontId="23" fillId="0" borderId="56" xfId="74" applyNumberFormat="1" applyFont="1" applyBorder="1" applyAlignment="1">
      <alignment vertical="center"/>
    </xf>
    <xf numFmtId="49" fontId="23" fillId="33" borderId="56" xfId="3" applyNumberFormat="1" applyFont="1" applyFill="1" applyBorder="1"/>
    <xf numFmtId="49" fontId="23" fillId="0" borderId="20" xfId="74" applyNumberFormat="1" applyFont="1" applyBorder="1" applyAlignment="1">
      <alignment horizontal="center" vertical="center"/>
    </xf>
    <xf numFmtId="49" fontId="23" fillId="33" borderId="20" xfId="3" applyNumberFormat="1" applyFont="1" applyFill="1" applyBorder="1" applyAlignment="1">
      <alignment horizontal="center"/>
    </xf>
    <xf numFmtId="49" fontId="23" fillId="0" borderId="13" xfId="3" applyNumberFormat="1" applyFont="1" applyFill="1" applyBorder="1" applyAlignment="1">
      <alignment horizontal="center"/>
    </xf>
    <xf numFmtId="0" fontId="23" fillId="0" borderId="15" xfId="0" applyFont="1" applyFill="1" applyBorder="1" applyAlignment="1">
      <alignment vertical="center"/>
    </xf>
    <xf numFmtId="0" fontId="44" fillId="107" borderId="81" xfId="0" applyFont="1" applyFill="1" applyBorder="1" applyAlignment="1">
      <alignment horizontal="center"/>
    </xf>
    <xf numFmtId="0" fontId="44" fillId="107" borderId="78" xfId="0" applyFont="1" applyFill="1" applyBorder="1" applyAlignment="1">
      <alignment horizontal="center"/>
    </xf>
    <xf numFmtId="0" fontId="44" fillId="107" borderId="82" xfId="0" applyFont="1" applyFill="1" applyBorder="1" applyAlignment="1">
      <alignment horizontal="center"/>
    </xf>
    <xf numFmtId="49" fontId="23" fillId="0" borderId="30" xfId="74" applyNumberFormat="1" applyFont="1" applyBorder="1" applyAlignment="1">
      <alignment horizontal="center" vertical="center"/>
    </xf>
    <xf numFmtId="49" fontId="23" fillId="0" borderId="31" xfId="74" applyNumberFormat="1" applyFont="1" applyBorder="1" applyAlignment="1">
      <alignment vertical="center"/>
    </xf>
    <xf numFmtId="0" fontId="23" fillId="0" borderId="32" xfId="0" applyFont="1" applyBorder="1" applyAlignment="1">
      <alignment horizontal="center"/>
    </xf>
    <xf numFmtId="49" fontId="23" fillId="0" borderId="35" xfId="74" applyNumberFormat="1" applyFont="1" applyBorder="1" applyAlignment="1">
      <alignment horizontal="center" vertical="center"/>
    </xf>
    <xf numFmtId="49" fontId="23" fillId="0" borderId="36" xfId="74" applyNumberFormat="1" applyFont="1" applyBorder="1" applyAlignment="1">
      <alignment vertical="center"/>
    </xf>
    <xf numFmtId="49" fontId="23" fillId="0" borderId="13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vertical="center" wrapText="1"/>
    </xf>
    <xf numFmtId="49" fontId="23" fillId="33" borderId="35" xfId="3" applyNumberFormat="1" applyFont="1" applyFill="1" applyBorder="1" applyAlignment="1">
      <alignment horizontal="center"/>
    </xf>
    <xf numFmtId="49" fontId="23" fillId="33" borderId="36" xfId="3" applyNumberFormat="1" applyFont="1" applyFill="1" applyBorder="1"/>
    <xf numFmtId="49" fontId="23" fillId="33" borderId="13" xfId="3" applyNumberFormat="1" applyFont="1" applyFill="1" applyBorder="1" applyAlignment="1">
      <alignment horizontal="center"/>
    </xf>
    <xf numFmtId="49" fontId="23" fillId="33" borderId="15" xfId="3" applyNumberFormat="1" applyFont="1" applyFill="1" applyBorder="1"/>
    <xf numFmtId="0" fontId="23" fillId="0" borderId="36" xfId="0" applyFont="1" applyBorder="1" applyAlignment="1">
      <alignment horizontal="left"/>
    </xf>
    <xf numFmtId="49" fontId="13" fillId="33" borderId="61" xfId="0" applyNumberFormat="1" applyFont="1" applyFill="1" applyBorder="1" applyAlignment="1">
      <alignment horizontal="center"/>
    </xf>
    <xf numFmtId="1" fontId="13" fillId="0" borderId="60" xfId="0" applyNumberFormat="1" applyFont="1" applyFill="1" applyBorder="1" applyAlignment="1">
      <alignment horizontal="center"/>
    </xf>
    <xf numFmtId="0" fontId="13" fillId="33" borderId="60" xfId="0" applyFont="1" applyFill="1" applyBorder="1" applyProtection="1">
      <protection locked="0"/>
    </xf>
    <xf numFmtId="167" fontId="13" fillId="33" borderId="34" xfId="1" applyFont="1" applyFill="1" applyBorder="1"/>
    <xf numFmtId="170" fontId="41" fillId="0" borderId="73" xfId="1" applyNumberFormat="1" applyFont="1" applyBorder="1" applyAlignment="1">
      <alignment horizontal="center"/>
    </xf>
    <xf numFmtId="170" fontId="86" fillId="0" borderId="58" xfId="1837" applyNumberFormat="1" applyFont="1" applyBorder="1" applyAlignment="1">
      <alignment horizontal="center"/>
    </xf>
    <xf numFmtId="0" fontId="86" fillId="0" borderId="59" xfId="1837" applyFont="1" applyFill="1" applyBorder="1" applyAlignment="1">
      <alignment horizontal="center"/>
    </xf>
    <xf numFmtId="49" fontId="20" fillId="108" borderId="20" xfId="0" applyNumberFormat="1" applyFont="1" applyFill="1" applyBorder="1" applyAlignment="1">
      <alignment horizontal="center"/>
    </xf>
    <xf numFmtId="1" fontId="20" fillId="108" borderId="56" xfId="0" applyNumberFormat="1" applyFont="1" applyFill="1" applyBorder="1" applyAlignment="1">
      <alignment horizontal="center"/>
    </xf>
    <xf numFmtId="167" fontId="20" fillId="108" borderId="20" xfId="1" applyFont="1" applyFill="1" applyBorder="1"/>
    <xf numFmtId="170" fontId="21" fillId="108" borderId="56" xfId="1" applyNumberFormat="1" applyFont="1" applyFill="1" applyBorder="1" applyAlignment="1">
      <alignment horizontal="center"/>
    </xf>
    <xf numFmtId="0" fontId="20" fillId="108" borderId="56" xfId="0" applyFont="1" applyFill="1" applyBorder="1"/>
    <xf numFmtId="1" fontId="20" fillId="108" borderId="60" xfId="0" applyNumberFormat="1" applyFont="1" applyFill="1" applyBorder="1" applyAlignment="1">
      <alignment horizontal="center"/>
    </xf>
    <xf numFmtId="49" fontId="20" fillId="108" borderId="20" xfId="0" applyNumberFormat="1" applyFont="1" applyFill="1" applyBorder="1" applyAlignment="1" applyProtection="1">
      <alignment horizontal="center"/>
      <protection locked="0"/>
    </xf>
    <xf numFmtId="49" fontId="20" fillId="108" borderId="56" xfId="0" applyNumberFormat="1" applyFont="1" applyFill="1" applyBorder="1" applyAlignment="1"/>
    <xf numFmtId="0" fontId="20" fillId="108" borderId="56" xfId="0" applyFont="1" applyFill="1" applyBorder="1" applyProtection="1">
      <protection locked="0"/>
    </xf>
    <xf numFmtId="167" fontId="20" fillId="108" borderId="34" xfId="1" applyFont="1" applyFill="1" applyBorder="1"/>
    <xf numFmtId="49" fontId="13" fillId="108" borderId="20" xfId="0" applyNumberFormat="1" applyFont="1" applyFill="1" applyBorder="1" applyAlignment="1">
      <alignment horizontal="center"/>
    </xf>
    <xf numFmtId="1" fontId="13" fillId="108" borderId="60" xfId="0" applyNumberFormat="1" applyFont="1" applyFill="1" applyBorder="1" applyAlignment="1">
      <alignment horizontal="center"/>
    </xf>
    <xf numFmtId="0" fontId="13" fillId="108" borderId="56" xfId="0" applyFont="1" applyFill="1" applyBorder="1" applyProtection="1">
      <protection locked="0"/>
    </xf>
    <xf numFmtId="167" fontId="13" fillId="108" borderId="34" xfId="1" applyFont="1" applyFill="1" applyBorder="1"/>
    <xf numFmtId="170" fontId="41" fillId="108" borderId="56" xfId="1" applyNumberFormat="1" applyFont="1" applyFill="1" applyBorder="1" applyAlignment="1">
      <alignment horizontal="center"/>
    </xf>
    <xf numFmtId="167" fontId="20" fillId="108" borderId="56" xfId="1" applyFont="1" applyFill="1" applyBorder="1"/>
    <xf numFmtId="49" fontId="20" fillId="108" borderId="56" xfId="0" applyNumberFormat="1" applyFont="1" applyFill="1" applyBorder="1" applyAlignment="1">
      <alignment horizontal="center"/>
    </xf>
    <xf numFmtId="49" fontId="13" fillId="108" borderId="56" xfId="0" applyNumberFormat="1" applyFont="1" applyFill="1" applyBorder="1" applyAlignment="1">
      <alignment horizontal="center"/>
    </xf>
    <xf numFmtId="1" fontId="13" fillId="108" borderId="56" xfId="0" applyNumberFormat="1" applyFont="1" applyFill="1" applyBorder="1" applyAlignment="1">
      <alignment horizontal="center"/>
    </xf>
    <xf numFmtId="0" fontId="13" fillId="108" borderId="56" xfId="0" applyFont="1" applyFill="1" applyBorder="1"/>
    <xf numFmtId="49" fontId="20" fillId="109" borderId="20" xfId="0" applyNumberFormat="1" applyFont="1" applyFill="1" applyBorder="1" applyAlignment="1">
      <alignment horizontal="center"/>
    </xf>
    <xf numFmtId="1" fontId="20" fillId="109" borderId="56" xfId="0" applyNumberFormat="1" applyFont="1" applyFill="1" applyBorder="1" applyAlignment="1">
      <alignment horizontal="center"/>
    </xf>
    <xf numFmtId="0" fontId="20" fillId="109" borderId="56" xfId="0" applyFont="1" applyFill="1" applyBorder="1" applyAlignment="1">
      <alignment horizontal="left"/>
    </xf>
    <xf numFmtId="167" fontId="20" fillId="109" borderId="20" xfId="1" applyFont="1" applyFill="1" applyBorder="1"/>
    <xf numFmtId="170" fontId="21" fillId="109" borderId="56" xfId="1" applyNumberFormat="1" applyFont="1" applyFill="1" applyBorder="1" applyAlignment="1">
      <alignment horizontal="center"/>
    </xf>
    <xf numFmtId="0" fontId="81" fillId="109" borderId="56" xfId="1837" applyFill="1" applyBorder="1" applyAlignment="1">
      <alignment horizontal="center"/>
    </xf>
    <xf numFmtId="1" fontId="20" fillId="109" borderId="56" xfId="1" applyNumberFormat="1" applyFont="1" applyFill="1" applyBorder="1"/>
    <xf numFmtId="167" fontId="21" fillId="109" borderId="57" xfId="1" applyFont="1" applyFill="1" applyBorder="1"/>
    <xf numFmtId="0" fontId="20" fillId="109" borderId="56" xfId="0" applyFont="1" applyFill="1" applyBorder="1" applyAlignment="1">
      <alignment horizontal="center"/>
    </xf>
    <xf numFmtId="0" fontId="0" fillId="109" borderId="0" xfId="0" applyFill="1"/>
    <xf numFmtId="0" fontId="20" fillId="109" borderId="56" xfId="0" applyFont="1" applyFill="1" applyBorder="1"/>
    <xf numFmtId="0" fontId="13" fillId="109" borderId="56" xfId="0" applyFont="1" applyFill="1" applyBorder="1" applyAlignment="1">
      <alignment horizontal="center"/>
    </xf>
    <xf numFmtId="0" fontId="16" fillId="32" borderId="9" xfId="0" applyFont="1" applyFill="1" applyBorder="1" applyAlignment="1">
      <alignment horizontal="center" vertical="center"/>
    </xf>
    <xf numFmtId="0" fontId="16" fillId="32" borderId="10" xfId="0" applyFont="1" applyFill="1" applyBorder="1" applyAlignment="1">
      <alignment horizontal="center" vertical="center"/>
    </xf>
    <xf numFmtId="0" fontId="16" fillId="32" borderId="11" xfId="0" applyFont="1" applyFill="1" applyBorder="1" applyAlignment="1">
      <alignment horizontal="center" vertical="center"/>
    </xf>
    <xf numFmtId="49" fontId="16" fillId="32" borderId="0" xfId="0" applyNumberFormat="1" applyFont="1" applyFill="1" applyBorder="1" applyAlignment="1">
      <alignment horizontal="left" vertical="center"/>
    </xf>
    <xf numFmtId="49" fontId="16" fillId="32" borderId="67" xfId="0" applyNumberFormat="1" applyFont="1" applyFill="1" applyBorder="1" applyAlignment="1">
      <alignment horizontal="left" vertical="center"/>
    </xf>
    <xf numFmtId="49" fontId="36" fillId="102" borderId="78" xfId="74" applyNumberFormat="1" applyFont="1" applyFill="1" applyBorder="1" applyAlignment="1">
      <alignment horizontal="center" vertical="center" wrapText="1"/>
    </xf>
    <xf numFmtId="0" fontId="0" fillId="102" borderId="74" xfId="0" applyFill="1" applyBorder="1" applyAlignment="1">
      <alignment horizontal="center" vertical="center" wrapText="1"/>
    </xf>
    <xf numFmtId="0" fontId="0" fillId="102" borderId="77" xfId="0" applyFill="1" applyBorder="1" applyAlignment="1">
      <alignment horizontal="center" vertical="center" wrapText="1"/>
    </xf>
    <xf numFmtId="0" fontId="36" fillId="101" borderId="7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36" fillId="100" borderId="9" xfId="0" applyFont="1" applyFill="1" applyBorder="1" applyAlignment="1">
      <alignment horizontal="center" vertical="center" wrapText="1"/>
    </xf>
    <xf numFmtId="0" fontId="36" fillId="100" borderId="23" xfId="0" applyFont="1" applyFill="1" applyBorder="1" applyAlignment="1">
      <alignment horizontal="center" vertical="center" wrapText="1"/>
    </xf>
    <xf numFmtId="0" fontId="16" fillId="32" borderId="78" xfId="0" applyFont="1" applyFill="1" applyBorder="1" applyAlignment="1">
      <alignment horizontal="center" vertical="center"/>
    </xf>
    <xf numFmtId="0" fontId="16" fillId="32" borderId="82" xfId="0" applyFont="1" applyFill="1" applyBorder="1" applyAlignment="1">
      <alignment horizontal="center" vertical="center"/>
    </xf>
    <xf numFmtId="0" fontId="16" fillId="32" borderId="81" xfId="0" applyFont="1" applyFill="1" applyBorder="1" applyAlignment="1">
      <alignment horizontal="center" vertical="center"/>
    </xf>
    <xf numFmtId="0" fontId="36" fillId="32" borderId="9" xfId="0" applyFont="1" applyFill="1" applyBorder="1" applyAlignment="1">
      <alignment horizontal="center" vertical="center" wrapText="1"/>
    </xf>
    <xf numFmtId="0" fontId="36" fillId="32" borderId="23" xfId="0" applyFont="1" applyFill="1" applyBorder="1" applyAlignment="1">
      <alignment horizontal="center" vertical="center" wrapText="1"/>
    </xf>
    <xf numFmtId="0" fontId="36" fillId="32" borderId="80" xfId="0" applyFont="1" applyFill="1" applyBorder="1" applyAlignment="1">
      <alignment horizontal="center" vertical="center" wrapText="1"/>
    </xf>
    <xf numFmtId="49" fontId="36" fillId="104" borderId="9" xfId="74" applyNumberFormat="1" applyFont="1" applyFill="1" applyBorder="1" applyAlignment="1">
      <alignment horizontal="center" vertical="center" wrapText="1"/>
    </xf>
    <xf numFmtId="49" fontId="36" fillId="104" borderId="74" xfId="74" applyNumberFormat="1" applyFont="1" applyFill="1" applyBorder="1" applyAlignment="1">
      <alignment horizontal="center" vertical="center" wrapText="1"/>
    </xf>
    <xf numFmtId="49" fontId="36" fillId="104" borderId="79" xfId="74" applyNumberFormat="1" applyFont="1" applyFill="1" applyBorder="1" applyAlignment="1">
      <alignment horizontal="center" vertical="center" wrapText="1"/>
    </xf>
    <xf numFmtId="49" fontId="36" fillId="103" borderId="78" xfId="74" applyNumberFormat="1" applyFont="1" applyFill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49" fontId="20" fillId="109" borderId="61" xfId="0" applyNumberFormat="1" applyFont="1" applyFill="1" applyBorder="1" applyAlignment="1">
      <alignment horizontal="center"/>
    </xf>
    <xf numFmtId="1" fontId="20" fillId="109" borderId="60" xfId="0" applyNumberFormat="1" applyFont="1" applyFill="1" applyBorder="1" applyAlignment="1">
      <alignment horizontal="center"/>
    </xf>
    <xf numFmtId="49" fontId="20" fillId="109" borderId="60" xfId="0" applyNumberFormat="1" applyFont="1" applyFill="1" applyBorder="1" applyAlignment="1">
      <alignment horizontal="left"/>
    </xf>
    <xf numFmtId="170" fontId="81" fillId="109" borderId="58" xfId="1837" applyNumberFormat="1" applyFill="1" applyBorder="1" applyAlignment="1">
      <alignment horizontal="center"/>
    </xf>
    <xf numFmtId="1" fontId="13" fillId="109" borderId="58" xfId="1" applyNumberFormat="1" applyFont="1" applyFill="1" applyBorder="1"/>
    <xf numFmtId="49" fontId="20" fillId="109" borderId="56" xfId="0" applyNumberFormat="1" applyFont="1" applyFill="1" applyBorder="1" applyAlignment="1">
      <alignment horizontal="left"/>
    </xf>
  </cellXfs>
  <cellStyles count="1842">
    <cellStyle name="20 % - Accent1" xfId="259" xr:uid="{738381E3-3D2C-4E42-AED2-20152C3C55B1}"/>
    <cellStyle name="20 % - Accent2" xfId="213" xr:uid="{ACC75EA1-ADA4-455B-9758-A76E80EB7B61}"/>
    <cellStyle name="20 % - Accent3" xfId="255" xr:uid="{D4C22C85-2C10-4722-8A08-1FAA2AAE3260}"/>
    <cellStyle name="20 % - Accent4" xfId="254" xr:uid="{DF503DF8-2860-45B9-883C-8B8661A1E4D6}"/>
    <cellStyle name="20 % - Accent5" xfId="207" xr:uid="{E4136F01-6155-4B1F-B083-1BDBB1617814}"/>
    <cellStyle name="20 % - Accent6" xfId="261" xr:uid="{C9A1E35F-C6BE-46EC-90B1-2BB6F3370342}"/>
    <cellStyle name="20% - Accent1" xfId="4" xr:uid="{00000000-0005-0000-0000-000000000000}"/>
    <cellStyle name="20% - Accent1 2" xfId="1472" xr:uid="{7D00A878-1962-4C8A-80A2-717BA2EB76A7}"/>
    <cellStyle name="20% - Accent1 3" xfId="1544" xr:uid="{E1FD5D75-BCC8-4005-8F90-A1C2E95503E9}"/>
    <cellStyle name="20% - Accent1 4" xfId="262" xr:uid="{92F7F65B-7DC8-4E47-894E-26142B4B4B25}"/>
    <cellStyle name="20% - Accent1_Economics" xfId="1541" xr:uid="{4A296515-4B92-4C8F-8A73-9A0D7F5B411D}"/>
    <cellStyle name="20% - Accent2" xfId="5" xr:uid="{00000000-0005-0000-0000-000001000000}"/>
    <cellStyle name="20% - Accent2 2" xfId="1473" xr:uid="{1993F574-4810-4ECA-A759-DFCA93E411BD}"/>
    <cellStyle name="20% - Accent2 3" xfId="1545" xr:uid="{D1463DD1-0B33-47A3-B38A-8FCA9214FA4D}"/>
    <cellStyle name="20% - Accent2 4" xfId="263" xr:uid="{D9D38A4A-6854-4B10-937E-2B0266730213}"/>
    <cellStyle name="20% - Accent2_Economics" xfId="1540" xr:uid="{3C873969-C6D7-472D-890A-2B543970D300}"/>
    <cellStyle name="20% - Accent3" xfId="6" xr:uid="{00000000-0005-0000-0000-000002000000}"/>
    <cellStyle name="20% - Accent3 2" xfId="1474" xr:uid="{6BCF2670-5881-4204-A309-43FA067C60D9}"/>
    <cellStyle name="20% - Accent3 3" xfId="1546" xr:uid="{591B72B6-0D10-4A8C-86C2-02BA077DBC6F}"/>
    <cellStyle name="20% - Accent3 4" xfId="315" xr:uid="{188A359B-07E9-48FF-BFE3-56B51A4D72AF}"/>
    <cellStyle name="20% - Accent3_Economics" xfId="1574" xr:uid="{A4F5413D-3F54-4315-90E0-685C5B1ECAC2}"/>
    <cellStyle name="20% - Accent4" xfId="7" xr:uid="{00000000-0005-0000-0000-000003000000}"/>
    <cellStyle name="20% - Accent4 2" xfId="1475" xr:uid="{0D39699C-CDBD-4F87-B7A6-45BD73592F93}"/>
    <cellStyle name="20% - Accent4 3" xfId="1547" xr:uid="{656D0157-CE23-4422-8C3A-2E5F8D481A9E}"/>
    <cellStyle name="20% - Accent4 4" xfId="260" xr:uid="{BE028980-BC95-4CA6-A8E1-138206B48BB6}"/>
    <cellStyle name="20% - Accent4_Economics" xfId="1573" xr:uid="{4D3203A4-C9DC-4079-BF88-F833FD14C182}"/>
    <cellStyle name="20% - Accent5" xfId="8" xr:uid="{00000000-0005-0000-0000-000004000000}"/>
    <cellStyle name="20% - Accent5 2" xfId="1476" xr:uid="{5A1DC805-1431-415E-88EA-9EC7292C55C6}"/>
    <cellStyle name="20% - Accent5 3" xfId="1548" xr:uid="{A5648A51-0600-43EB-AF26-DBC2EF19802A}"/>
    <cellStyle name="20% - Accent5 4" xfId="206" xr:uid="{67AB267C-E0C1-4B4D-9D81-F0408EFE33C4}"/>
    <cellStyle name="20% - Accent5_Economics" xfId="1572" xr:uid="{00F61704-4201-4738-BE34-25AD9A404945}"/>
    <cellStyle name="20% - Accent6" xfId="9" xr:uid="{00000000-0005-0000-0000-000005000000}"/>
    <cellStyle name="20% - Accent6 2" xfId="1477" xr:uid="{11791B0F-231A-4617-8E5E-FF8B99DDE867}"/>
    <cellStyle name="20% - Accent6 3" xfId="1549" xr:uid="{238F6C66-BCDD-4E78-930B-EB525C6E67BC}"/>
    <cellStyle name="20% - Accent6 4" xfId="265" xr:uid="{9F7402E1-C631-44BD-899F-6D07BB4512BA}"/>
    <cellStyle name="20% - Accent6_Economics" xfId="1542" xr:uid="{83ECB6CC-9B7A-4315-8CA9-D7C670F01978}"/>
    <cellStyle name="20% - Colore 1" xfId="266" xr:uid="{CE633760-0FBD-4E20-8B92-A770310C6383}"/>
    <cellStyle name="20% - Colore 2" xfId="267" xr:uid="{E2A6C483-7FC6-420B-9AF8-474BFF1BFFCF}"/>
    <cellStyle name="20% - Colore 3" xfId="316" xr:uid="{A1A1FBCC-A538-40FD-95ED-4195CEDD60BA}"/>
    <cellStyle name="20% - Colore 4" xfId="264" xr:uid="{C55F7BEE-3875-481A-A37B-AFE214ABE206}"/>
    <cellStyle name="20% - Colore 5" xfId="204" xr:uid="{5406451E-68FD-4A4D-801B-FF6D0F3E154D}"/>
    <cellStyle name="20% - Colore 6" xfId="269" xr:uid="{09AF2535-5242-4222-A6DE-761DDBD17AC6}"/>
    <cellStyle name="20% - Ênfase1" xfId="1478" xr:uid="{EBF98EBA-A588-4021-A3D0-E8FC9449B36A}"/>
    <cellStyle name="20% - Ênfase2" xfId="1479" xr:uid="{8DD7143F-6FEE-4589-86FF-EEBDB4020E26}"/>
    <cellStyle name="20% - Ênfase3" xfId="1480" xr:uid="{6B9A2394-95C5-4083-A635-829D2E993397}"/>
    <cellStyle name="20% - Ênfase4" xfId="1481" xr:uid="{B139F5E5-D455-438D-B08C-0329CA69C011}"/>
    <cellStyle name="20% - Ênfase5" xfId="1482" xr:uid="{BA3EF83E-5215-4BA5-AB82-73B430DBA7AF}"/>
    <cellStyle name="20% - Ênfase6" xfId="1483" xr:uid="{28019515-01B5-43C4-A2AF-E59B51F9C5D9}"/>
    <cellStyle name="20% - Énfasis1" xfId="172" builtinId="30" customBuiltin="1"/>
    <cellStyle name="20% - Énfasis2" xfId="175" builtinId="34" customBuiltin="1"/>
    <cellStyle name="20% - Énfasis3" xfId="178" builtinId="38" customBuiltin="1"/>
    <cellStyle name="20% - Énfasis4" xfId="181" builtinId="42" customBuiltin="1"/>
    <cellStyle name="20% - Énfasis5" xfId="184" builtinId="46" customBuiltin="1"/>
    <cellStyle name="20% - Énfasis6" xfId="187" builtinId="50" customBuiltin="1"/>
    <cellStyle name="40 % - Accent1" xfId="270" xr:uid="{48FB32A4-AE83-488F-AC91-11B9EE87D735}"/>
    <cellStyle name="40 % - Accent2" xfId="271" xr:uid="{92036E63-4836-42F5-9E9E-12477ECC1444}"/>
    <cellStyle name="40 % - Accent3" xfId="317" xr:uid="{BED18245-B108-48FC-969C-6773B115401D}"/>
    <cellStyle name="40 % - Accent4" xfId="268" xr:uid="{FD8554A2-11C0-44F3-BF8E-0C33E08C8645}"/>
    <cellStyle name="40 % - Accent5" xfId="208" xr:uid="{B373D6A3-923E-4ACE-87E8-96B01EB291F9}"/>
    <cellStyle name="40 % - Accent6" xfId="273" xr:uid="{B7E59A6E-A82B-4562-982D-2210145FB02B}"/>
    <cellStyle name="40% - Accent1" xfId="10" xr:uid="{00000000-0005-0000-0000-000006000000}"/>
    <cellStyle name="40% - Accent1 2" xfId="1484" xr:uid="{C013C694-5A07-4223-A0A3-3B75E5663FC7}"/>
    <cellStyle name="40% - Accent1 3" xfId="1550" xr:uid="{3EAD11B2-0222-483F-A09C-C88DD7D9F494}"/>
    <cellStyle name="40% - Accent1 4" xfId="274" xr:uid="{EAA5C695-5A9E-4EA2-8B69-704F527CA7FA}"/>
    <cellStyle name="40% - Accent1_Economics" xfId="1568" xr:uid="{B706B9BA-E64D-4745-82B5-18EB3D933075}"/>
    <cellStyle name="40% - Accent2" xfId="11" xr:uid="{00000000-0005-0000-0000-000007000000}"/>
    <cellStyle name="40% - Accent2 2" xfId="1485" xr:uid="{E58CA6EE-FC7D-46A1-90CD-D80701C052AE}"/>
    <cellStyle name="40% - Accent2 3" xfId="1551" xr:uid="{9EFC5D13-C1D7-4484-9380-E9DF14344768}"/>
    <cellStyle name="40% - Accent2 4" xfId="275" xr:uid="{17C060A6-0368-41FC-B4CB-4B67ACDBD290}"/>
    <cellStyle name="40% - Accent2_Economics" xfId="1571" xr:uid="{E66C8013-6277-4522-B527-DB7C23F991FB}"/>
    <cellStyle name="40% - Accent3" xfId="12" xr:uid="{00000000-0005-0000-0000-000008000000}"/>
    <cellStyle name="40% - Accent3 2" xfId="1486" xr:uid="{C9D0FF6B-7C18-40A9-ABAF-9534C8D50FB7}"/>
    <cellStyle name="40% - Accent3 3" xfId="1552" xr:uid="{47C5CE52-7121-4F6A-891C-9C1530FD1F9C}"/>
    <cellStyle name="40% - Accent3 4" xfId="318" xr:uid="{0A603127-A269-46EA-8760-042905AC39E1}"/>
    <cellStyle name="40% - Accent3_Economics" xfId="1539" xr:uid="{ED40D029-B498-4695-8C73-5082B24A1DA6}"/>
    <cellStyle name="40% - Accent4" xfId="13" xr:uid="{00000000-0005-0000-0000-000009000000}"/>
    <cellStyle name="40% - Accent4 2" xfId="1487" xr:uid="{E47A5006-11F5-425D-8770-8ACE7A0DBA52}"/>
    <cellStyle name="40% - Accent4 3" xfId="1553" xr:uid="{ABD0D842-8C74-44CC-BFAB-27F51190C346}"/>
    <cellStyle name="40% - Accent4 4" xfId="272" xr:uid="{C40FD067-82A7-497F-BE0B-5B79212A09E7}"/>
    <cellStyle name="40% - Accent4_Economics" xfId="1566" xr:uid="{45CBFE3E-5988-421B-BE5D-263594911378}"/>
    <cellStyle name="40% - Accent5" xfId="14" xr:uid="{00000000-0005-0000-0000-00000A000000}"/>
    <cellStyle name="40% - Accent5 2" xfId="1488" xr:uid="{2DF9BC7F-0C9F-4530-9852-3DA3FFF470FF}"/>
    <cellStyle name="40% - Accent5 3" xfId="1554" xr:uid="{74E83648-702F-457C-B34C-181511386E51}"/>
    <cellStyle name="40% - Accent5 4" xfId="210" xr:uid="{7171FBFA-E701-4D98-9A3B-A142B575307E}"/>
    <cellStyle name="40% - Accent5_Economics" xfId="1543" xr:uid="{21F35FFE-4613-4A98-AE6F-A728DEFC5CEF}"/>
    <cellStyle name="40% - Accent6" xfId="15" xr:uid="{00000000-0005-0000-0000-00000B000000}"/>
    <cellStyle name="40% - Accent6 2" xfId="1489" xr:uid="{4950719E-7A35-49C3-82A4-BB211DDDA363}"/>
    <cellStyle name="40% - Accent6 3" xfId="1555" xr:uid="{6C640BF4-AAB8-431B-8A7F-B4C42ACDDBF6}"/>
    <cellStyle name="40% - Accent6 4" xfId="277" xr:uid="{13E16C86-232C-426B-800F-EAAFAD69EB95}"/>
    <cellStyle name="40% - Accent6_Economics" xfId="1538" xr:uid="{B22349C4-AAB4-4A09-8D40-FB46871ABDAA}"/>
    <cellStyle name="40% - Colore 1" xfId="278" xr:uid="{3E90F949-FEBD-430F-B7DC-7F5F310B296C}"/>
    <cellStyle name="40% - Colore 2" xfId="279" xr:uid="{914A8A36-4AF2-48EC-B7A8-4A5EEB8C45F7}"/>
    <cellStyle name="40% - Colore 3" xfId="319" xr:uid="{B439E118-3A32-458C-8167-40979172B3FC}"/>
    <cellStyle name="40% - Colore 4" xfId="276" xr:uid="{1CB794EB-7EC2-4527-889F-C01748C1C3E1}"/>
    <cellStyle name="40% - Colore 5" xfId="211" xr:uid="{2F2A69C6-FCCF-4054-BEB1-C1EED6947374}"/>
    <cellStyle name="40% - Colore 6" xfId="320" xr:uid="{CD113A5E-CD3D-4240-8B40-9EDC0D7978A7}"/>
    <cellStyle name="40% - Ênfase1" xfId="1490" xr:uid="{55F02DD1-A8E2-4589-BF73-B4342B1892CB}"/>
    <cellStyle name="40% - Ênfase2" xfId="1491" xr:uid="{93104E1E-C706-4FF3-AE99-F5D1B50FBCE4}"/>
    <cellStyle name="40% - Ênfase3" xfId="1492" xr:uid="{5E798081-1FF8-446B-9B54-9BE70B4B82B8}"/>
    <cellStyle name="40% - Ênfase4" xfId="1493" xr:uid="{3490F2AE-E170-4522-BBD5-6447EFE2C2A0}"/>
    <cellStyle name="40% - Ênfase5" xfId="1494" xr:uid="{E9FC048A-A17F-4EF7-AE29-4707D72ACE24}"/>
    <cellStyle name="40% - Ênfase6" xfId="1495" xr:uid="{E171B546-F683-463F-8476-68EBA649D641}"/>
    <cellStyle name="40% - Énfasis1" xfId="173" builtinId="31" customBuiltin="1"/>
    <cellStyle name="40% - Énfasis2" xfId="176" builtinId="35" customBuiltin="1"/>
    <cellStyle name="40% - Énfasis3" xfId="179" builtinId="39" customBuiltin="1"/>
    <cellStyle name="40% - Énfasis4" xfId="182" builtinId="43" customBuiltin="1"/>
    <cellStyle name="40% - Énfasis5" xfId="185" builtinId="47" customBuiltin="1"/>
    <cellStyle name="40% - Énfasis6" xfId="188" builtinId="51" customBuiltin="1"/>
    <cellStyle name="60 % - Accent1" xfId="252" xr:uid="{51352F72-59D5-4388-BC3F-C66E910B20ED}"/>
    <cellStyle name="60 % - Accent2" xfId="212" xr:uid="{8122F08B-A027-4B84-91EF-05DE77D6D428}"/>
    <cellStyle name="60 % - Accent3" xfId="253" xr:uid="{17D1E9F3-BA9F-46B8-83EA-05C4E3FC8565}"/>
    <cellStyle name="60 % - Accent4" xfId="341" xr:uid="{8B31FB16-11FC-4B01-82F3-ED8A6B8F05DE}"/>
    <cellStyle name="60 % - Accent5" xfId="342" xr:uid="{8A555965-C83D-492D-8704-A2EBB04A4F1D}"/>
    <cellStyle name="60 % - Accent6" xfId="343" xr:uid="{E0F77A7D-6D55-46C6-93DF-D3E955CB6545}"/>
    <cellStyle name="60% - Accent1" xfId="16" xr:uid="{00000000-0005-0000-0000-00000C000000}"/>
    <cellStyle name="60% - Accent1 2" xfId="1496" xr:uid="{FDFE86A0-90B4-4C41-9D15-F45D48153299}"/>
    <cellStyle name="60% - Accent1 3" xfId="1556" xr:uid="{ABC83A17-932B-4DE4-B54C-B64297D45B84}"/>
    <cellStyle name="60% - Accent1 4" xfId="344" xr:uid="{3B6EBA38-DC5F-4489-BCB7-19963CEE16CC}"/>
    <cellStyle name="60% - Accent1_Economics" xfId="1576" xr:uid="{0C6AA9BC-477E-48A6-B1A7-B8237F3E403B}"/>
    <cellStyle name="60% - Accent2" xfId="17" xr:uid="{00000000-0005-0000-0000-00000D000000}"/>
    <cellStyle name="60% - Accent2 2" xfId="1497" xr:uid="{08A4BA29-4F51-412D-B3A2-606BB2F93633}"/>
    <cellStyle name="60% - Accent2 3" xfId="1557" xr:uid="{D84C208B-7421-4ED6-9DE9-579E930DDFE9}"/>
    <cellStyle name="60% - Accent2 4" xfId="345" xr:uid="{204D2E9B-68B8-4B57-816C-FAC11B5BA977}"/>
    <cellStyle name="60% - Accent2_Economics" xfId="1570" xr:uid="{AD59BBF8-C5D0-4219-99B8-6FC5F1E0A532}"/>
    <cellStyle name="60% - Accent3" xfId="18" xr:uid="{00000000-0005-0000-0000-00000E000000}"/>
    <cellStyle name="60% - Accent3 2" xfId="1498" xr:uid="{D171A3A5-056B-49A4-9033-62B7C3A8BBB8}"/>
    <cellStyle name="60% - Accent3 3" xfId="1558" xr:uid="{098ED38D-47A8-46A3-BF81-4A9877296EC4}"/>
    <cellStyle name="60% - Accent3 4" xfId="346" xr:uid="{953EB9E3-BEC0-401A-A068-EB6FC71A3A3E}"/>
    <cellStyle name="60% - Accent3_Economics" xfId="1575" xr:uid="{2DE55103-9C37-458A-8DEC-44A5480B4478}"/>
    <cellStyle name="60% - Accent4" xfId="19" xr:uid="{00000000-0005-0000-0000-00000F000000}"/>
    <cellStyle name="60% - Accent4 2" xfId="1499" xr:uid="{238A1069-676A-46DF-A861-22945C0E3C47}"/>
    <cellStyle name="60% - Accent4 3" xfId="1559" xr:uid="{3ED0560F-F92B-431A-8D43-E3690FF4A65F}"/>
    <cellStyle name="60% - Accent4 4" xfId="347" xr:uid="{5D7ED261-0743-464D-B0EC-C553947ABECA}"/>
    <cellStyle name="60% - Accent4_Economics" xfId="1567" xr:uid="{1549D699-9999-421D-A5F7-CD7E12882835}"/>
    <cellStyle name="60% - Accent5" xfId="20" xr:uid="{00000000-0005-0000-0000-000010000000}"/>
    <cellStyle name="60% - Accent5 2" xfId="1500" xr:uid="{6883784F-2051-4CFF-A9C4-7C8A38B67E0F}"/>
    <cellStyle name="60% - Accent5 3" xfId="1560" xr:uid="{11B3762C-D3E8-4D7E-9577-912F6F7D3E8E}"/>
    <cellStyle name="60% - Accent5 4" xfId="348" xr:uid="{0690DC75-7499-4841-87AB-12A3DF589CFB}"/>
    <cellStyle name="60% - Accent5_Economics" xfId="1569" xr:uid="{38311CCD-8208-4C5C-8F6D-691314AB8F9B}"/>
    <cellStyle name="60% - Accent6" xfId="21" xr:uid="{00000000-0005-0000-0000-000011000000}"/>
    <cellStyle name="60% - Accent6 2" xfId="1501" xr:uid="{8E2DC44A-3F84-40E8-A309-99BEEA35A4BB}"/>
    <cellStyle name="60% - Accent6 3" xfId="1561" xr:uid="{1D05DCB5-D9D6-4986-8EE9-3826C56EF6BB}"/>
    <cellStyle name="60% - Accent6 4" xfId="349" xr:uid="{3E9149BE-F85D-40F7-B011-3C2824143FE0}"/>
    <cellStyle name="60% - Accent6_Economics" xfId="1564" xr:uid="{5F9C9764-9187-42EB-8CCE-96FA61705EDE}"/>
    <cellStyle name="60% - Colore 1" xfId="350" xr:uid="{D1FEFFF5-C235-4A5C-AE6E-1CB13606566F}"/>
    <cellStyle name="60% - Colore 2" xfId="351" xr:uid="{EA8E6F0B-D4B5-4A91-A481-F47C0CD7ADA6}"/>
    <cellStyle name="60% - Colore 3" xfId="352" xr:uid="{B4C90574-C9EB-49E1-883E-D51A6E0E6FEC}"/>
    <cellStyle name="60% - Colore 4" xfId="353" xr:uid="{B1A96886-8A6F-41BB-9D3D-D9A18FE51A76}"/>
    <cellStyle name="60% - Colore 5" xfId="354" xr:uid="{D05C129C-81C3-4E1A-A235-D7843169C865}"/>
    <cellStyle name="60% - Colore 6" xfId="355" xr:uid="{CA9643DB-5D45-4E5F-9109-1F5F58745CA7}"/>
    <cellStyle name="60% - Ênfase1" xfId="1502" xr:uid="{72E52A99-2FB1-48DA-9E7B-F44C80EECEB8}"/>
    <cellStyle name="60% - Ênfase2" xfId="1503" xr:uid="{66BD900F-3510-4ADA-9D86-F79A508F8DD9}"/>
    <cellStyle name="60% - Ênfase3" xfId="1504" xr:uid="{E23A3A82-A755-4D9C-ACEC-106F3815861B}"/>
    <cellStyle name="60% - Ênfase4" xfId="1505" xr:uid="{E3947F29-4100-4D90-8E72-3754C8CA699B}"/>
    <cellStyle name="60% - Ênfase5" xfId="1506" xr:uid="{EB4F45A1-FE9E-429E-A782-DE03815874F8}"/>
    <cellStyle name="60% - Ênfase6" xfId="1507" xr:uid="{8E072640-6755-47AB-AB7E-E19E7B873B85}"/>
    <cellStyle name="60% - Énfasis1 2" xfId="197" xr:uid="{C7CEDB8A-4B1A-4E68-B3D8-B22F77CFED6A}"/>
    <cellStyle name="60% - Énfasis2 2" xfId="198" xr:uid="{8CF2E32C-71C9-43A0-817E-F1EC70B4AF63}"/>
    <cellStyle name="60% - Énfasis3 2" xfId="199" xr:uid="{A2A39B66-9D09-4FAC-BA31-73554211E4FA}"/>
    <cellStyle name="60% - Énfasis4 2" xfId="200" xr:uid="{1A733BE6-AA0D-4AAD-9001-FA4B674CE7D6}"/>
    <cellStyle name="60% - Énfasis5 2" xfId="201" xr:uid="{E31E9047-784C-46BF-8464-0E3821F21D67}"/>
    <cellStyle name="60% - Énfasis6 2" xfId="202" xr:uid="{0067AC78-127B-4887-A495-B1B9DF2296D3}"/>
    <cellStyle name="Accent1" xfId="22" xr:uid="{00000000-0005-0000-0000-000012000000}"/>
    <cellStyle name="Accent1 - 20%" xfId="23" xr:uid="{00000000-0005-0000-0000-000013000000}"/>
    <cellStyle name="Accent1 - 40%" xfId="24" xr:uid="{00000000-0005-0000-0000-000014000000}"/>
    <cellStyle name="Accent1 - 60%" xfId="25" xr:uid="{00000000-0005-0000-0000-000015000000}"/>
    <cellStyle name="Accent1 10" xfId="359" xr:uid="{BC2F61EC-8E35-4603-AAA1-366BF9172EC0}"/>
    <cellStyle name="Accent1 100" xfId="360" xr:uid="{F1B10449-80CB-49C9-A595-8858BFC357B4}"/>
    <cellStyle name="Accent1 101" xfId="361" xr:uid="{BBED654C-9472-43CB-9702-004DFB6BF0ED}"/>
    <cellStyle name="Accent1 102" xfId="362" xr:uid="{17FBA04F-1290-49D0-AC04-6B322A0A82F5}"/>
    <cellStyle name="Accent1 103" xfId="363" xr:uid="{46E41E4E-5D1D-4576-989B-DB949D9F4EFE}"/>
    <cellStyle name="Accent1 104" xfId="364" xr:uid="{561F4A3A-4B45-4520-BE03-DC0C5D320182}"/>
    <cellStyle name="Accent1 105" xfId="365" xr:uid="{71A1AC5D-D9B6-4F6D-B554-44618C2BCFFB}"/>
    <cellStyle name="Accent1 106" xfId="366" xr:uid="{E998B516-C490-4BF0-AB09-0B02E6F38935}"/>
    <cellStyle name="Accent1 107" xfId="367" xr:uid="{2FE9E90D-783E-400C-B8DE-11AAFAC32257}"/>
    <cellStyle name="Accent1 108" xfId="368" xr:uid="{C58132E2-2990-4C7E-9E2C-4D8034B2C3A8}"/>
    <cellStyle name="Accent1 109" xfId="369" xr:uid="{2A3BC430-2B5F-4F3D-A381-F1050809B40A}"/>
    <cellStyle name="Accent1 11" xfId="370" xr:uid="{0BE62058-8748-40CC-81BA-C8A3CACE203D}"/>
    <cellStyle name="Accent1 110" xfId="371" xr:uid="{719FED44-6622-4756-87A9-23673C8E318D}"/>
    <cellStyle name="Accent1 111" xfId="372" xr:uid="{5C664AE1-B5C8-4278-9470-A16F380E0158}"/>
    <cellStyle name="Accent1 112" xfId="373" xr:uid="{C6C2AB1E-F999-42F8-B7F3-9E0F0DAE7512}"/>
    <cellStyle name="Accent1 113" xfId="374" xr:uid="{A0D4B782-8CE7-4D87-B81B-B8E9CF8D8EB9}"/>
    <cellStyle name="Accent1 114" xfId="375" xr:uid="{00C15FD2-9332-4393-9A16-9F88A989F790}"/>
    <cellStyle name="Accent1 115" xfId="376" xr:uid="{F911298E-ED3C-448B-8F18-8A13D89D50DC}"/>
    <cellStyle name="Accent1 116" xfId="377" xr:uid="{FA2AECB6-6C73-4667-A186-FEB9B0EF3AFD}"/>
    <cellStyle name="Accent1 117" xfId="378" xr:uid="{DEF2B9FE-D20F-4F7E-ADF9-673AE22ABEE0}"/>
    <cellStyle name="Accent1 118" xfId="379" xr:uid="{590207B5-9E97-400C-849D-40320D85CB4F}"/>
    <cellStyle name="Accent1 119" xfId="380" xr:uid="{5247A54A-4B61-4902-A758-9B4D687EED49}"/>
    <cellStyle name="Accent1 12" xfId="381" xr:uid="{4CD48568-E2E6-442E-B772-C3D625F5472D}"/>
    <cellStyle name="Accent1 120" xfId="382" xr:uid="{D51912AB-0148-47BF-BABA-AE8D464B0F40}"/>
    <cellStyle name="Accent1 121" xfId="383" xr:uid="{BB264DD0-D842-4D93-8D2B-71EF74DA102E}"/>
    <cellStyle name="Accent1 122" xfId="384" xr:uid="{441CD2A4-5575-4429-82F2-241D66393C86}"/>
    <cellStyle name="Accent1 123" xfId="385" xr:uid="{9BAB1934-B563-4C75-AE80-9483F06C1246}"/>
    <cellStyle name="Accent1 124" xfId="386" xr:uid="{C149D2AD-0E55-4F0F-B23F-83A5B7A90D2F}"/>
    <cellStyle name="Accent1 125" xfId="387" xr:uid="{3CAD71DF-1745-4682-A8D9-C14631F2FF27}"/>
    <cellStyle name="Accent1 126" xfId="388" xr:uid="{9A02567C-8E65-4489-A5DB-A96E8B8699A7}"/>
    <cellStyle name="Accent1 127" xfId="389" xr:uid="{FE412591-D673-4303-8E9E-129BF79AFDD9}"/>
    <cellStyle name="Accent1 128" xfId="390" xr:uid="{E378542B-DF81-4F9C-94FB-F4D5EE7B773F}"/>
    <cellStyle name="Accent1 129" xfId="391" xr:uid="{AEFACA8F-3C0F-4D75-A976-39F0068AEAFB}"/>
    <cellStyle name="Accent1 13" xfId="392" xr:uid="{9F716827-2402-4E51-A3A6-573E1F76F8A4}"/>
    <cellStyle name="Accent1 130" xfId="393" xr:uid="{C2EAE623-B147-4818-9E45-9C6FEBE852FD}"/>
    <cellStyle name="Accent1 131" xfId="394" xr:uid="{6FB48FFF-B446-49D4-BBD7-79F69CB32CAB}"/>
    <cellStyle name="Accent1 132" xfId="395" xr:uid="{221CE352-10F3-4F82-8205-753C910E4010}"/>
    <cellStyle name="Accent1 133" xfId="396" xr:uid="{BB31B6CA-99F6-4049-A564-F893B7BA743B}"/>
    <cellStyle name="Accent1 134" xfId="397" xr:uid="{7AFF5307-B5FD-4793-8005-DED4C16F5050}"/>
    <cellStyle name="Accent1 135" xfId="398" xr:uid="{9BD7012E-955E-4D26-9140-CE2CC9460DD1}"/>
    <cellStyle name="Accent1 136" xfId="399" xr:uid="{1C4D3966-F465-475E-B7BB-6CAE2CD7AE47}"/>
    <cellStyle name="Accent1 137" xfId="400" xr:uid="{3F906FD7-97E8-4AE4-8403-AFA220215AFD}"/>
    <cellStyle name="Accent1 138" xfId="401" xr:uid="{E5C34954-E304-4272-ABE7-F0833A55CB5F}"/>
    <cellStyle name="Accent1 139" xfId="402" xr:uid="{7BC711AB-E587-4AE0-A3F1-01098AE53BF8}"/>
    <cellStyle name="Accent1 14" xfId="403" xr:uid="{76F11076-52FB-4C2F-97FE-D3DDCD4203B1}"/>
    <cellStyle name="Accent1 140" xfId="404" xr:uid="{ED7E36DF-F753-49C1-A34D-AC703B35B3BF}"/>
    <cellStyle name="Accent1 141" xfId="405" xr:uid="{C4F5D837-463C-448C-A6E8-976722A7584B}"/>
    <cellStyle name="Accent1 142" xfId="406" xr:uid="{60316DD3-0523-48F7-A21A-45ACF3B5E0AD}"/>
    <cellStyle name="Accent1 143" xfId="407" xr:uid="{A19CD4A0-BD33-4463-9074-271D8DA60FB2}"/>
    <cellStyle name="Accent1 144" xfId="408" xr:uid="{CD93F67C-A52A-4866-837C-E2EEA50C6D5D}"/>
    <cellStyle name="Accent1 145" xfId="409" xr:uid="{685C235C-7431-4D79-A191-59189B576BB8}"/>
    <cellStyle name="Accent1 146" xfId="410" xr:uid="{D2ACF641-E8EE-459D-9D9F-AE27154D2F79}"/>
    <cellStyle name="Accent1 147" xfId="411" xr:uid="{2E910328-F8D7-4B70-B1AE-0D33C01A9B6F}"/>
    <cellStyle name="Accent1 148" xfId="412" xr:uid="{09B557D0-6EA4-49E8-B542-287A8A8B0C56}"/>
    <cellStyle name="Accent1 149" xfId="413" xr:uid="{A249B245-7DDA-41F8-A9BF-1ACECF3378E5}"/>
    <cellStyle name="Accent1 15" xfId="414" xr:uid="{3395F98C-B38C-4821-AF55-32E7C241F574}"/>
    <cellStyle name="Accent1 150" xfId="415" xr:uid="{84EDBC12-C5D7-4D07-B142-B662B130C595}"/>
    <cellStyle name="Accent1 151" xfId="416" xr:uid="{8B00327A-30D5-440C-A561-F1E7CCFAE531}"/>
    <cellStyle name="Accent1 152" xfId="417" xr:uid="{6E1718E4-1AEC-44FA-B790-68DDDFF17AF5}"/>
    <cellStyle name="Accent1 153" xfId="418" xr:uid="{27A29876-CEA8-44A5-AFFF-249C1ED21943}"/>
    <cellStyle name="Accent1 154" xfId="419" xr:uid="{9E148524-0350-4A92-BAC2-71DDA97CF5EB}"/>
    <cellStyle name="Accent1 155" xfId="420" xr:uid="{DB34F974-3382-4DB7-BE99-D70F5CE6CC57}"/>
    <cellStyle name="Accent1 156" xfId="421" xr:uid="{4B8E514A-1A51-4F83-ADF1-6EBFBC0E1F6E}"/>
    <cellStyle name="Accent1 157" xfId="356" xr:uid="{CDAB6602-3F89-408B-B8A2-C2CEE712A3B0}"/>
    <cellStyle name="Accent1 16" xfId="422" xr:uid="{33EB2545-53CD-45BB-A686-54487C3B7A87}"/>
    <cellStyle name="Accent1 17" xfId="423" xr:uid="{72A30769-B88C-4F75-ADD8-60F4E1A3F7F8}"/>
    <cellStyle name="Accent1 18" xfId="424" xr:uid="{6BDF78EB-2089-4D4B-9216-B95C20214B68}"/>
    <cellStyle name="Accent1 19" xfId="425" xr:uid="{7836FE7D-4078-42AC-8CDF-1B9E9EB0A9B1}"/>
    <cellStyle name="Accent1 2" xfId="215" xr:uid="{FEF203CA-DAE5-44A1-B494-EAB35C0F1278}"/>
    <cellStyle name="Accent1 20" xfId="426" xr:uid="{A64D3D08-9DE2-4440-B22B-3B2ECEA0E7EB}"/>
    <cellStyle name="Accent1 21" xfId="427" xr:uid="{EBD9A76F-9023-4A5A-BA8B-F1C1D6793FA4}"/>
    <cellStyle name="Accent1 22" xfId="428" xr:uid="{2D5563A6-FAED-453D-97B8-335C6490FC30}"/>
    <cellStyle name="Accent1 23" xfId="429" xr:uid="{F9F0BB50-4F1F-441E-B872-1F8DE864918C}"/>
    <cellStyle name="Accent1 24" xfId="430" xr:uid="{D26997CD-C9F3-48D5-8E77-E3610F776640}"/>
    <cellStyle name="Accent1 25" xfId="431" xr:uid="{CDFF4BA2-15B0-469E-9B1F-429735616C23}"/>
    <cellStyle name="Accent1 26" xfId="432" xr:uid="{E7C3DC28-92C8-4518-8FD5-4AFC230D1E32}"/>
    <cellStyle name="Accent1 27" xfId="433" xr:uid="{62AF0006-55C5-48E4-84DC-E9C638674961}"/>
    <cellStyle name="Accent1 28" xfId="434" xr:uid="{1F59BA52-3FC7-4284-AA28-611DD33BF5BF}"/>
    <cellStyle name="Accent1 29" xfId="435" xr:uid="{8CDB47B9-270B-4109-AA14-697D11F42B32}"/>
    <cellStyle name="Accent1 3" xfId="436" xr:uid="{A359A422-B43E-475B-8193-69950EAF7E6B}"/>
    <cellStyle name="Accent1 30" xfId="437" xr:uid="{7056104D-F9B9-4163-B8BE-E20F41F54901}"/>
    <cellStyle name="Accent1 31" xfId="438" xr:uid="{BAFB73B2-E1D9-42E8-9BBC-7B063D20E556}"/>
    <cellStyle name="Accent1 32" xfId="439" xr:uid="{0406F7A1-8D6C-4A94-975F-7E93E2A210D1}"/>
    <cellStyle name="Accent1 33" xfId="440" xr:uid="{F56CD977-6D0B-4EB0-98C2-8D7A9236023D}"/>
    <cellStyle name="Accent1 34" xfId="441" xr:uid="{12C39B8C-9CF0-49E4-B573-D8D50D28BB67}"/>
    <cellStyle name="Accent1 35" xfId="442" xr:uid="{5A7D6047-E1E7-446A-8097-1DF7D2A893B3}"/>
    <cellStyle name="Accent1 36" xfId="443" xr:uid="{7D7EF845-7F61-4532-9F0F-F6963F814682}"/>
    <cellStyle name="Accent1 37" xfId="444" xr:uid="{3421895F-F6F4-4FB6-9DA9-136DA5BC7056}"/>
    <cellStyle name="Accent1 38" xfId="445" xr:uid="{9D9C40F6-8105-41A7-B4DF-B076ECB9EDA9}"/>
    <cellStyle name="Accent1 39" xfId="446" xr:uid="{C19E4FAF-9B3E-4F84-B094-5DFA91C909B4}"/>
    <cellStyle name="Accent1 4" xfId="447" xr:uid="{98A771C4-31EE-4188-B90A-0A27035163AE}"/>
    <cellStyle name="Accent1 40" xfId="448" xr:uid="{0BA7FB3F-F360-491E-BE94-C0553A0A1823}"/>
    <cellStyle name="Accent1 41" xfId="449" xr:uid="{83F84D06-DC99-4207-90B4-1124EB9C86CC}"/>
    <cellStyle name="Accent1 42" xfId="450" xr:uid="{63862D9A-00FE-4F2B-A0F8-CD8EBEA5D2D5}"/>
    <cellStyle name="Accent1 43" xfId="451" xr:uid="{71089CDD-D0A9-450F-9EBA-DD99D5D5C83A}"/>
    <cellStyle name="Accent1 44" xfId="452" xr:uid="{8D9BE9F3-F16C-4144-9AE5-182DA68DD639}"/>
    <cellStyle name="Accent1 45" xfId="453" xr:uid="{A7850509-67A4-46C8-8F70-C1D09EBFD260}"/>
    <cellStyle name="Accent1 46" xfId="454" xr:uid="{23DE90F2-B094-48F8-AB0B-BA07C30C2852}"/>
    <cellStyle name="Accent1 47" xfId="455" xr:uid="{EF12C1C7-ADAF-4EA4-B6A2-44ABED874225}"/>
    <cellStyle name="Accent1 48" xfId="456" xr:uid="{CEF5514E-81EB-435D-9059-4B60BF0B3AC2}"/>
    <cellStyle name="Accent1 49" xfId="457" xr:uid="{0159F877-683F-4054-8124-634B6EC14FEC}"/>
    <cellStyle name="Accent1 5" xfId="458" xr:uid="{DE86F1A2-A973-4AB0-9A92-D1B2A82EE241}"/>
    <cellStyle name="Accent1 50" xfId="459" xr:uid="{C4CCD4BA-323A-4DEE-A0D2-F6E24D8D1EE0}"/>
    <cellStyle name="Accent1 51" xfId="460" xr:uid="{1446681B-F1A4-47BC-89A2-B3157C0E4758}"/>
    <cellStyle name="Accent1 52" xfId="461" xr:uid="{9121BCEA-1AEA-4D39-8BBE-CDE458A446F1}"/>
    <cellStyle name="Accent1 53" xfId="462" xr:uid="{F8353EAF-64BA-4F99-B39B-577276256FED}"/>
    <cellStyle name="Accent1 54" xfId="463" xr:uid="{B8BBE37C-611A-4292-A8BB-C022063FD1B9}"/>
    <cellStyle name="Accent1 55" xfId="464" xr:uid="{41694DE3-8C29-409F-B998-A5173CF11C44}"/>
    <cellStyle name="Accent1 56" xfId="465" xr:uid="{AC59FA34-2A1F-44ED-AB6F-73AD17EBE30A}"/>
    <cellStyle name="Accent1 57" xfId="466" xr:uid="{2DB42614-E800-4F04-A335-19AD04E9AD90}"/>
    <cellStyle name="Accent1 58" xfId="467" xr:uid="{6FD50307-D85D-4F16-B9F3-98CBF48F76B6}"/>
    <cellStyle name="Accent1 59" xfId="468" xr:uid="{953C85C2-346C-4D99-9B0C-26602FA9487B}"/>
    <cellStyle name="Accent1 6" xfId="469" xr:uid="{AB1144F5-AE11-4B8A-BF17-13F937565CDE}"/>
    <cellStyle name="Accent1 60" xfId="470" xr:uid="{CE5210CF-62BE-4696-84DA-4FC2EDCE4E36}"/>
    <cellStyle name="Accent1 61" xfId="471" xr:uid="{C0E225C8-39C4-4C76-BE63-586FC0BCD368}"/>
    <cellStyle name="Accent1 62" xfId="472" xr:uid="{69F02D97-043F-44E2-9B80-4A28527774A0}"/>
    <cellStyle name="Accent1 63" xfId="473" xr:uid="{662C63FE-E0C9-4F2F-B59A-46EBDC828000}"/>
    <cellStyle name="Accent1 64" xfId="474" xr:uid="{88F29696-04BA-496F-A739-5C110E6A960A}"/>
    <cellStyle name="Accent1 65" xfId="475" xr:uid="{018757FE-B076-460B-B9E0-B66C803DE484}"/>
    <cellStyle name="Accent1 66" xfId="476" xr:uid="{630E6990-D1F3-4639-96EF-C4FC17920566}"/>
    <cellStyle name="Accent1 67" xfId="477" xr:uid="{24A9A7C7-6D74-4135-8B37-FC39711A6D9C}"/>
    <cellStyle name="Accent1 68" xfId="478" xr:uid="{9FE4F820-98E8-4B6A-A843-BA88E6BD502E}"/>
    <cellStyle name="Accent1 69" xfId="479" xr:uid="{4DB20EFD-6169-4767-9ACD-FD650133CFA1}"/>
    <cellStyle name="Accent1 7" xfId="480" xr:uid="{28162037-5895-4E0C-9C1B-9B87054D7E4F}"/>
    <cellStyle name="Accent1 70" xfId="481" xr:uid="{13A9C8E5-DA1F-43C6-A605-7F714BFF22EE}"/>
    <cellStyle name="Accent1 71" xfId="482" xr:uid="{3DC41964-CE16-4F7C-8D2D-79788A9E0E81}"/>
    <cellStyle name="Accent1 72" xfId="483" xr:uid="{615CEFE5-2159-4551-AB65-0A1B0C89361D}"/>
    <cellStyle name="Accent1 73" xfId="484" xr:uid="{41736C50-9663-47B1-9228-21DBC369B889}"/>
    <cellStyle name="Accent1 74" xfId="485" xr:uid="{E4122048-B1A7-4397-ABCB-459F4A5917EF}"/>
    <cellStyle name="Accent1 75" xfId="486" xr:uid="{6744FB9A-F937-4B51-A1C9-A65D60E69769}"/>
    <cellStyle name="Accent1 76" xfId="487" xr:uid="{5DD3E1B0-7FF3-466B-AE80-2CC34F935FAD}"/>
    <cellStyle name="Accent1 77" xfId="488" xr:uid="{DB2C1CA8-FED3-49B1-BACA-782727D81279}"/>
    <cellStyle name="Accent1 78" xfId="489" xr:uid="{0234012A-F23A-4B6B-96E1-79780CB477A2}"/>
    <cellStyle name="Accent1 79" xfId="490" xr:uid="{4729BE54-DADD-4844-BC7B-B43C92AEE057}"/>
    <cellStyle name="Accent1 8" xfId="491" xr:uid="{08C3E89D-CBAE-4B2F-AA27-5D1DE7CF33BB}"/>
    <cellStyle name="Accent1 80" xfId="492" xr:uid="{A7EF0FE3-CEDA-401D-8589-89A4E65B9F55}"/>
    <cellStyle name="Accent1 81" xfId="493" xr:uid="{712AF62E-0D6C-455D-BBA2-132CC5C4F543}"/>
    <cellStyle name="Accent1 82" xfId="494" xr:uid="{CA5B2485-F5CC-4E06-A1AC-967954031AC6}"/>
    <cellStyle name="Accent1 83" xfId="495" xr:uid="{792387FB-B1CA-4B6C-9D47-0D97E65144F9}"/>
    <cellStyle name="Accent1 84" xfId="496" xr:uid="{40A40497-60DD-4690-9E3F-B0FD088D7B8D}"/>
    <cellStyle name="Accent1 85" xfId="497" xr:uid="{52A85B00-3BB6-47D7-AF3D-762B6E234D82}"/>
    <cellStyle name="Accent1 86" xfId="498" xr:uid="{01CF59CA-1A1C-4207-A96B-24DB628AE3FA}"/>
    <cellStyle name="Accent1 87" xfId="499" xr:uid="{C68E69DC-6BC3-424D-BDFC-E7B169F6BFB4}"/>
    <cellStyle name="Accent1 88" xfId="500" xr:uid="{C7EAC2CD-33A6-470A-B09C-BEF1E5F499C4}"/>
    <cellStyle name="Accent1 89" xfId="501" xr:uid="{D1452C61-3857-4812-954B-7167F045DFD6}"/>
    <cellStyle name="Accent1 9" xfId="502" xr:uid="{1EA885BC-20FE-4D42-A63D-B69AEBD10A81}"/>
    <cellStyle name="Accent1 90" xfId="503" xr:uid="{9A95E107-CD53-45BD-83EB-EDFA2464FDA5}"/>
    <cellStyle name="Accent1 91" xfId="504" xr:uid="{1EB0A311-0559-431B-B23C-2B8B0AF9AD75}"/>
    <cellStyle name="Accent1 92" xfId="505" xr:uid="{6D991E31-3811-406F-8530-8E6104AA1443}"/>
    <cellStyle name="Accent1 93" xfId="506" xr:uid="{72584D40-B9FE-4656-8ED3-8543BB7C9E83}"/>
    <cellStyle name="Accent1 94" xfId="507" xr:uid="{2D347661-1F27-4EF4-A470-387B6629EDE8}"/>
    <cellStyle name="Accent1 95" xfId="508" xr:uid="{301A53DB-C651-4D98-9D75-BEC0D64D3999}"/>
    <cellStyle name="Accent1 96" xfId="509" xr:uid="{30C27883-3867-4202-A04F-252A40946BA7}"/>
    <cellStyle name="Accent1 97" xfId="510" xr:uid="{43F8DBCD-9129-4875-851B-9FCEF95DA05F}"/>
    <cellStyle name="Accent1 98" xfId="511" xr:uid="{A8C977ED-69B3-4374-BBBF-767540276BAE}"/>
    <cellStyle name="Accent1 99" xfId="512" xr:uid="{99AB55B8-D9B7-4368-9CAD-FDDDEBB53B62}"/>
    <cellStyle name="Accent1_Detalle" xfId="1604" xr:uid="{60FF3AB8-A85E-49B6-8E77-40C783AF34AC}"/>
    <cellStyle name="Accent2" xfId="26" xr:uid="{00000000-0005-0000-0000-000016000000}"/>
    <cellStyle name="Accent2 - 20%" xfId="27" xr:uid="{00000000-0005-0000-0000-000017000000}"/>
    <cellStyle name="Accent2 - 40%" xfId="28" xr:uid="{00000000-0005-0000-0000-000018000000}"/>
    <cellStyle name="Accent2 - 60%" xfId="29" xr:uid="{00000000-0005-0000-0000-000019000000}"/>
    <cellStyle name="Accent2 10" xfId="514" xr:uid="{74E944F2-67EF-4848-A5AE-7C66D00CC765}"/>
    <cellStyle name="Accent2 100" xfId="515" xr:uid="{C37269A6-B0F3-4B40-8181-25B77B4BE41E}"/>
    <cellStyle name="Accent2 101" xfId="516" xr:uid="{0B899190-FB80-4881-8B00-BC67450D7EBF}"/>
    <cellStyle name="Accent2 102" xfId="517" xr:uid="{C228690D-F0D3-46E9-89AA-111783C4B295}"/>
    <cellStyle name="Accent2 103" xfId="518" xr:uid="{8471B89D-93B1-4DF3-9903-2907C600083F}"/>
    <cellStyle name="Accent2 104" xfId="519" xr:uid="{0D3B8DE2-E981-4A44-AD09-30DB478F842D}"/>
    <cellStyle name="Accent2 105" xfId="520" xr:uid="{650C218A-3B33-485E-BF36-255C563F9C08}"/>
    <cellStyle name="Accent2 106" xfId="521" xr:uid="{FB77180F-42C9-40A3-848F-9A7289C74FB9}"/>
    <cellStyle name="Accent2 107" xfId="522" xr:uid="{5565CBB0-FA0A-4337-ADB8-4EF8848CAC1A}"/>
    <cellStyle name="Accent2 108" xfId="523" xr:uid="{C67BE5F6-6D09-44C4-9741-DB7E5CA608CA}"/>
    <cellStyle name="Accent2 109" xfId="524" xr:uid="{EDA155CB-8D35-4A54-B337-BFC278585313}"/>
    <cellStyle name="Accent2 11" xfId="525" xr:uid="{02B7D2BA-6252-4D15-9B5F-39CFF497380D}"/>
    <cellStyle name="Accent2 110" xfId="526" xr:uid="{28D9519C-1F61-4578-A438-EBB3E905752F}"/>
    <cellStyle name="Accent2 111" xfId="527" xr:uid="{75F5F8DC-72DE-49FB-AD28-3B1B29F8A80F}"/>
    <cellStyle name="Accent2 112" xfId="528" xr:uid="{9168EC04-2CB3-4AD5-A879-D5EB410F496F}"/>
    <cellStyle name="Accent2 113" xfId="529" xr:uid="{B05F190A-F688-4B79-B3C7-2E6CFE49E194}"/>
    <cellStyle name="Accent2 114" xfId="530" xr:uid="{3147F8FF-7B20-4C4B-8666-427B3711F816}"/>
    <cellStyle name="Accent2 115" xfId="531" xr:uid="{CCE89B53-5BBF-4469-B3B7-86B65EF022C0}"/>
    <cellStyle name="Accent2 116" xfId="532" xr:uid="{EECF5775-06CE-49B9-B96E-6B898C9F14E5}"/>
    <cellStyle name="Accent2 117" xfId="533" xr:uid="{D3325453-8357-490A-B844-CCF43DA335C3}"/>
    <cellStyle name="Accent2 118" xfId="534" xr:uid="{CF784235-CFCF-4C66-BD7F-A2AFA0533FC1}"/>
    <cellStyle name="Accent2 119" xfId="535" xr:uid="{F41D2A3D-AC1C-4357-B7A4-20070F0A5218}"/>
    <cellStyle name="Accent2 12" xfId="536" xr:uid="{C462C8E6-B1E1-417B-B03E-9F103B926173}"/>
    <cellStyle name="Accent2 120" xfId="537" xr:uid="{00EA2831-19AA-46EA-9AEA-C57DEC09B9F0}"/>
    <cellStyle name="Accent2 121" xfId="538" xr:uid="{3AB27392-CC3C-458C-BC03-9C179CAF0989}"/>
    <cellStyle name="Accent2 122" xfId="539" xr:uid="{67AA0412-2B74-4055-9F9E-FF564097C159}"/>
    <cellStyle name="Accent2 123" xfId="540" xr:uid="{D3A3036B-D59B-4982-9949-6B8A1EA6C644}"/>
    <cellStyle name="Accent2 124" xfId="541" xr:uid="{2A742C54-0A8A-4CFC-9E69-DA25C55F2B68}"/>
    <cellStyle name="Accent2 125" xfId="542" xr:uid="{F9CDDD8E-2471-434C-8207-F26CEF80ECD4}"/>
    <cellStyle name="Accent2 126" xfId="543" xr:uid="{0355B7A3-8C96-4405-B518-4FE5E0B40B04}"/>
    <cellStyle name="Accent2 127" xfId="544" xr:uid="{DC9FBCD3-545C-4127-888B-28AE6EB07089}"/>
    <cellStyle name="Accent2 128" xfId="545" xr:uid="{0ABD1F30-754E-4CFA-90BB-4F9602E52B4B}"/>
    <cellStyle name="Accent2 129" xfId="546" xr:uid="{4FE2172B-EDE8-4430-81D2-B9EBE3B84AA5}"/>
    <cellStyle name="Accent2 13" xfId="547" xr:uid="{0152AF32-B5AF-4C3F-A7AB-7484A682CA1C}"/>
    <cellStyle name="Accent2 130" xfId="548" xr:uid="{8989C7A9-0ADB-45AD-A3BF-7E594BF66A9A}"/>
    <cellStyle name="Accent2 131" xfId="549" xr:uid="{E63F87C2-41E5-4D39-A9B2-D67FD47DA964}"/>
    <cellStyle name="Accent2 132" xfId="550" xr:uid="{A298057B-C16A-4279-80A9-A0F30C97E19C}"/>
    <cellStyle name="Accent2 133" xfId="551" xr:uid="{ABDBE676-E501-49B0-9979-63E15A5D2DEE}"/>
    <cellStyle name="Accent2 134" xfId="552" xr:uid="{DE9F447F-6020-484A-8CAE-930C26C50B60}"/>
    <cellStyle name="Accent2 135" xfId="553" xr:uid="{2B8F4ED6-9C16-49C1-8865-4633BE5A83FA}"/>
    <cellStyle name="Accent2 136" xfId="554" xr:uid="{C92B322E-659D-440E-B214-C9A0D90A07CE}"/>
    <cellStyle name="Accent2 137" xfId="555" xr:uid="{05AD99C8-D493-4C4D-BB18-8CC54FE1D640}"/>
    <cellStyle name="Accent2 138" xfId="556" xr:uid="{22CA64EE-E3D8-4FB5-AC2C-ACFB76D6D5CC}"/>
    <cellStyle name="Accent2 139" xfId="557" xr:uid="{B15E64ED-8E15-4CF3-94DC-16A240235565}"/>
    <cellStyle name="Accent2 14" xfId="558" xr:uid="{357E29E6-C8FC-489C-978F-77FB913C8167}"/>
    <cellStyle name="Accent2 140" xfId="559" xr:uid="{CF1612F3-5EB1-4D24-BC4C-7C653B94E6ED}"/>
    <cellStyle name="Accent2 141" xfId="560" xr:uid="{7B5F299D-563B-4A64-99CE-AC7313B7D03C}"/>
    <cellStyle name="Accent2 142" xfId="561" xr:uid="{7990CCA4-1D7A-4130-9672-B9E5ADECDF7B}"/>
    <cellStyle name="Accent2 143" xfId="562" xr:uid="{6787D226-5B2C-47BF-8B90-930B6DA228E6}"/>
    <cellStyle name="Accent2 144" xfId="563" xr:uid="{4C0B0944-2C53-4D0C-B81B-5F8603292BC6}"/>
    <cellStyle name="Accent2 145" xfId="564" xr:uid="{6B475043-042A-432F-B624-783422AB4E4B}"/>
    <cellStyle name="Accent2 146" xfId="565" xr:uid="{57C9A122-893B-4A4D-9655-3C593800D945}"/>
    <cellStyle name="Accent2 147" xfId="566" xr:uid="{1C551A57-4B66-4C42-9937-2ADF9CDBB20D}"/>
    <cellStyle name="Accent2 148" xfId="567" xr:uid="{67E919CE-5B8D-4A30-8FAC-26EDB2EB2E34}"/>
    <cellStyle name="Accent2 149" xfId="568" xr:uid="{99ABD2FC-F74E-414F-8DEB-CBF4ABEC929E}"/>
    <cellStyle name="Accent2 15" xfId="569" xr:uid="{768D1C6E-EE64-4FC6-AFBF-6EB6B996E4F7}"/>
    <cellStyle name="Accent2 150" xfId="570" xr:uid="{7B00F568-B941-4A88-8CD2-DB5E37751CB6}"/>
    <cellStyle name="Accent2 151" xfId="571" xr:uid="{1D38BD58-0890-4EFE-8A34-6178BE34B9F4}"/>
    <cellStyle name="Accent2 152" xfId="572" xr:uid="{A400D276-8AFA-4F13-A5A5-AA36DF34B018}"/>
    <cellStyle name="Accent2 153" xfId="573" xr:uid="{73EB40BB-C06C-4BB8-B5DB-A59A63C8192C}"/>
    <cellStyle name="Accent2 154" xfId="574" xr:uid="{8EEF1709-18E0-4E79-B71A-F8AB47AC4F01}"/>
    <cellStyle name="Accent2 155" xfId="575" xr:uid="{71E534DC-38F1-424F-A1D4-9E4820DA343A}"/>
    <cellStyle name="Accent2 156" xfId="576" xr:uid="{1EE9D2B6-5CCB-47D3-BF58-6612FD0C04EE}"/>
    <cellStyle name="Accent2 157" xfId="513" xr:uid="{086E8993-C951-4BC1-866E-F34F48F3AC41}"/>
    <cellStyle name="Accent2 16" xfId="577" xr:uid="{D4F5A534-F0E6-4E78-BBC3-9700EA114904}"/>
    <cellStyle name="Accent2 17" xfId="578" xr:uid="{3A78CA2E-4C02-4EDC-981B-6CD17A9CA8F3}"/>
    <cellStyle name="Accent2 18" xfId="579" xr:uid="{115555B3-0E92-4BBE-A6F7-087FFB838CA8}"/>
    <cellStyle name="Accent2 19" xfId="580" xr:uid="{CF6BA985-BFB2-458C-AA35-D5C8244AA44C}"/>
    <cellStyle name="Accent2 2" xfId="216" xr:uid="{9DF93B99-FC5F-4B31-841B-7F005855CF01}"/>
    <cellStyle name="Accent2 20" xfId="581" xr:uid="{0F8A9618-35B5-4AEB-B2F3-3B01DE59EDF4}"/>
    <cellStyle name="Accent2 21" xfId="582" xr:uid="{65CA9F80-00AD-4D64-A112-5C19BC1ABEE3}"/>
    <cellStyle name="Accent2 22" xfId="583" xr:uid="{9D3FF3EE-1557-46C1-B550-3601DD4CD9DC}"/>
    <cellStyle name="Accent2 23" xfId="584" xr:uid="{1AA4C527-7CDE-4DE9-B681-E05A1BBD91D3}"/>
    <cellStyle name="Accent2 24" xfId="585" xr:uid="{A73AC9A7-072A-4101-8AA9-2B0A83B456EA}"/>
    <cellStyle name="Accent2 25" xfId="586" xr:uid="{293C8BED-84D5-4160-8347-140CCFEB3CA5}"/>
    <cellStyle name="Accent2 26" xfId="587" xr:uid="{7454566B-1C62-4DB7-AE43-8730A2B4A978}"/>
    <cellStyle name="Accent2 27" xfId="588" xr:uid="{FC94AE37-1123-4143-9F0E-8975AB73E87F}"/>
    <cellStyle name="Accent2 28" xfId="589" xr:uid="{914D2F4B-797E-44DC-A005-739B2467EE5C}"/>
    <cellStyle name="Accent2 29" xfId="590" xr:uid="{595E3951-B164-448C-BEB2-5B49B1E600E0}"/>
    <cellStyle name="Accent2 3" xfId="591" xr:uid="{32F85BAC-F76F-4C10-870E-80AA72A0E874}"/>
    <cellStyle name="Accent2 30" xfId="592" xr:uid="{12256396-AD0E-4B92-896E-1E7089E33329}"/>
    <cellStyle name="Accent2 31" xfId="593" xr:uid="{D7C65292-EE8B-4941-B842-FB6BCDB8AD26}"/>
    <cellStyle name="Accent2 32" xfId="594" xr:uid="{BA70F4FF-819D-4890-B6C2-8A60EF9F9E96}"/>
    <cellStyle name="Accent2 33" xfId="595" xr:uid="{C2649E10-7202-4667-AF8A-DB12DEEE29D5}"/>
    <cellStyle name="Accent2 34" xfId="596" xr:uid="{1B52C414-7638-4066-BEDF-11D335923698}"/>
    <cellStyle name="Accent2 35" xfId="597" xr:uid="{5F43DBFE-4025-4D37-BB7D-7867015EBF0E}"/>
    <cellStyle name="Accent2 36" xfId="598" xr:uid="{204E1A04-EBEB-40EC-B5B8-FEEED11B0607}"/>
    <cellStyle name="Accent2 37" xfId="599" xr:uid="{86AADDFC-A305-4DE7-B1CF-07CE37D5DF80}"/>
    <cellStyle name="Accent2 38" xfId="600" xr:uid="{B8219D15-BDCD-4D0F-B954-C44A9B91358F}"/>
    <cellStyle name="Accent2 39" xfId="601" xr:uid="{D0C3566C-CF41-40DB-B138-6BBB805A351B}"/>
    <cellStyle name="Accent2 4" xfId="602" xr:uid="{C75C51DA-EF58-481A-B170-94C22190C704}"/>
    <cellStyle name="Accent2 40" xfId="603" xr:uid="{044A3ACE-6D75-4079-BF0E-9999951201EB}"/>
    <cellStyle name="Accent2 41" xfId="604" xr:uid="{E42A5595-CE70-44D0-B7BF-0265103B1B8A}"/>
    <cellStyle name="Accent2 42" xfId="605" xr:uid="{A9CD32A6-35A4-4155-80BB-D6B48BF80E23}"/>
    <cellStyle name="Accent2 43" xfId="606" xr:uid="{6EE36ED1-A4C4-4F1C-9C30-39FE5C263625}"/>
    <cellStyle name="Accent2 44" xfId="607" xr:uid="{286EEEC0-6ECA-40DB-92CA-CB065331F6AE}"/>
    <cellStyle name="Accent2 45" xfId="608" xr:uid="{ED9925F6-BA1B-4A64-986B-F8DCFDC67092}"/>
    <cellStyle name="Accent2 46" xfId="609" xr:uid="{268865D2-2483-4467-8BCB-9275939EEF7E}"/>
    <cellStyle name="Accent2 47" xfId="610" xr:uid="{2C6D0B40-E832-4938-86B9-190EA70B9BBE}"/>
    <cellStyle name="Accent2 48" xfId="611" xr:uid="{279CD6C0-DD80-4BD7-842A-2815871B7B0C}"/>
    <cellStyle name="Accent2 49" xfId="612" xr:uid="{67A5DA9D-0469-4889-A5AC-3433C2A4FECF}"/>
    <cellStyle name="Accent2 5" xfId="613" xr:uid="{CB22F88D-0D6E-4F76-A8C7-905198E3F946}"/>
    <cellStyle name="Accent2 50" xfId="614" xr:uid="{84E0EDAE-265B-4719-B7F8-9CE460518A8B}"/>
    <cellStyle name="Accent2 51" xfId="615" xr:uid="{8C46F1FD-9A2B-452B-91A0-86FE8DB1D0FB}"/>
    <cellStyle name="Accent2 52" xfId="616" xr:uid="{E1B88B1F-DB37-4BBE-AC0D-BC54FCE146E8}"/>
    <cellStyle name="Accent2 53" xfId="617" xr:uid="{65A67574-C40B-4A48-954E-748B08E33ABF}"/>
    <cellStyle name="Accent2 54" xfId="618" xr:uid="{EFE615FB-1C41-466F-A053-AE1EFA0614C4}"/>
    <cellStyle name="Accent2 55" xfId="619" xr:uid="{5C1024CB-9695-4E9B-994B-A11E4A7CC6DE}"/>
    <cellStyle name="Accent2 56" xfId="620" xr:uid="{83372478-E7BD-41C9-A5C8-8919549D012C}"/>
    <cellStyle name="Accent2 57" xfId="621" xr:uid="{3BEDC5E6-42BF-4D24-BB61-EDC52F4F1328}"/>
    <cellStyle name="Accent2 58" xfId="622" xr:uid="{FB9E5707-BB6A-4A86-97FE-1ADFFDB0F74C}"/>
    <cellStyle name="Accent2 59" xfId="623" xr:uid="{02063E66-F655-4811-9DED-9FF34A53F42C}"/>
    <cellStyle name="Accent2 6" xfId="624" xr:uid="{FA2F9327-7A8F-44F5-BB13-FE3F01CB0C9C}"/>
    <cellStyle name="Accent2 60" xfId="625" xr:uid="{B3BB394A-41E3-4C0B-AAB8-0A9AE0A87A86}"/>
    <cellStyle name="Accent2 61" xfId="626" xr:uid="{9CAB10A3-164B-4975-B756-C8299B872AB0}"/>
    <cellStyle name="Accent2 62" xfId="627" xr:uid="{F8EA3938-00E4-411B-8F36-9E5CC6C9AC72}"/>
    <cellStyle name="Accent2 63" xfId="628" xr:uid="{C08249C1-4D96-4957-98D2-911A8A56A5CA}"/>
    <cellStyle name="Accent2 64" xfId="629" xr:uid="{93A73EF6-6BE3-4A08-BF4A-C2E88670DE57}"/>
    <cellStyle name="Accent2 65" xfId="630" xr:uid="{25A62AF2-C652-4F31-92C2-C1E7B85487C7}"/>
    <cellStyle name="Accent2 66" xfId="631" xr:uid="{7E53564D-937C-4DEC-9077-7252BA0A7A2B}"/>
    <cellStyle name="Accent2 67" xfId="632" xr:uid="{7E366C4E-9578-470A-A8E2-E20C5D002B75}"/>
    <cellStyle name="Accent2 68" xfId="633" xr:uid="{04CC4415-4FAC-4295-A308-1A8B8D3D669A}"/>
    <cellStyle name="Accent2 69" xfId="634" xr:uid="{2E4ADE63-CF0B-4249-BD29-640D7126E038}"/>
    <cellStyle name="Accent2 7" xfId="635" xr:uid="{D2A56835-40A9-44BF-B6AA-8638F633DD4C}"/>
    <cellStyle name="Accent2 70" xfId="636" xr:uid="{9C304167-F640-45D9-8B83-6B9EE1240E45}"/>
    <cellStyle name="Accent2 71" xfId="637" xr:uid="{C9EE1077-6C5C-4C6D-8514-24FB6C7928D5}"/>
    <cellStyle name="Accent2 72" xfId="638" xr:uid="{5DB95F94-0927-43D7-86DD-36FA2C0FCD40}"/>
    <cellStyle name="Accent2 73" xfId="639" xr:uid="{7A97888A-2D5D-4188-8B15-82C566066E0C}"/>
    <cellStyle name="Accent2 74" xfId="640" xr:uid="{14812A7F-651E-4AD2-9091-AC28E0625D80}"/>
    <cellStyle name="Accent2 75" xfId="641" xr:uid="{58655230-9FBD-4E5F-BFA5-AD5FAE898170}"/>
    <cellStyle name="Accent2 76" xfId="642" xr:uid="{D07E74CC-96C1-4B1C-887F-34D47DC86B80}"/>
    <cellStyle name="Accent2 77" xfId="643" xr:uid="{617DB9FD-6B35-4A49-8F25-978A85A7BCB5}"/>
    <cellStyle name="Accent2 78" xfId="644" xr:uid="{707AF3E0-22CC-4476-9A66-4D3AE611AB6F}"/>
    <cellStyle name="Accent2 79" xfId="645" xr:uid="{10DC1305-3C7E-471F-BC92-6F8E31BDF2AE}"/>
    <cellStyle name="Accent2 8" xfId="646" xr:uid="{C52648DA-8973-42DA-A074-F82F28A561CA}"/>
    <cellStyle name="Accent2 80" xfId="647" xr:uid="{AD27F788-78A7-44D0-AE33-A132169938C3}"/>
    <cellStyle name="Accent2 81" xfId="648" xr:uid="{DE5DEABB-1653-4778-BEDD-E73273E181AE}"/>
    <cellStyle name="Accent2 82" xfId="649" xr:uid="{B935CEC5-A55C-4077-BDF5-F428B75262BF}"/>
    <cellStyle name="Accent2 83" xfId="650" xr:uid="{785FAFEA-8E1C-461D-A1CE-E0DCAE611841}"/>
    <cellStyle name="Accent2 84" xfId="651" xr:uid="{A1A4CAD8-3AD3-4FDF-B957-FCEE1E0058A0}"/>
    <cellStyle name="Accent2 85" xfId="652" xr:uid="{A2F590E6-CA8B-4D0D-A101-4C0C828FB121}"/>
    <cellStyle name="Accent2 86" xfId="653" xr:uid="{684EB86D-3D10-4100-BDEF-BFD0F0137C8F}"/>
    <cellStyle name="Accent2 87" xfId="654" xr:uid="{8A46F689-056E-45B7-95A4-46ED7938BADE}"/>
    <cellStyle name="Accent2 88" xfId="655" xr:uid="{6E1E4C80-B1A8-43E9-8153-489F590FFBB7}"/>
    <cellStyle name="Accent2 89" xfId="656" xr:uid="{A63A8AD5-DFE0-4EC5-B050-9760BF41B88D}"/>
    <cellStyle name="Accent2 9" xfId="657" xr:uid="{699D2D79-7644-475B-A67C-A6E3B842444E}"/>
    <cellStyle name="Accent2 90" xfId="658" xr:uid="{56DC1A40-0411-4AE9-8D41-81D9F53CBBD9}"/>
    <cellStyle name="Accent2 91" xfId="659" xr:uid="{D1AB68CE-9421-4927-9B94-27E97A4A1B31}"/>
    <cellStyle name="Accent2 92" xfId="660" xr:uid="{AC4896F1-D8BE-4327-9929-038FD8C2960C}"/>
    <cellStyle name="Accent2 93" xfId="661" xr:uid="{ED3AF499-9D8F-4A42-AD00-D3C8243F220A}"/>
    <cellStyle name="Accent2 94" xfId="662" xr:uid="{0ED88041-3BD7-4797-BE8D-D8BA1D1F5CC1}"/>
    <cellStyle name="Accent2 95" xfId="663" xr:uid="{D59D9ADA-B883-48AA-8D70-6D69A4A5F65E}"/>
    <cellStyle name="Accent2 96" xfId="664" xr:uid="{F6E4A1E8-DCB2-4938-9B67-B2554561ECA0}"/>
    <cellStyle name="Accent2 97" xfId="665" xr:uid="{A6E875A1-0068-4E05-AEB6-838716B9BE11}"/>
    <cellStyle name="Accent2 98" xfId="666" xr:uid="{541A7216-0800-489F-8925-002811F70ABB}"/>
    <cellStyle name="Accent2 99" xfId="667" xr:uid="{5FD21B04-1A86-4E60-8E62-80B1E89FB4E6}"/>
    <cellStyle name="Accent2_Detalle" xfId="1605" xr:uid="{CCCF35A1-4F75-4D17-AEA3-40CE46359639}"/>
    <cellStyle name="Accent3" xfId="30" xr:uid="{00000000-0005-0000-0000-00001A000000}"/>
    <cellStyle name="Accent3 - 20%" xfId="31" xr:uid="{00000000-0005-0000-0000-00001B000000}"/>
    <cellStyle name="Accent3 - 40%" xfId="32" xr:uid="{00000000-0005-0000-0000-00001C000000}"/>
    <cellStyle name="Accent3 - 60%" xfId="33" xr:uid="{00000000-0005-0000-0000-00001D000000}"/>
    <cellStyle name="Accent3 10" xfId="669" xr:uid="{8AD847BF-6298-4542-BDC5-A5C018ED64A3}"/>
    <cellStyle name="Accent3 100" xfId="670" xr:uid="{39805ADA-0D3D-4B9A-947A-2C62E2C9D811}"/>
    <cellStyle name="Accent3 101" xfId="671" xr:uid="{CFA4EEC8-8427-4400-9EF6-4C2AF0836F08}"/>
    <cellStyle name="Accent3 102" xfId="672" xr:uid="{D459F9C8-D2DA-435A-A5BF-3EE2382B4626}"/>
    <cellStyle name="Accent3 103" xfId="673" xr:uid="{5E830811-EF4D-4FA4-AFFD-6DD1AC2FFCDE}"/>
    <cellStyle name="Accent3 104" xfId="674" xr:uid="{06056447-5A39-465E-9ECF-D182997E4C48}"/>
    <cellStyle name="Accent3 105" xfId="675" xr:uid="{CC2D6796-0CDB-4769-8DEA-E3D25A812314}"/>
    <cellStyle name="Accent3 106" xfId="676" xr:uid="{B736C01B-72DC-47BB-9F01-1A5D27B55DBF}"/>
    <cellStyle name="Accent3 107" xfId="677" xr:uid="{E09611AA-35BB-4BAB-996E-70E91EFAA05E}"/>
    <cellStyle name="Accent3 108" xfId="678" xr:uid="{F983ECD1-5D76-404F-BC8D-243FD9C8DAAF}"/>
    <cellStyle name="Accent3 109" xfId="679" xr:uid="{9729E8BD-5B21-4EC5-B03B-CCF8AEB2FEEB}"/>
    <cellStyle name="Accent3 11" xfId="680" xr:uid="{A4B2A407-2760-4851-AE32-A81531245868}"/>
    <cellStyle name="Accent3 110" xfId="681" xr:uid="{390A858C-5A9F-474D-AFE7-91042DEAF9B7}"/>
    <cellStyle name="Accent3 111" xfId="682" xr:uid="{2EBB2E11-A6F2-41D1-9057-27A2B0DBBBC8}"/>
    <cellStyle name="Accent3 112" xfId="683" xr:uid="{13D03619-9C36-4675-AC8C-29F8FAC9E19D}"/>
    <cellStyle name="Accent3 113" xfId="684" xr:uid="{35C7E48E-739B-4590-8473-1FDC537FCA10}"/>
    <cellStyle name="Accent3 114" xfId="685" xr:uid="{82E48AA1-0325-4738-B67E-2B0F4672FEDF}"/>
    <cellStyle name="Accent3 115" xfId="686" xr:uid="{6EF05F1B-141C-4A46-B8E5-7569105F7856}"/>
    <cellStyle name="Accent3 116" xfId="687" xr:uid="{AC17145B-4966-424D-9A03-3205DDF2EBE6}"/>
    <cellStyle name="Accent3 117" xfId="688" xr:uid="{9972951E-83F6-4DCD-A9A1-684B2619529F}"/>
    <cellStyle name="Accent3 118" xfId="689" xr:uid="{C8746017-EDD0-48D0-9683-ED4879EAFF92}"/>
    <cellStyle name="Accent3 119" xfId="690" xr:uid="{91B3C0DB-650C-45D1-BE2D-4A50A708BC4C}"/>
    <cellStyle name="Accent3 12" xfId="691" xr:uid="{A4FDDA92-697C-4FDB-9A90-DE4614879563}"/>
    <cellStyle name="Accent3 120" xfId="692" xr:uid="{D94C129F-3B54-41BE-9E79-905584D9FEBE}"/>
    <cellStyle name="Accent3 121" xfId="693" xr:uid="{3A3B3EF3-4219-4B69-896C-03A86D4A3058}"/>
    <cellStyle name="Accent3 122" xfId="694" xr:uid="{3E3B4D7A-40A5-4A4F-8517-92C5646804AD}"/>
    <cellStyle name="Accent3 123" xfId="695" xr:uid="{7C1E380D-F5F4-4870-940C-645CD2BF0129}"/>
    <cellStyle name="Accent3 124" xfId="696" xr:uid="{37885627-7074-4F8F-8267-364EF466F8B4}"/>
    <cellStyle name="Accent3 125" xfId="697" xr:uid="{24C98133-4B44-481B-A9C5-6629F5ABB633}"/>
    <cellStyle name="Accent3 126" xfId="698" xr:uid="{1BD4C17F-D0B0-453B-8445-02FEE11D7CF7}"/>
    <cellStyle name="Accent3 127" xfId="699" xr:uid="{F9763028-139B-45FB-BC7D-A0D7EF5C2D07}"/>
    <cellStyle name="Accent3 128" xfId="700" xr:uid="{8C4A4205-D04E-4389-B401-CD8CB6796F6C}"/>
    <cellStyle name="Accent3 129" xfId="701" xr:uid="{A79A9D96-C61E-4E5C-B5BD-6C17CAA50BC4}"/>
    <cellStyle name="Accent3 13" xfId="702" xr:uid="{C13CED04-69CE-4CE8-A846-A4CD9C74A968}"/>
    <cellStyle name="Accent3 130" xfId="703" xr:uid="{6AF59F0E-0052-48CD-AE6C-3E28B16D3D10}"/>
    <cellStyle name="Accent3 131" xfId="704" xr:uid="{A01BCF6C-EC93-4536-8DA5-82628FFC62D0}"/>
    <cellStyle name="Accent3 132" xfId="705" xr:uid="{7C858C5A-1574-4C89-AFC6-BA87BE43FAEA}"/>
    <cellStyle name="Accent3 133" xfId="706" xr:uid="{43B2A76C-539B-466C-B458-A5BE43745CA2}"/>
    <cellStyle name="Accent3 134" xfId="707" xr:uid="{C232FE87-4C9B-408B-9AA9-967F47E74CCB}"/>
    <cellStyle name="Accent3 135" xfId="708" xr:uid="{E1513AC1-59EF-44A2-B658-D73E9E00B2D5}"/>
    <cellStyle name="Accent3 136" xfId="709" xr:uid="{AAEBCBD4-0F8E-4B81-9D6F-6F5DFE69CC6E}"/>
    <cellStyle name="Accent3 137" xfId="710" xr:uid="{34D90D4B-9AF5-4DAF-8640-28C7B29A294F}"/>
    <cellStyle name="Accent3 138" xfId="711" xr:uid="{68160CBA-993D-4753-B3FD-069A7AEA5035}"/>
    <cellStyle name="Accent3 139" xfId="712" xr:uid="{31704F27-65A4-4C51-A92F-8AF00100EA14}"/>
    <cellStyle name="Accent3 14" xfId="713" xr:uid="{22F8E645-C693-4CB2-AAD8-E61FEC37977E}"/>
    <cellStyle name="Accent3 140" xfId="714" xr:uid="{06F60340-4C77-4AE1-B05D-2D4DBD6323E5}"/>
    <cellStyle name="Accent3 141" xfId="715" xr:uid="{0F24FA49-AD3C-4B26-91F9-BCB6D4B00968}"/>
    <cellStyle name="Accent3 142" xfId="716" xr:uid="{8A1B1022-DAEB-4B02-8B2E-8CDD25966737}"/>
    <cellStyle name="Accent3 143" xfId="717" xr:uid="{7D28312C-9D1C-47FB-936F-E17347986388}"/>
    <cellStyle name="Accent3 144" xfId="718" xr:uid="{575EA548-127A-4196-8E5E-4D998B9F5705}"/>
    <cellStyle name="Accent3 145" xfId="719" xr:uid="{F11D4A45-9BC3-4AE6-B6FF-56C54BD9138A}"/>
    <cellStyle name="Accent3 146" xfId="720" xr:uid="{D60609F6-CED2-4CCA-9D83-9C25CEF0BCF3}"/>
    <cellStyle name="Accent3 147" xfId="721" xr:uid="{E8511012-1658-496E-A195-1F827A8A930F}"/>
    <cellStyle name="Accent3 148" xfId="722" xr:uid="{7A6463D5-2D98-47EA-8BD5-2EA5293726CD}"/>
    <cellStyle name="Accent3 149" xfId="723" xr:uid="{84997EE8-2D67-4714-8096-749F0FEF68A1}"/>
    <cellStyle name="Accent3 15" xfId="724" xr:uid="{1E1A66D0-9FB5-4F3B-BA11-16BC440FC908}"/>
    <cellStyle name="Accent3 150" xfId="725" xr:uid="{0B4BB26E-6BA3-4F20-BA7F-70BAE21D99EE}"/>
    <cellStyle name="Accent3 151" xfId="726" xr:uid="{1D1DE023-AB1A-450E-B29A-AD5CF8D217A5}"/>
    <cellStyle name="Accent3 152" xfId="727" xr:uid="{FF074085-2EA2-4B46-9B71-66CA2AE8DB2E}"/>
    <cellStyle name="Accent3 153" xfId="728" xr:uid="{BA0855D9-7750-4E66-B027-E5B9CA297EA8}"/>
    <cellStyle name="Accent3 154" xfId="729" xr:uid="{B92D91DF-373D-4A45-A92C-2F2C7A88FDC5}"/>
    <cellStyle name="Accent3 155" xfId="730" xr:uid="{95DEEEEF-83ED-4D2E-B87E-F29ED49CB544}"/>
    <cellStyle name="Accent3 156" xfId="731" xr:uid="{F26E765A-FB41-4566-8767-68037AA0A9B4}"/>
    <cellStyle name="Accent3 157" xfId="668" xr:uid="{5C176474-3F55-434D-9CB2-6E8F41438F0C}"/>
    <cellStyle name="Accent3 16" xfId="732" xr:uid="{F006538A-126E-4F92-BCF3-B5AE746B7CF2}"/>
    <cellStyle name="Accent3 17" xfId="733" xr:uid="{82BBC7A9-648E-4052-BA84-D57319DBA459}"/>
    <cellStyle name="Accent3 18" xfId="734" xr:uid="{1299513C-100B-4EAF-8981-59667B1156BD}"/>
    <cellStyle name="Accent3 19" xfId="735" xr:uid="{66A10F9D-33C0-42D5-9122-0E82F206D55F}"/>
    <cellStyle name="Accent3 2" xfId="217" xr:uid="{A868DCD3-17B2-41EF-B500-1089EA3033C4}"/>
    <cellStyle name="Accent3 20" xfId="736" xr:uid="{CC54CDDC-3AD1-4006-8371-9592ED9D1EB7}"/>
    <cellStyle name="Accent3 21" xfId="737" xr:uid="{05499332-B83C-4A9D-ABA8-9BE2A2E6FF91}"/>
    <cellStyle name="Accent3 22" xfId="738" xr:uid="{5FAF0E73-E570-4101-9C58-989849F882A3}"/>
    <cellStyle name="Accent3 23" xfId="739" xr:uid="{BB25AB8E-EE16-41AF-BBB7-4327FD06AAEA}"/>
    <cellStyle name="Accent3 24" xfId="740" xr:uid="{1ABE2A29-D8C3-4E98-B5D0-A5714A5A4E60}"/>
    <cellStyle name="Accent3 25" xfId="741" xr:uid="{53EEA2B9-7B96-4054-AEF8-6798E501013B}"/>
    <cellStyle name="Accent3 26" xfId="742" xr:uid="{47EBDB98-C71B-4DE3-A03A-1074D0ED066E}"/>
    <cellStyle name="Accent3 27" xfId="743" xr:uid="{668764F6-7608-4807-B306-CC8F7A74F691}"/>
    <cellStyle name="Accent3 28" xfId="744" xr:uid="{E44355A4-351C-4ABD-B9EF-89CA2D7E55D4}"/>
    <cellStyle name="Accent3 29" xfId="745" xr:uid="{24C6B55A-F3D0-48D0-8325-897801E2E930}"/>
    <cellStyle name="Accent3 3" xfId="746" xr:uid="{BCCC57B8-25A2-4E26-9CA0-D849260B938D}"/>
    <cellStyle name="Accent3 30" xfId="747" xr:uid="{CD64EB92-14D9-4B4D-8AA8-CDD4E6B08C31}"/>
    <cellStyle name="Accent3 31" xfId="748" xr:uid="{5AF02509-9043-48DA-A1EF-E612B1D33E47}"/>
    <cellStyle name="Accent3 32" xfId="749" xr:uid="{B2BEC818-0C35-43EC-9874-219046A47E1E}"/>
    <cellStyle name="Accent3 33" xfId="750" xr:uid="{3BD3E345-08A7-4667-A405-10C88056B6E2}"/>
    <cellStyle name="Accent3 34" xfId="751" xr:uid="{32D71C16-0F82-46C3-B39A-86727825D60D}"/>
    <cellStyle name="Accent3 35" xfId="752" xr:uid="{1A763064-86EB-4BA8-BB81-AD1D78D04753}"/>
    <cellStyle name="Accent3 36" xfId="753" xr:uid="{831495EC-0395-40CE-A873-BD49AE1AB775}"/>
    <cellStyle name="Accent3 37" xfId="754" xr:uid="{D6B2CC9F-6E03-40BA-A9C1-560F6E3501AC}"/>
    <cellStyle name="Accent3 38" xfId="755" xr:uid="{0461F765-4A45-4FED-B067-8CA1106C5173}"/>
    <cellStyle name="Accent3 39" xfId="756" xr:uid="{A63C62D0-B5D4-42A9-905B-B0F947B31535}"/>
    <cellStyle name="Accent3 4" xfId="757" xr:uid="{48009175-60DB-4A98-B098-394D029137D0}"/>
    <cellStyle name="Accent3 40" xfId="758" xr:uid="{9A385C0E-CD69-4EFC-A259-8662AD9DD4A3}"/>
    <cellStyle name="Accent3 41" xfId="759" xr:uid="{0064E169-53ED-4663-90A2-BDF4FF1F3FC4}"/>
    <cellStyle name="Accent3 42" xfId="760" xr:uid="{D837E305-9581-4B49-8C83-7909087150A3}"/>
    <cellStyle name="Accent3 43" xfId="761" xr:uid="{BAF5E97C-E21C-45B9-AB8F-B82516C5DE71}"/>
    <cellStyle name="Accent3 44" xfId="762" xr:uid="{56455F54-3E08-4E07-AE1C-75D2EB247BE9}"/>
    <cellStyle name="Accent3 45" xfId="763" xr:uid="{482FB27F-882B-4D1E-91BD-70961B2218FA}"/>
    <cellStyle name="Accent3 46" xfId="764" xr:uid="{FDFBE274-B337-4B87-8486-47B9F3D4E807}"/>
    <cellStyle name="Accent3 47" xfId="765" xr:uid="{5484E04D-36B5-4CBB-9051-381824EDBC08}"/>
    <cellStyle name="Accent3 48" xfId="766" xr:uid="{84DFD12F-8A61-45CE-840A-9275C5D9ACA5}"/>
    <cellStyle name="Accent3 49" xfId="767" xr:uid="{A5BB4860-B196-4DA3-8B4F-C51DFDDAF025}"/>
    <cellStyle name="Accent3 5" xfId="768" xr:uid="{227B7AC3-1571-4AEC-8BD4-6F03EAFB73AC}"/>
    <cellStyle name="Accent3 50" xfId="769" xr:uid="{F9657051-3DA5-4BD3-8EFC-DAE497CBFDDF}"/>
    <cellStyle name="Accent3 51" xfId="770" xr:uid="{EA51C825-CEE4-4B59-88BA-57B039E2DCA0}"/>
    <cellStyle name="Accent3 52" xfId="771" xr:uid="{D9832CCB-AC73-4E3F-A9F8-A16E4B319034}"/>
    <cellStyle name="Accent3 53" xfId="772" xr:uid="{B8DD3737-2A91-4DBF-9188-401739AD3AD9}"/>
    <cellStyle name="Accent3 54" xfId="773" xr:uid="{72565E8C-EAE1-43AF-B5C6-22CBC391DCF9}"/>
    <cellStyle name="Accent3 55" xfId="774" xr:uid="{4B9A3D12-7E46-4DD0-8DF4-938F31B1A149}"/>
    <cellStyle name="Accent3 56" xfId="775" xr:uid="{3C185685-A250-4BFC-B033-994FDEFFB7BA}"/>
    <cellStyle name="Accent3 57" xfId="776" xr:uid="{C030A72C-961B-437F-A175-0C31ED033DA1}"/>
    <cellStyle name="Accent3 58" xfId="777" xr:uid="{B06F2AB1-8306-4150-A0ED-7BEED62B00DF}"/>
    <cellStyle name="Accent3 59" xfId="778" xr:uid="{5B67B0CD-B952-439F-9943-B858EF099D22}"/>
    <cellStyle name="Accent3 6" xfId="779" xr:uid="{5854221B-3014-47F8-B325-1475A815B1A0}"/>
    <cellStyle name="Accent3 60" xfId="780" xr:uid="{88171389-4060-4DDE-BC42-AE4870C7A835}"/>
    <cellStyle name="Accent3 61" xfId="781" xr:uid="{2ED05657-DEDF-474E-80F7-802BF9E164A6}"/>
    <cellStyle name="Accent3 62" xfId="782" xr:uid="{4B8EE55E-DAF0-4D93-8394-BA7DB145B4FD}"/>
    <cellStyle name="Accent3 63" xfId="783" xr:uid="{40EDC19F-23F7-4B99-8A22-B131866DEEED}"/>
    <cellStyle name="Accent3 64" xfId="784" xr:uid="{E2712B18-5009-4EB1-B355-589F67D47EC9}"/>
    <cellStyle name="Accent3 65" xfId="785" xr:uid="{8CCE3D25-B485-47F4-88A8-838249C6EFB2}"/>
    <cellStyle name="Accent3 66" xfId="786" xr:uid="{9036FC12-EC05-4ED9-A7A7-CC94B2F9A10A}"/>
    <cellStyle name="Accent3 67" xfId="787" xr:uid="{55547D92-5F3D-4619-9B31-FC96AD649593}"/>
    <cellStyle name="Accent3 68" xfId="788" xr:uid="{E383F6B3-A803-40CB-9B01-B023FC29C375}"/>
    <cellStyle name="Accent3 69" xfId="789" xr:uid="{8AE41D59-568B-4B13-B2C6-65EA9ED4FBF9}"/>
    <cellStyle name="Accent3 7" xfId="790" xr:uid="{0FD6DE5A-B0A5-4763-B611-6BFA4366D340}"/>
    <cellStyle name="Accent3 70" xfId="791" xr:uid="{325483F6-9EA8-4661-B6B8-5C10F3E0F0B0}"/>
    <cellStyle name="Accent3 71" xfId="792" xr:uid="{32B4B82D-0663-49A5-BC84-3E493DABDEA7}"/>
    <cellStyle name="Accent3 72" xfId="793" xr:uid="{89C6EACB-2821-449D-81B8-1ED1501981E5}"/>
    <cellStyle name="Accent3 73" xfId="794" xr:uid="{C19F2F51-1263-47FA-95FD-41CE95E8EAB5}"/>
    <cellStyle name="Accent3 74" xfId="795" xr:uid="{63100FE4-96EB-4BEE-B365-16A6BF1C62F0}"/>
    <cellStyle name="Accent3 75" xfId="796" xr:uid="{786A7BB5-075D-4287-B29E-6550D1BACDA1}"/>
    <cellStyle name="Accent3 76" xfId="797" xr:uid="{3718B140-3FD1-4136-A298-30B9F4013CDF}"/>
    <cellStyle name="Accent3 77" xfId="798" xr:uid="{5C287BD2-A35B-46D6-B479-072BCE27E6C7}"/>
    <cellStyle name="Accent3 78" xfId="799" xr:uid="{22E8CECA-49D3-41E0-99D4-02AEF13388DD}"/>
    <cellStyle name="Accent3 79" xfId="800" xr:uid="{9BFAC53A-118D-4B0C-B778-419E2DA68B99}"/>
    <cellStyle name="Accent3 8" xfId="801" xr:uid="{521FE232-26AA-4EB6-A391-639D0B7383C5}"/>
    <cellStyle name="Accent3 80" xfId="802" xr:uid="{32B25687-2351-460C-8B15-3450F1204A10}"/>
    <cellStyle name="Accent3 81" xfId="803" xr:uid="{C2167403-F588-493F-A3F1-A8399E03F45B}"/>
    <cellStyle name="Accent3 82" xfId="804" xr:uid="{EC7F8C0A-72B2-46C8-85E3-0F062BBECE20}"/>
    <cellStyle name="Accent3 83" xfId="805" xr:uid="{AABB5DF6-F443-4C0D-A4D5-E3B3D02E2EEA}"/>
    <cellStyle name="Accent3 84" xfId="806" xr:uid="{CC07CE12-74FE-4AC4-9A19-9CB2B56AC5AA}"/>
    <cellStyle name="Accent3 85" xfId="807" xr:uid="{8C07097B-9C83-48FC-BAFB-B975C6F91069}"/>
    <cellStyle name="Accent3 86" xfId="808" xr:uid="{9D0D81FE-E370-433E-8F1C-33FA44F41E84}"/>
    <cellStyle name="Accent3 87" xfId="809" xr:uid="{A9366342-21AD-4097-9212-37AD8B72D06B}"/>
    <cellStyle name="Accent3 88" xfId="810" xr:uid="{666B1A23-0BAC-4520-89F5-55797D4EFBE1}"/>
    <cellStyle name="Accent3 89" xfId="811" xr:uid="{DF3A138E-63F3-4854-B377-266046DBA713}"/>
    <cellStyle name="Accent3 9" xfId="812" xr:uid="{E7658CCA-F962-4B36-AEBA-D947346613C2}"/>
    <cellStyle name="Accent3 90" xfId="813" xr:uid="{A5642039-AA61-4BFC-9CB7-6B111673A11D}"/>
    <cellStyle name="Accent3 91" xfId="814" xr:uid="{69E5C6D0-D666-4980-98F0-135F81CBDE17}"/>
    <cellStyle name="Accent3 92" xfId="815" xr:uid="{84975204-89BC-4735-AF1D-4AB40D91A390}"/>
    <cellStyle name="Accent3 93" xfId="816" xr:uid="{64381A3D-6EF0-4320-B559-CADABD8EE359}"/>
    <cellStyle name="Accent3 94" xfId="817" xr:uid="{74842D8B-585D-4530-BE5E-56CECD7C788E}"/>
    <cellStyle name="Accent3 95" xfId="818" xr:uid="{9BACB65F-AC5E-4533-AA81-72CC3635CE13}"/>
    <cellStyle name="Accent3 96" xfId="819" xr:uid="{1A1A9C5F-B5C5-409C-917E-D1C47E937D20}"/>
    <cellStyle name="Accent3 97" xfId="820" xr:uid="{04F68009-A414-4C68-9078-DEFFAE2F4EDD}"/>
    <cellStyle name="Accent3 98" xfId="821" xr:uid="{50F5E000-9C9A-44CE-A78C-BA86EFE5B702}"/>
    <cellStyle name="Accent3 99" xfId="822" xr:uid="{2C613A20-E096-4163-A824-882DC7B13030}"/>
    <cellStyle name="Accent3_Detalle" xfId="1606" xr:uid="{D74E9163-73DB-449F-8DE0-7218FA3A9C02}"/>
    <cellStyle name="Accent4" xfId="34" xr:uid="{00000000-0005-0000-0000-00001E000000}"/>
    <cellStyle name="Accent4 - 20%" xfId="35" xr:uid="{00000000-0005-0000-0000-00001F000000}"/>
    <cellStyle name="Accent4 - 40%" xfId="36" xr:uid="{00000000-0005-0000-0000-000020000000}"/>
    <cellStyle name="Accent4 - 60%" xfId="37" xr:uid="{00000000-0005-0000-0000-000021000000}"/>
    <cellStyle name="Accent4 10" xfId="826" xr:uid="{7141C7BB-0EC8-4B76-B365-5C8C166C3BA6}"/>
    <cellStyle name="Accent4 100" xfId="827" xr:uid="{455120F5-E000-4A27-8E6A-F41A8C7D26C9}"/>
    <cellStyle name="Accent4 101" xfId="828" xr:uid="{D7ECEB83-7209-473F-808D-D37FABD0F194}"/>
    <cellStyle name="Accent4 102" xfId="829" xr:uid="{F6BC0ACD-18E4-4BAD-8CF2-1F1B948B8181}"/>
    <cellStyle name="Accent4 103" xfId="830" xr:uid="{9C7A7F26-9564-4FE4-A7F2-3A878E30F09C}"/>
    <cellStyle name="Accent4 104" xfId="831" xr:uid="{7D46A9C2-1B76-4BB0-8D04-6B97A81A7DC0}"/>
    <cellStyle name="Accent4 105" xfId="832" xr:uid="{B7B9E9FC-C8A0-4304-B9E5-E570F9DF5664}"/>
    <cellStyle name="Accent4 106" xfId="833" xr:uid="{524CEBD2-6DD1-4AFB-B5D0-8603BF819090}"/>
    <cellStyle name="Accent4 107" xfId="834" xr:uid="{83403AE9-DB73-48BE-B907-2276F5273DA5}"/>
    <cellStyle name="Accent4 108" xfId="835" xr:uid="{F4F3EF98-E39B-4D2D-B080-E1410608AD01}"/>
    <cellStyle name="Accent4 109" xfId="836" xr:uid="{5A14897B-8B20-48FE-88BB-A41F5E846D41}"/>
    <cellStyle name="Accent4 11" xfId="837" xr:uid="{4DF555A2-1B20-4155-B43D-A6E2F0FB9276}"/>
    <cellStyle name="Accent4 110" xfId="838" xr:uid="{884A9BB8-FBDC-49C6-8F72-72EE4335ECDC}"/>
    <cellStyle name="Accent4 111" xfId="839" xr:uid="{78006D2A-F0DF-4BB7-A46C-019513D0BAE9}"/>
    <cellStyle name="Accent4 112" xfId="840" xr:uid="{1FDEC66C-4676-4D9A-8650-DD68237AD2BB}"/>
    <cellStyle name="Accent4 113" xfId="841" xr:uid="{D5C1D96E-6158-4783-9E8B-DA6BE57CF952}"/>
    <cellStyle name="Accent4 114" xfId="842" xr:uid="{07150982-E450-46FF-8F06-B63D2AB62503}"/>
    <cellStyle name="Accent4 115" xfId="843" xr:uid="{8B271F0B-F3DF-4357-86E8-BF95BE712CEC}"/>
    <cellStyle name="Accent4 116" xfId="844" xr:uid="{56A131DB-7E0C-4539-8116-0AFA0600C148}"/>
    <cellStyle name="Accent4 117" xfId="845" xr:uid="{44093A35-E173-488B-8A55-4DE067798FA6}"/>
    <cellStyle name="Accent4 118" xfId="846" xr:uid="{995E4404-F95E-49EF-B5BB-78C8CF708EA7}"/>
    <cellStyle name="Accent4 119" xfId="847" xr:uid="{61D46D62-D90D-4E5A-99D3-31E82007BEBE}"/>
    <cellStyle name="Accent4 12" xfId="848" xr:uid="{009E3175-DDBE-48D3-A532-BC4BD146FD88}"/>
    <cellStyle name="Accent4 120" xfId="849" xr:uid="{5D5FD135-AA97-4059-9768-436E7FDA8301}"/>
    <cellStyle name="Accent4 121" xfId="850" xr:uid="{BB547123-A54D-4FCF-9214-E4C896C5E65D}"/>
    <cellStyle name="Accent4 122" xfId="851" xr:uid="{139E8621-D3E7-4FDF-A2C3-7FF18F8FBBE9}"/>
    <cellStyle name="Accent4 123" xfId="852" xr:uid="{21CB0937-2DF8-44AE-B7B3-942ACDFF74E2}"/>
    <cellStyle name="Accent4 124" xfId="853" xr:uid="{22A17B0F-1B47-4A94-87EB-9640D5A4E76E}"/>
    <cellStyle name="Accent4 125" xfId="854" xr:uid="{46138E11-4BAB-4B4B-B5F4-E304EBC0460C}"/>
    <cellStyle name="Accent4 126" xfId="855" xr:uid="{7949B78E-485E-4FF0-A8AA-1AE9D1B9B384}"/>
    <cellStyle name="Accent4 127" xfId="856" xr:uid="{22B5F875-A5C8-4085-B0CE-6565B46106C9}"/>
    <cellStyle name="Accent4 128" xfId="857" xr:uid="{382A61A3-B1F4-4C37-AD78-868FAD20BB1F}"/>
    <cellStyle name="Accent4 129" xfId="858" xr:uid="{6F0B9552-05B1-4B09-B640-EBC270A01369}"/>
    <cellStyle name="Accent4 13" xfId="859" xr:uid="{4292D5D2-2CDF-4880-80A2-FC67D98B2FFD}"/>
    <cellStyle name="Accent4 130" xfId="860" xr:uid="{3050F68C-B70B-4E63-B47A-BDDC2C8EB065}"/>
    <cellStyle name="Accent4 131" xfId="861" xr:uid="{7BA07939-521D-497E-A606-DC1C12745DF7}"/>
    <cellStyle name="Accent4 132" xfId="862" xr:uid="{9A5FB7D1-D5B1-4451-B33C-41966F1FA1BF}"/>
    <cellStyle name="Accent4 133" xfId="863" xr:uid="{7B1347B3-15A9-4BE7-918C-196855A5A419}"/>
    <cellStyle name="Accent4 134" xfId="864" xr:uid="{D2148291-9681-4212-B027-8FF8FEDBE58A}"/>
    <cellStyle name="Accent4 135" xfId="865" xr:uid="{A4A0E618-08EE-4BCE-BD9A-D56F1C4C001B}"/>
    <cellStyle name="Accent4 136" xfId="866" xr:uid="{D9142B23-2E59-4A05-A0D9-EE18E90A4D81}"/>
    <cellStyle name="Accent4 137" xfId="867" xr:uid="{CBC88240-6E0C-46D3-B971-FF92DD8B87EA}"/>
    <cellStyle name="Accent4 138" xfId="868" xr:uid="{64C45ABF-A8E0-42A9-946E-6194B4F75A0F}"/>
    <cellStyle name="Accent4 139" xfId="869" xr:uid="{25A83446-0699-4C1F-A895-210312D47335}"/>
    <cellStyle name="Accent4 14" xfId="870" xr:uid="{FF853250-AF22-4B4F-9E17-4E938BB8FE63}"/>
    <cellStyle name="Accent4 140" xfId="871" xr:uid="{F1CA0917-AA01-42A2-9E58-05768E84FA7F}"/>
    <cellStyle name="Accent4 141" xfId="872" xr:uid="{B65940D9-2327-45AB-B4B2-E093CA043088}"/>
    <cellStyle name="Accent4 142" xfId="873" xr:uid="{8355DD45-46EC-4748-B8B2-AB240CF00FC7}"/>
    <cellStyle name="Accent4 143" xfId="874" xr:uid="{2AF8CDE1-7996-439B-9D2C-709EC049432D}"/>
    <cellStyle name="Accent4 144" xfId="875" xr:uid="{C69B08C8-A59F-4F0E-B5E8-F6B8103327D5}"/>
    <cellStyle name="Accent4 145" xfId="876" xr:uid="{85DAFE8D-4D8C-4C84-AADC-C0993CBAE3D0}"/>
    <cellStyle name="Accent4 146" xfId="877" xr:uid="{6FCE6A31-42C6-4F4B-B57A-3F93EDB212B4}"/>
    <cellStyle name="Accent4 147" xfId="878" xr:uid="{55B468E3-95C4-4043-AEE7-FD5F939D8CE9}"/>
    <cellStyle name="Accent4 148" xfId="879" xr:uid="{ED693DFF-E894-4AF8-A59C-FD8B3729610F}"/>
    <cellStyle name="Accent4 149" xfId="880" xr:uid="{D6C881BE-8488-41A6-8437-154AC92F8DC2}"/>
    <cellStyle name="Accent4 15" xfId="881" xr:uid="{F2454D95-7F97-4386-90F7-15610A1DF275}"/>
    <cellStyle name="Accent4 150" xfId="882" xr:uid="{F8A86EDF-84EB-45BE-9BB6-003852F160EB}"/>
    <cellStyle name="Accent4 151" xfId="883" xr:uid="{FB1C2D97-1A85-4901-9FA6-1F6D4D553528}"/>
    <cellStyle name="Accent4 152" xfId="884" xr:uid="{65571014-FCBF-4B7E-9BA3-6DDA75F77276}"/>
    <cellStyle name="Accent4 153" xfId="885" xr:uid="{3F7FE48D-78C6-412C-B815-7985F38B59C6}"/>
    <cellStyle name="Accent4 154" xfId="886" xr:uid="{56E6989D-E97E-4F2A-A5CC-4E2125FA5D62}"/>
    <cellStyle name="Accent4 155" xfId="887" xr:uid="{B8B030B6-51B0-435E-8EC5-F22F30245156}"/>
    <cellStyle name="Accent4 156" xfId="888" xr:uid="{534BD725-FE0B-439A-BC78-54F9621801B8}"/>
    <cellStyle name="Accent4 157" xfId="823" xr:uid="{28BABA72-0CA7-421B-9A91-45CDF01DF176}"/>
    <cellStyle name="Accent4 16" xfId="889" xr:uid="{746407A9-D702-4864-AFAA-00C0A5BB1F82}"/>
    <cellStyle name="Accent4 17" xfId="890" xr:uid="{3B61A6BA-C1DC-4F42-8CD5-A58859372811}"/>
    <cellStyle name="Accent4 18" xfId="891" xr:uid="{2FF76B96-BF44-4F47-85BF-37328D877D3F}"/>
    <cellStyle name="Accent4 19" xfId="892" xr:uid="{16C48A5E-F717-451A-A0D5-AFD2B0DF2404}"/>
    <cellStyle name="Accent4 2" xfId="218" xr:uid="{5B9DC276-3DFD-490D-9FE8-ECBF646C7F37}"/>
    <cellStyle name="Accent4 20" xfId="893" xr:uid="{328AC46C-3FA8-4BA5-A5D2-05AE063CB7E6}"/>
    <cellStyle name="Accent4 21" xfId="894" xr:uid="{DB038E63-3979-4D5A-93CB-62228A5DFCD2}"/>
    <cellStyle name="Accent4 22" xfId="895" xr:uid="{0CB0246A-97EE-4ED1-84A9-0BF1CCFE4642}"/>
    <cellStyle name="Accent4 23" xfId="896" xr:uid="{CE61E600-3130-4CA5-BF05-183631502AE1}"/>
    <cellStyle name="Accent4 24" xfId="897" xr:uid="{A34E5CA7-329A-46A7-9520-E9E3E4C4A625}"/>
    <cellStyle name="Accent4 25" xfId="898" xr:uid="{81A8059E-CA40-4131-9620-1F0CE7C13D76}"/>
    <cellStyle name="Accent4 26" xfId="899" xr:uid="{1A0BD889-FE42-44C3-BF2B-3E4C97B05049}"/>
    <cellStyle name="Accent4 27" xfId="900" xr:uid="{689A99E6-9F81-4EF1-8827-5CAF9F84131A}"/>
    <cellStyle name="Accent4 28" xfId="901" xr:uid="{6E1CC18C-F061-42B8-9DBB-3474258B8AB8}"/>
    <cellStyle name="Accent4 29" xfId="902" xr:uid="{FC1655B3-CC1B-455D-95E5-532DB392EAD2}"/>
    <cellStyle name="Accent4 3" xfId="903" xr:uid="{30E33AD4-4BB7-48CB-9402-7A9204324133}"/>
    <cellStyle name="Accent4 30" xfId="904" xr:uid="{06A6EEA9-F3E3-4F48-8841-BA957A3F5E27}"/>
    <cellStyle name="Accent4 31" xfId="905" xr:uid="{CAFB153F-3870-4EF9-BDC2-E6DF960AD7BA}"/>
    <cellStyle name="Accent4 32" xfId="906" xr:uid="{804AE4F0-811A-45B9-83FC-DF0856529DCD}"/>
    <cellStyle name="Accent4 33" xfId="907" xr:uid="{11D2076E-3905-49B8-BEE4-E55F162969E9}"/>
    <cellStyle name="Accent4 34" xfId="908" xr:uid="{3FA60829-A442-4335-AD64-62C679BD9839}"/>
    <cellStyle name="Accent4 35" xfId="909" xr:uid="{282EB4CD-0F4A-4BA6-96F6-C1C90924501B}"/>
    <cellStyle name="Accent4 36" xfId="910" xr:uid="{C179F275-8D95-437B-9AEE-9D9B47EBBADF}"/>
    <cellStyle name="Accent4 37" xfId="911" xr:uid="{0064F43A-EF19-4E01-A6BD-F1002B09DFF3}"/>
    <cellStyle name="Accent4 38" xfId="912" xr:uid="{692B94AF-0B05-4109-A150-E83D3D6A1A65}"/>
    <cellStyle name="Accent4 39" xfId="913" xr:uid="{063B5EA6-10B5-4951-B81B-7119780C23C0}"/>
    <cellStyle name="Accent4 4" xfId="914" xr:uid="{D0A5B399-2AAB-4CBE-B37D-9DAA9E0FCB17}"/>
    <cellStyle name="Accent4 40" xfId="915" xr:uid="{551295B6-2658-4FCD-95C2-35AABB7C5C7C}"/>
    <cellStyle name="Accent4 41" xfId="916" xr:uid="{1298F30F-10A1-4012-BC53-3E8E459CBA02}"/>
    <cellStyle name="Accent4 42" xfId="917" xr:uid="{29716D49-8A55-4C97-A2D2-B27BEEE570BC}"/>
    <cellStyle name="Accent4 43" xfId="918" xr:uid="{90749924-5F2A-494F-9AD8-0F662DD5C3B3}"/>
    <cellStyle name="Accent4 44" xfId="919" xr:uid="{73018172-9DEF-40D7-9507-6E81EC068AA3}"/>
    <cellStyle name="Accent4 45" xfId="920" xr:uid="{FCBCD605-58F5-4C87-93D2-98292F0DD092}"/>
    <cellStyle name="Accent4 46" xfId="921" xr:uid="{0D91FCE6-8465-4EE5-B52C-685C546DEDA7}"/>
    <cellStyle name="Accent4 47" xfId="922" xr:uid="{8520DE73-6F24-4B10-9AE0-83987E14017D}"/>
    <cellStyle name="Accent4 48" xfId="923" xr:uid="{773D351F-2981-4402-BB22-4DF41B4B4DA3}"/>
    <cellStyle name="Accent4 49" xfId="924" xr:uid="{9717DD7B-20E1-4332-BCBD-E00E63A271A8}"/>
    <cellStyle name="Accent4 5" xfId="925" xr:uid="{374090FC-CCDA-45BE-952C-0E0D667CFDF5}"/>
    <cellStyle name="Accent4 50" xfId="926" xr:uid="{B1C07132-A442-4DDF-A61F-BB867CC07E03}"/>
    <cellStyle name="Accent4 51" xfId="927" xr:uid="{D4600DE5-824C-4032-9058-01DC350C6339}"/>
    <cellStyle name="Accent4 52" xfId="928" xr:uid="{7F399324-0804-4A5B-8691-2544380F1F12}"/>
    <cellStyle name="Accent4 53" xfId="929" xr:uid="{D7D45C47-C4A8-4170-8EF1-DAF957DA5477}"/>
    <cellStyle name="Accent4 54" xfId="930" xr:uid="{AEE2178E-9D9D-46EC-9BF3-8D1D054E532C}"/>
    <cellStyle name="Accent4 55" xfId="931" xr:uid="{E83397FF-E4A4-44C1-9FC4-D8E65A82CBFC}"/>
    <cellStyle name="Accent4 56" xfId="932" xr:uid="{FB845A4D-235B-4B3F-B8C8-843844309D6D}"/>
    <cellStyle name="Accent4 57" xfId="933" xr:uid="{915FF6B3-6E86-4268-A2DF-56CCA312CFF4}"/>
    <cellStyle name="Accent4 58" xfId="934" xr:uid="{DAD96A33-118E-4D59-84AF-2DA0E4961219}"/>
    <cellStyle name="Accent4 59" xfId="935" xr:uid="{FFBD43FC-0984-4AAB-8FB6-1D2CAFD92EF8}"/>
    <cellStyle name="Accent4 6" xfId="936" xr:uid="{B2793DEA-4C1B-4264-92CF-0935060CFE4F}"/>
    <cellStyle name="Accent4 60" xfId="937" xr:uid="{54637EBC-F1C9-40FC-9BCC-6E989979B9FF}"/>
    <cellStyle name="Accent4 61" xfId="938" xr:uid="{0E439AFE-3F4C-4439-B77B-8BF7EBB94206}"/>
    <cellStyle name="Accent4 62" xfId="939" xr:uid="{A2A80B72-7669-4599-866C-EA142B6EE3ED}"/>
    <cellStyle name="Accent4 63" xfId="940" xr:uid="{99F5990D-4AE4-466F-ADED-F3FCD0F35F97}"/>
    <cellStyle name="Accent4 64" xfId="941" xr:uid="{AE4980D0-B2C5-449C-BA10-6B61EFB2BEF3}"/>
    <cellStyle name="Accent4 65" xfId="942" xr:uid="{5743EB4F-BEE2-4B52-9C34-94D6EE0FF1B1}"/>
    <cellStyle name="Accent4 66" xfId="943" xr:uid="{CF37A3B0-A02D-425F-A50B-1D16D7E9B3F9}"/>
    <cellStyle name="Accent4 67" xfId="944" xr:uid="{75C5FB43-4090-496D-BD76-ACDE53D766C6}"/>
    <cellStyle name="Accent4 68" xfId="945" xr:uid="{4A00F1E0-FE47-4AB0-8149-4AF0454BCD50}"/>
    <cellStyle name="Accent4 69" xfId="946" xr:uid="{C04536D6-8D3F-482A-8C80-36CBE0A0F1CA}"/>
    <cellStyle name="Accent4 7" xfId="947" xr:uid="{8D6DEF8E-C6CB-41CA-8F0A-D23153E12620}"/>
    <cellStyle name="Accent4 70" xfId="948" xr:uid="{529ADA58-7A40-421F-AE62-E4451171A335}"/>
    <cellStyle name="Accent4 71" xfId="949" xr:uid="{F507548D-3EC6-4825-B3DF-B7F3C93C8E39}"/>
    <cellStyle name="Accent4 72" xfId="950" xr:uid="{92B21F85-375A-4A13-AB20-33B947479F73}"/>
    <cellStyle name="Accent4 73" xfId="951" xr:uid="{F89CE563-2F31-48F8-AB2B-35858A61DEFF}"/>
    <cellStyle name="Accent4 74" xfId="952" xr:uid="{2AE3157F-9541-4CFA-887B-A5A733E5BA77}"/>
    <cellStyle name="Accent4 75" xfId="953" xr:uid="{2B0D79AF-9EE4-4C3F-99EB-40CF3E0E32DD}"/>
    <cellStyle name="Accent4 76" xfId="954" xr:uid="{478C3D6F-A759-48D8-835E-00037A68EAB6}"/>
    <cellStyle name="Accent4 77" xfId="955" xr:uid="{818CE7E4-C29B-4B48-8DCB-F404DB0E7CCD}"/>
    <cellStyle name="Accent4 78" xfId="956" xr:uid="{57CEE63C-9E06-4BE5-A28C-0617AA32AB8E}"/>
    <cellStyle name="Accent4 79" xfId="957" xr:uid="{786F78EE-FBCA-441B-8F8C-19AAFB7B79A4}"/>
    <cellStyle name="Accent4 8" xfId="958" xr:uid="{A3B587C2-28B2-4168-A3B0-EFDD6EA60B09}"/>
    <cellStyle name="Accent4 80" xfId="959" xr:uid="{54AC83A4-4064-4E34-A2CC-800F2E676EFB}"/>
    <cellStyle name="Accent4 81" xfId="960" xr:uid="{D49F48AB-0DF3-4F84-A6C7-BE2A7366D7F6}"/>
    <cellStyle name="Accent4 82" xfId="961" xr:uid="{D5659C62-9554-43FB-9FA3-2888A857B35E}"/>
    <cellStyle name="Accent4 83" xfId="962" xr:uid="{FF04F08C-CCC0-4BB1-97A7-3337F5118813}"/>
    <cellStyle name="Accent4 84" xfId="963" xr:uid="{69ADEA30-2F47-4213-AF5A-0D6148A1C115}"/>
    <cellStyle name="Accent4 85" xfId="964" xr:uid="{D48D44C4-26C5-493E-9261-91572729A4EB}"/>
    <cellStyle name="Accent4 86" xfId="965" xr:uid="{72E35522-2082-4C82-A704-713B42368525}"/>
    <cellStyle name="Accent4 87" xfId="966" xr:uid="{6AD78881-1CF7-4D08-8C95-3BC5F91AE351}"/>
    <cellStyle name="Accent4 88" xfId="967" xr:uid="{E549EF77-AA2B-45EC-8EB2-263EFF9AB453}"/>
    <cellStyle name="Accent4 89" xfId="968" xr:uid="{DE8FEA09-D740-4EA5-9C89-C45BC198885A}"/>
    <cellStyle name="Accent4 9" xfId="969" xr:uid="{9EF7B05A-CFE9-4532-AA07-FAAF78685A5B}"/>
    <cellStyle name="Accent4 90" xfId="970" xr:uid="{26209EAC-9921-4C5C-8473-1416F957018C}"/>
    <cellStyle name="Accent4 91" xfId="971" xr:uid="{4D0F39F4-3FD9-43A0-94D2-42E5C93E46EC}"/>
    <cellStyle name="Accent4 92" xfId="972" xr:uid="{CAD60574-ED9D-4C16-A552-27D6C1C4EBEE}"/>
    <cellStyle name="Accent4 93" xfId="973" xr:uid="{0EA457E0-C0B6-41D7-8A28-29FC7DAE503F}"/>
    <cellStyle name="Accent4 94" xfId="974" xr:uid="{7366A19A-DB73-47F3-B136-4D3EAAC559AD}"/>
    <cellStyle name="Accent4 95" xfId="975" xr:uid="{56A2C836-1719-400D-B02B-7E4F7A3F5D36}"/>
    <cellStyle name="Accent4 96" xfId="976" xr:uid="{DFEF8A9C-2A76-4639-A091-B5D7FBD79FD8}"/>
    <cellStyle name="Accent4 97" xfId="977" xr:uid="{44B1CB95-1B85-4A64-B7B8-B65CB360C1F6}"/>
    <cellStyle name="Accent4 98" xfId="978" xr:uid="{2CE7765A-5D1E-4C28-A747-AD7AE400043D}"/>
    <cellStyle name="Accent4 99" xfId="979" xr:uid="{938216A6-2A4A-4AF2-994D-7D08F7D4E9FB}"/>
    <cellStyle name="Accent4_Detalle" xfId="1607" xr:uid="{877052DC-1B54-4546-ACF4-8800500BF69E}"/>
    <cellStyle name="Accent5" xfId="38" xr:uid="{00000000-0005-0000-0000-000022000000}"/>
    <cellStyle name="Accent5 - 20%" xfId="39" xr:uid="{00000000-0005-0000-0000-000023000000}"/>
    <cellStyle name="Accent5 - 40%" xfId="40" xr:uid="{00000000-0005-0000-0000-000024000000}"/>
    <cellStyle name="Accent5 - 60%" xfId="41" xr:uid="{00000000-0005-0000-0000-000025000000}"/>
    <cellStyle name="Accent5 10" xfId="983" xr:uid="{13015748-81DB-44F0-8957-183B39E1599B}"/>
    <cellStyle name="Accent5 100" xfId="984" xr:uid="{BFDDA03F-A954-4F46-9D6D-4F9DC0432EEF}"/>
    <cellStyle name="Accent5 101" xfId="985" xr:uid="{5FAD4CDE-6E98-4CFD-AC82-21972D986185}"/>
    <cellStyle name="Accent5 102" xfId="986" xr:uid="{CC2CDD33-FB6D-4971-86B2-167C35EA58AF}"/>
    <cellStyle name="Accent5 103" xfId="987" xr:uid="{053EAD6E-EEFB-45BC-9855-66E595F8637E}"/>
    <cellStyle name="Accent5 104" xfId="988" xr:uid="{F8BE176E-8DD2-4504-BA50-D900C6A5A500}"/>
    <cellStyle name="Accent5 105" xfId="989" xr:uid="{C3804312-EDAC-4378-8CA9-B54B64B559E2}"/>
    <cellStyle name="Accent5 106" xfId="990" xr:uid="{83521F42-B9AC-44DB-89BC-9C808CBE7B6B}"/>
    <cellStyle name="Accent5 107" xfId="991" xr:uid="{52D8E192-38E9-4743-A2A2-0C135D27325A}"/>
    <cellStyle name="Accent5 108" xfId="992" xr:uid="{7BDAA396-E8F2-49C8-925D-001AB0A36B15}"/>
    <cellStyle name="Accent5 109" xfId="993" xr:uid="{7EFF303D-66D6-44AA-8F6C-A0F9C844A5DE}"/>
    <cellStyle name="Accent5 11" xfId="994" xr:uid="{C5C2F6C4-696A-4B53-97F7-FE432731D576}"/>
    <cellStyle name="Accent5 110" xfId="995" xr:uid="{D8F8FC4C-D1BB-4506-BC63-67999E57075F}"/>
    <cellStyle name="Accent5 111" xfId="996" xr:uid="{F7C48BDB-AC61-469F-B862-A8177E74B993}"/>
    <cellStyle name="Accent5 112" xfId="997" xr:uid="{CFC29781-9F8E-4A6F-8250-5AF8DEEEB977}"/>
    <cellStyle name="Accent5 113" xfId="998" xr:uid="{BFDFD3C5-9B89-4819-9D4F-E70B92B78A34}"/>
    <cellStyle name="Accent5 114" xfId="999" xr:uid="{93EFA402-5809-4CC0-8F55-178612108EB4}"/>
    <cellStyle name="Accent5 115" xfId="1000" xr:uid="{2AC21FEA-3602-4056-95C2-B5C641AEE80C}"/>
    <cellStyle name="Accent5 116" xfId="1001" xr:uid="{E7DB6BE3-5193-4E76-9A5E-65AB17234446}"/>
    <cellStyle name="Accent5 117" xfId="1002" xr:uid="{358BACEF-A867-4F86-A9E7-ED071444E3DA}"/>
    <cellStyle name="Accent5 118" xfId="1003" xr:uid="{3CDA5FE3-2987-4BDF-A68B-38E3C61B47C8}"/>
    <cellStyle name="Accent5 119" xfId="1004" xr:uid="{F94AEC1A-A3E0-404F-9E09-9FCC53250520}"/>
    <cellStyle name="Accent5 12" xfId="1005" xr:uid="{0937FB99-9F1C-4342-8669-1297FCE808EE}"/>
    <cellStyle name="Accent5 120" xfId="1006" xr:uid="{689FB965-D968-4A4A-A9D5-E257DF6A5E0F}"/>
    <cellStyle name="Accent5 121" xfId="1007" xr:uid="{4F52529A-767D-4D75-80FC-593856778A7B}"/>
    <cellStyle name="Accent5 122" xfId="1008" xr:uid="{A10DE350-1441-42FE-A96E-DB0AB3221362}"/>
    <cellStyle name="Accent5 123" xfId="1009" xr:uid="{C3B9890C-7A6F-4ADA-82E9-4F62D4421495}"/>
    <cellStyle name="Accent5 124" xfId="1010" xr:uid="{C96904C0-665F-4DE3-8EBE-605AEA10134C}"/>
    <cellStyle name="Accent5 125" xfId="1011" xr:uid="{AD12E8A8-5227-4661-A061-CE58CECB60B4}"/>
    <cellStyle name="Accent5 126" xfId="1012" xr:uid="{2B841ECA-75D0-49EB-A4A2-972212465859}"/>
    <cellStyle name="Accent5 127" xfId="1013" xr:uid="{B8E3F7C1-C1B6-4AF5-8112-CF60D751BB1F}"/>
    <cellStyle name="Accent5 128" xfId="1014" xr:uid="{21B9FAD4-1103-4318-8259-25BD225AAC90}"/>
    <cellStyle name="Accent5 129" xfId="1015" xr:uid="{AAC70B12-EAE4-425E-97C3-7DB6AB0EF9B2}"/>
    <cellStyle name="Accent5 13" xfId="1016" xr:uid="{B9B34E54-8315-4818-991C-75EDA9874CEB}"/>
    <cellStyle name="Accent5 130" xfId="1017" xr:uid="{62999742-F2B1-4B79-BD58-A5608646C9D5}"/>
    <cellStyle name="Accent5 131" xfId="1018" xr:uid="{B40AF259-4ED1-41CB-B261-46D3F0848C42}"/>
    <cellStyle name="Accent5 132" xfId="1019" xr:uid="{395E68B8-A828-4268-9C3F-172F002CDCB1}"/>
    <cellStyle name="Accent5 133" xfId="1020" xr:uid="{09581C97-7455-464C-BFB6-B8702FA7504C}"/>
    <cellStyle name="Accent5 134" xfId="1021" xr:uid="{3439ABE4-4DC2-48A3-8979-1885F10F7F57}"/>
    <cellStyle name="Accent5 135" xfId="1022" xr:uid="{E269FBAA-142E-4150-B797-283C57B29387}"/>
    <cellStyle name="Accent5 136" xfId="1023" xr:uid="{B91C4943-4699-4C7C-9AE9-04DF4DE490A4}"/>
    <cellStyle name="Accent5 137" xfId="1024" xr:uid="{CC26D861-FA02-4DB5-8040-CFE43B80282E}"/>
    <cellStyle name="Accent5 138" xfId="1025" xr:uid="{8857EDEB-4257-4887-8692-E0FF49C9A9C1}"/>
    <cellStyle name="Accent5 139" xfId="1026" xr:uid="{3DF7B837-A693-4956-85D6-E42242CAC2AC}"/>
    <cellStyle name="Accent5 14" xfId="1027" xr:uid="{202E20D5-72ED-44BF-91D1-331D42D55718}"/>
    <cellStyle name="Accent5 140" xfId="1028" xr:uid="{45AF5CA8-C523-4975-A100-2ABF3988B5A8}"/>
    <cellStyle name="Accent5 141" xfId="1029" xr:uid="{8C3ED12D-C631-464A-9FED-F4D9C6637AA8}"/>
    <cellStyle name="Accent5 142" xfId="1030" xr:uid="{C3295AC5-4190-4580-B894-D734F964EAE3}"/>
    <cellStyle name="Accent5 143" xfId="1031" xr:uid="{A281347D-B65C-45E2-A8B6-E5671EE43CE3}"/>
    <cellStyle name="Accent5 144" xfId="1032" xr:uid="{7A91023F-9302-45C4-8389-833250B8673D}"/>
    <cellStyle name="Accent5 145" xfId="1033" xr:uid="{EA5485E8-6156-4364-95AC-43D533EC84BA}"/>
    <cellStyle name="Accent5 146" xfId="1034" xr:uid="{31B2B375-CCF7-4532-A6A2-4C3357B387B1}"/>
    <cellStyle name="Accent5 147" xfId="1035" xr:uid="{EA3A8B94-1C11-40D6-B35C-1EDA9D14B8CE}"/>
    <cellStyle name="Accent5 148" xfId="1036" xr:uid="{AD358D4E-4A0E-4483-B4E6-1BDC424CD9F4}"/>
    <cellStyle name="Accent5 149" xfId="1037" xr:uid="{21CD1B18-B76F-405C-9B34-5EFE41A9B1EA}"/>
    <cellStyle name="Accent5 15" xfId="1038" xr:uid="{5211B042-0FBA-47C4-BBE2-3ABDC55B3660}"/>
    <cellStyle name="Accent5 150" xfId="1039" xr:uid="{98E39334-D650-4E4C-A274-A658A30EA9D2}"/>
    <cellStyle name="Accent5 151" xfId="1040" xr:uid="{B7FEE607-9130-484F-84EE-8D725E7D9EF9}"/>
    <cellStyle name="Accent5 152" xfId="1041" xr:uid="{82BDDB22-C8EE-406F-BCAF-836ADBB48F3C}"/>
    <cellStyle name="Accent5 153" xfId="1042" xr:uid="{0B62761F-BC3F-4A00-9EF1-59A161B89731}"/>
    <cellStyle name="Accent5 154" xfId="1043" xr:uid="{53E5E79C-8F8E-4804-9223-1610F748E57E}"/>
    <cellStyle name="Accent5 155" xfId="1044" xr:uid="{0F97511E-03A6-4038-8E84-54183A0075D0}"/>
    <cellStyle name="Accent5 156" xfId="1045" xr:uid="{68384455-9F13-4160-B2BE-1DAD7BB7D1EA}"/>
    <cellStyle name="Accent5 157" xfId="980" xr:uid="{B8321B04-4D64-43DD-BD8A-1FB140F41BA6}"/>
    <cellStyle name="Accent5 16" xfId="1046" xr:uid="{8C2623CF-FD20-45B5-8ED4-5B182AD68D65}"/>
    <cellStyle name="Accent5 17" xfId="1047" xr:uid="{043FC448-D41A-4C6C-9E9D-13ACF4EF5F6F}"/>
    <cellStyle name="Accent5 18" xfId="1048" xr:uid="{055C8EDD-0BD1-4E8F-8AFB-6BC0B4FBCEB2}"/>
    <cellStyle name="Accent5 19" xfId="1049" xr:uid="{BADD6E2F-7621-4AC1-96F4-F82EB665CEB0}"/>
    <cellStyle name="Accent5 2" xfId="219" xr:uid="{66FFAA04-BA1A-48C6-BE0C-F83DB9F919E0}"/>
    <cellStyle name="Accent5 20" xfId="1050" xr:uid="{3835D6D1-6D2E-410F-B30C-B9E845CA4FFD}"/>
    <cellStyle name="Accent5 21" xfId="1051" xr:uid="{873C58E4-BE59-4BBF-9228-7C2899F98BE6}"/>
    <cellStyle name="Accent5 22" xfId="1052" xr:uid="{D8017C1E-4C48-468A-8007-4A4C640D049B}"/>
    <cellStyle name="Accent5 23" xfId="1053" xr:uid="{F438AEDA-CD6B-4276-B835-F43031617A14}"/>
    <cellStyle name="Accent5 24" xfId="1054" xr:uid="{9C6E3E61-438D-4107-91BD-35C014AFDF5F}"/>
    <cellStyle name="Accent5 25" xfId="1055" xr:uid="{43543EB4-329C-418C-B23E-110A5A0F643A}"/>
    <cellStyle name="Accent5 26" xfId="1056" xr:uid="{2AEA1DD5-D91B-4685-98BF-30C28F06C2D1}"/>
    <cellStyle name="Accent5 27" xfId="1057" xr:uid="{A7D5BEBF-3265-4D97-9F26-410C4443D2F7}"/>
    <cellStyle name="Accent5 28" xfId="1058" xr:uid="{ED0129D5-A3F1-4265-8FD6-31B648F773FF}"/>
    <cellStyle name="Accent5 29" xfId="1059" xr:uid="{FA6F76BB-08A6-40E6-AFBC-26D2877FCBEF}"/>
    <cellStyle name="Accent5 3" xfId="1060" xr:uid="{650E595B-782C-4DF3-9FF9-AF76E3810035}"/>
    <cellStyle name="Accent5 30" xfId="1061" xr:uid="{A4424D81-6641-499D-89F6-B880FD482767}"/>
    <cellStyle name="Accent5 31" xfId="1062" xr:uid="{C52DA88E-9E13-4038-A066-724A3853CC30}"/>
    <cellStyle name="Accent5 32" xfId="1063" xr:uid="{3C7EB1B2-5151-44D7-B6F3-ABA31E668B07}"/>
    <cellStyle name="Accent5 33" xfId="1064" xr:uid="{70EB26BC-22E3-45C6-AE75-9E2245197DBD}"/>
    <cellStyle name="Accent5 34" xfId="1065" xr:uid="{2D50A6DC-4EB3-4351-8FD5-C95451D76E8C}"/>
    <cellStyle name="Accent5 35" xfId="1066" xr:uid="{D5980093-D07D-4E99-8CC5-3707F4E6F1CD}"/>
    <cellStyle name="Accent5 36" xfId="1067" xr:uid="{D3203B37-A528-4AF9-8651-B0940EC5AEA4}"/>
    <cellStyle name="Accent5 37" xfId="1068" xr:uid="{32CBB8F5-411A-453F-83C6-B73026F6444E}"/>
    <cellStyle name="Accent5 38" xfId="1069" xr:uid="{4994BA55-8F39-4FB2-9B44-4632E242F0F5}"/>
    <cellStyle name="Accent5 39" xfId="1070" xr:uid="{B5A48029-9E18-4ACD-90C2-15FD96B66DBE}"/>
    <cellStyle name="Accent5 4" xfId="1071" xr:uid="{12E63B2A-4342-4DE6-BCA5-D7D2C36970D1}"/>
    <cellStyle name="Accent5 40" xfId="1072" xr:uid="{E10C81AD-4B6F-418E-9299-DD26336C28AF}"/>
    <cellStyle name="Accent5 41" xfId="1073" xr:uid="{46A1E246-D976-4864-8364-4A675EF9BE69}"/>
    <cellStyle name="Accent5 42" xfId="1074" xr:uid="{33E88FB3-A9AB-468B-99C7-18B53A3F097A}"/>
    <cellStyle name="Accent5 43" xfId="1075" xr:uid="{39DB8E26-0819-4AF2-8F21-4ABC112A2127}"/>
    <cellStyle name="Accent5 44" xfId="1076" xr:uid="{2A60851C-4BBE-42CD-B7E7-A0DFA422A7C8}"/>
    <cellStyle name="Accent5 45" xfId="1077" xr:uid="{49E0F66F-445F-4F40-B67B-34C980618CFA}"/>
    <cellStyle name="Accent5 46" xfId="1078" xr:uid="{56767763-01BF-4687-99DD-C6CBFDA984F3}"/>
    <cellStyle name="Accent5 47" xfId="1079" xr:uid="{19A22D24-B354-411A-AE71-2E8F2EA8B205}"/>
    <cellStyle name="Accent5 48" xfId="1080" xr:uid="{47D97932-9C32-4534-A230-BA7F37D23B0E}"/>
    <cellStyle name="Accent5 49" xfId="1081" xr:uid="{4CAA01DE-FBA8-48BB-A9A0-7D94D26BEAB5}"/>
    <cellStyle name="Accent5 5" xfId="1082" xr:uid="{75262173-0426-4C6D-BC98-0793C24547CC}"/>
    <cellStyle name="Accent5 50" xfId="1083" xr:uid="{31E971E9-17DC-4098-B4F1-665367E1B13F}"/>
    <cellStyle name="Accent5 51" xfId="1084" xr:uid="{CBE37783-D0AC-43BD-A9EF-363DEA7A6CE9}"/>
    <cellStyle name="Accent5 52" xfId="1085" xr:uid="{8A7A4A36-47B7-4328-AF20-CB2F713D86B2}"/>
    <cellStyle name="Accent5 53" xfId="1086" xr:uid="{4F29779D-878C-4EBD-862E-BCC14DE3B50D}"/>
    <cellStyle name="Accent5 54" xfId="1087" xr:uid="{F7A07021-F79D-4D3E-8B1B-7599182DCFCD}"/>
    <cellStyle name="Accent5 55" xfId="1088" xr:uid="{CE67F23A-AF34-43F6-9BA9-8FA78BFC149A}"/>
    <cellStyle name="Accent5 56" xfId="1089" xr:uid="{0BE27F1B-F8F3-4557-B107-B3B5B5E87B6A}"/>
    <cellStyle name="Accent5 57" xfId="1090" xr:uid="{76AE6477-54E6-47E0-AA01-476A0EDA8CC4}"/>
    <cellStyle name="Accent5 58" xfId="1091" xr:uid="{A7D9E711-E80C-4B61-9A9A-3B0F3AD331D1}"/>
    <cellStyle name="Accent5 59" xfId="1092" xr:uid="{DD9F365B-EF20-43F0-A280-4A905075D8D7}"/>
    <cellStyle name="Accent5 6" xfId="1093" xr:uid="{F2DAB613-A83F-4F25-A26B-7DA4C62C4CCF}"/>
    <cellStyle name="Accent5 60" xfId="1094" xr:uid="{4C3CB77D-BE72-4FB9-A984-154E1297C31F}"/>
    <cellStyle name="Accent5 61" xfId="1095" xr:uid="{59AF7DCB-0738-4FA0-BC0D-B4B3E3B459DD}"/>
    <cellStyle name="Accent5 62" xfId="1096" xr:uid="{126E750B-E8D8-4E97-9455-136BDCC7A281}"/>
    <cellStyle name="Accent5 63" xfId="1097" xr:uid="{AA2F9809-F6B8-409E-A877-2F89CECE5704}"/>
    <cellStyle name="Accent5 64" xfId="1098" xr:uid="{74A49967-1B61-4126-8DD7-F7ED0DEFCE0C}"/>
    <cellStyle name="Accent5 65" xfId="1099" xr:uid="{DBC5CFAE-72E3-401D-AF62-5EA3C2BEB9D0}"/>
    <cellStyle name="Accent5 66" xfId="1100" xr:uid="{80FE0B43-3638-4540-AD5E-EBAF3F1371B4}"/>
    <cellStyle name="Accent5 67" xfId="1101" xr:uid="{E3C36A38-407E-426D-BA56-D040BA062829}"/>
    <cellStyle name="Accent5 68" xfId="1102" xr:uid="{E7CEEA98-D837-49D5-8026-53F0CC27B3F6}"/>
    <cellStyle name="Accent5 69" xfId="1103" xr:uid="{061632DC-D370-4BBE-A810-C9A436F345E5}"/>
    <cellStyle name="Accent5 7" xfId="1104" xr:uid="{85E56B2D-79B4-44B5-B8E0-5DB22959FF1D}"/>
    <cellStyle name="Accent5 70" xfId="1105" xr:uid="{7DD7A550-614D-41B2-8531-C8EFBA9CF3DD}"/>
    <cellStyle name="Accent5 71" xfId="1106" xr:uid="{42ED2C53-18C8-4E39-B090-4FB56AEA7711}"/>
    <cellStyle name="Accent5 72" xfId="1107" xr:uid="{0DF5E934-DC7E-4A02-84DC-A17A833E4167}"/>
    <cellStyle name="Accent5 73" xfId="1108" xr:uid="{4CD7C82F-F3B9-485D-815E-303923869737}"/>
    <cellStyle name="Accent5 74" xfId="1109" xr:uid="{81A2D52A-6912-4AA5-B42E-FAC37D00C10E}"/>
    <cellStyle name="Accent5 75" xfId="1110" xr:uid="{7C0B9058-7E02-4AD2-B968-0B48A5D290CE}"/>
    <cellStyle name="Accent5 76" xfId="1111" xr:uid="{8368A747-296F-48CD-9A23-33ECB8024D7B}"/>
    <cellStyle name="Accent5 77" xfId="1112" xr:uid="{1A8ACA74-75AD-46E9-B60C-72BC708BB9FE}"/>
    <cellStyle name="Accent5 78" xfId="1113" xr:uid="{1B9FBBC6-A380-4DEA-B206-3C77FB57EBD9}"/>
    <cellStyle name="Accent5 79" xfId="1114" xr:uid="{54D2A906-3EBE-4DA7-8432-A5E7130469E8}"/>
    <cellStyle name="Accent5 8" xfId="1115" xr:uid="{28A04F58-6B31-4695-8ED5-D8EC1D010B6C}"/>
    <cellStyle name="Accent5 80" xfId="1116" xr:uid="{69BFE03B-417B-446F-96B7-0090C7D01541}"/>
    <cellStyle name="Accent5 81" xfId="1117" xr:uid="{6DDB1E86-E5F4-4355-A144-1997535E2728}"/>
    <cellStyle name="Accent5 82" xfId="1118" xr:uid="{A696C8B6-D00E-4C9C-9C65-0A56696F2AE9}"/>
    <cellStyle name="Accent5 83" xfId="1119" xr:uid="{9CFD38C6-0D74-4A0D-A60D-29EB143080AA}"/>
    <cellStyle name="Accent5 84" xfId="1120" xr:uid="{3493077D-BA4E-4EE1-8F0D-D36915604A50}"/>
    <cellStyle name="Accent5 85" xfId="1121" xr:uid="{5B229F94-ACFE-462D-9823-02856F2ADC48}"/>
    <cellStyle name="Accent5 86" xfId="1122" xr:uid="{468C4FD6-A09E-44B8-A09C-D91493394489}"/>
    <cellStyle name="Accent5 87" xfId="1123" xr:uid="{239753DE-7EC3-49AA-A748-D42B01441B1C}"/>
    <cellStyle name="Accent5 88" xfId="1124" xr:uid="{EC3744E3-1C79-4C98-82C5-A322D2B4300D}"/>
    <cellStyle name="Accent5 89" xfId="1125" xr:uid="{0F83F300-2223-4415-9A9B-73C3EC658D44}"/>
    <cellStyle name="Accent5 9" xfId="1126" xr:uid="{A6E52B3C-32CC-4129-9081-7A4E771E3784}"/>
    <cellStyle name="Accent5 90" xfId="1127" xr:uid="{3F740452-242C-47B7-94E6-72CE055EDF44}"/>
    <cellStyle name="Accent5 91" xfId="1128" xr:uid="{3D86E49C-82F1-4236-AD11-D9F49B7CF062}"/>
    <cellStyle name="Accent5 92" xfId="1129" xr:uid="{A26CE583-6D4B-4C3E-8F76-30B77ACF1CD9}"/>
    <cellStyle name="Accent5 93" xfId="1130" xr:uid="{7F26E678-9AAE-46F3-B25B-D30863C012CC}"/>
    <cellStyle name="Accent5 94" xfId="1131" xr:uid="{E9EEA633-5C26-43DA-8928-0315BE71953D}"/>
    <cellStyle name="Accent5 95" xfId="1132" xr:uid="{6563F7D7-563C-408A-A411-8621E57E084F}"/>
    <cellStyle name="Accent5 96" xfId="1133" xr:uid="{61D1C3AB-54B2-4C7B-BD6F-B84B6FCEF016}"/>
    <cellStyle name="Accent5 97" xfId="1134" xr:uid="{84C75219-6D7C-4F7E-B1C6-3DCEF3475EDA}"/>
    <cellStyle name="Accent5 98" xfId="1135" xr:uid="{F6752308-D80C-45EB-A83E-8C926C116E07}"/>
    <cellStyle name="Accent5 99" xfId="1136" xr:uid="{28DC88EE-6EE9-4F1D-9681-EEF2D76AEE78}"/>
    <cellStyle name="Accent5_Detalle" xfId="1608" xr:uid="{CDE0E46B-12FC-4552-8DD7-C5D707DAC9CC}"/>
    <cellStyle name="Accent6" xfId="42" xr:uid="{00000000-0005-0000-0000-000026000000}"/>
    <cellStyle name="Accent6 - 20%" xfId="43" xr:uid="{00000000-0005-0000-0000-000027000000}"/>
    <cellStyle name="Accent6 - 40%" xfId="44" xr:uid="{00000000-0005-0000-0000-000028000000}"/>
    <cellStyle name="Accent6 - 60%" xfId="45" xr:uid="{00000000-0005-0000-0000-000029000000}"/>
    <cellStyle name="Accent6 10" xfId="1140" xr:uid="{C2D9A648-3EA4-4605-8493-7B62A79F5739}"/>
    <cellStyle name="Accent6 100" xfId="1141" xr:uid="{0FD52652-58D5-4C96-ACD7-4BC9048E13AD}"/>
    <cellStyle name="Accent6 101" xfId="1142" xr:uid="{4FB5E0E6-118C-440E-A010-1DB78CD614A9}"/>
    <cellStyle name="Accent6 102" xfId="1143" xr:uid="{891AA048-8222-4FE5-9E7E-A1B7C093E5E4}"/>
    <cellStyle name="Accent6 103" xfId="1144" xr:uid="{3D05A49B-3233-4B10-84C8-9EEEEA2380CE}"/>
    <cellStyle name="Accent6 104" xfId="1145" xr:uid="{2A60189C-E7F7-4446-BC1D-1B3C02D1BDC9}"/>
    <cellStyle name="Accent6 105" xfId="1146" xr:uid="{0BEA1F03-087C-4F15-8C4D-E385B733F1E4}"/>
    <cellStyle name="Accent6 106" xfId="1147" xr:uid="{C43A52F2-7691-4E3B-8B04-21C8096D1CA4}"/>
    <cellStyle name="Accent6 107" xfId="1148" xr:uid="{60AF9566-378F-4104-A2A7-231FCE194B12}"/>
    <cellStyle name="Accent6 108" xfId="1149" xr:uid="{2A42FD56-3A21-40B0-A3DA-A0F389F18A14}"/>
    <cellStyle name="Accent6 109" xfId="1150" xr:uid="{6F718CF2-511E-4E03-9502-6DFF55F3CE6F}"/>
    <cellStyle name="Accent6 11" xfId="1151" xr:uid="{0F470D61-26A3-419D-A758-AC54F5557DDE}"/>
    <cellStyle name="Accent6 110" xfId="1152" xr:uid="{A2D8D8CF-A401-4473-9BF9-3ECACAAFC3BC}"/>
    <cellStyle name="Accent6 111" xfId="1153" xr:uid="{DDEB99F5-B93D-41EE-9B56-67F09030F700}"/>
    <cellStyle name="Accent6 112" xfId="1154" xr:uid="{D8D40BCC-393F-457F-A7BD-2FC99B289D57}"/>
    <cellStyle name="Accent6 113" xfId="1155" xr:uid="{86DA30C0-ADFB-42F0-8161-A4B5EC522C91}"/>
    <cellStyle name="Accent6 114" xfId="1156" xr:uid="{53828AAB-548E-47A3-A30B-7B53FACEFE43}"/>
    <cellStyle name="Accent6 115" xfId="1157" xr:uid="{23741467-7F1F-484D-864A-5A229176FEB4}"/>
    <cellStyle name="Accent6 116" xfId="1158" xr:uid="{DE6C1482-2885-4190-B80D-82F44729EAD4}"/>
    <cellStyle name="Accent6 117" xfId="1159" xr:uid="{CED76449-EC59-463D-9651-D76433A629F4}"/>
    <cellStyle name="Accent6 118" xfId="1160" xr:uid="{8B2A919B-780A-41A7-A259-B81FA0A421ED}"/>
    <cellStyle name="Accent6 119" xfId="1161" xr:uid="{8B4ABFC3-4A08-49C5-9517-2026F2A6A807}"/>
    <cellStyle name="Accent6 12" xfId="1162" xr:uid="{62E8F769-0F1A-4DF3-9113-BC92A8DDC5D8}"/>
    <cellStyle name="Accent6 120" xfId="1163" xr:uid="{4A833610-9DFA-4004-BF89-26CF4F0B6484}"/>
    <cellStyle name="Accent6 121" xfId="1164" xr:uid="{07FED72E-17DB-419E-90D6-CA39AEB993FB}"/>
    <cellStyle name="Accent6 122" xfId="1165" xr:uid="{754A1EC1-90C2-4FD3-BC54-539C90EB51DA}"/>
    <cellStyle name="Accent6 123" xfId="1166" xr:uid="{238C5B63-E07D-48DF-B769-6CA30EB9AF8F}"/>
    <cellStyle name="Accent6 124" xfId="1167" xr:uid="{3F9A5DB0-9E6B-42A6-A5BB-B099FD379015}"/>
    <cellStyle name="Accent6 125" xfId="1168" xr:uid="{96FB45B0-CB0E-4D96-A84E-16ED084F3AF0}"/>
    <cellStyle name="Accent6 126" xfId="1169" xr:uid="{8FD203C6-E319-452E-8049-EDFFE749B97D}"/>
    <cellStyle name="Accent6 127" xfId="1170" xr:uid="{4C603B4A-8E9C-42A3-9F0E-2E70395E88C0}"/>
    <cellStyle name="Accent6 128" xfId="1171" xr:uid="{4195271F-8653-472B-93B2-C0184B1BE23D}"/>
    <cellStyle name="Accent6 129" xfId="1172" xr:uid="{7D0960CD-53F1-4A35-8766-0D7E1034036D}"/>
    <cellStyle name="Accent6 13" xfId="1173" xr:uid="{074850B6-7F67-4065-BC83-8C2D91D5EAD1}"/>
    <cellStyle name="Accent6 130" xfId="1174" xr:uid="{7B94DA9C-2230-4BB2-AB70-D1517B1D7340}"/>
    <cellStyle name="Accent6 131" xfId="1175" xr:uid="{35894D77-877D-495E-8912-2AFA183CA1E4}"/>
    <cellStyle name="Accent6 132" xfId="1176" xr:uid="{3D0B6FF6-600E-4A8D-97B4-D4D255258B81}"/>
    <cellStyle name="Accent6 133" xfId="1177" xr:uid="{99286C5B-3A4A-41E4-8FA7-306950C091CC}"/>
    <cellStyle name="Accent6 134" xfId="1178" xr:uid="{FB980B3B-FC2C-4BA7-9C59-AA0160929C82}"/>
    <cellStyle name="Accent6 135" xfId="1179" xr:uid="{DD23DF74-79E5-4517-A333-D059EEF45ABF}"/>
    <cellStyle name="Accent6 136" xfId="1180" xr:uid="{60EB658B-6650-4D0D-B821-809BCBE205DC}"/>
    <cellStyle name="Accent6 137" xfId="1181" xr:uid="{11011DF9-DBE6-4048-82EC-FC2B6FF0AFA7}"/>
    <cellStyle name="Accent6 138" xfId="1182" xr:uid="{B81794D4-8051-4A40-AA80-97AEC336845B}"/>
    <cellStyle name="Accent6 139" xfId="1183" xr:uid="{3813FD04-0E2B-464C-85BE-4CCE43EB3AA7}"/>
    <cellStyle name="Accent6 14" xfId="1184" xr:uid="{642B4BA6-2E36-4C7B-A419-D8AB64020607}"/>
    <cellStyle name="Accent6 140" xfId="1185" xr:uid="{35FDD44F-C187-4D37-9769-D68EF88CFCC7}"/>
    <cellStyle name="Accent6 141" xfId="1186" xr:uid="{18063751-F99D-4896-990F-86A36FB27416}"/>
    <cellStyle name="Accent6 142" xfId="1187" xr:uid="{F8DB062E-C802-4D48-B45B-312F01CBBFE8}"/>
    <cellStyle name="Accent6 143" xfId="1188" xr:uid="{A898891A-D405-43F7-A19E-8226820A956D}"/>
    <cellStyle name="Accent6 144" xfId="1189" xr:uid="{6548E740-D3F5-465D-B06B-A408AE175700}"/>
    <cellStyle name="Accent6 145" xfId="1190" xr:uid="{88E84234-5ECB-43C4-BA37-16F683276E92}"/>
    <cellStyle name="Accent6 146" xfId="1191" xr:uid="{25DA9F5E-A9A2-4CF2-9F9C-464FF92F8C2B}"/>
    <cellStyle name="Accent6 147" xfId="1192" xr:uid="{4078732E-F4A0-483A-8554-BCA92657C32F}"/>
    <cellStyle name="Accent6 148" xfId="1193" xr:uid="{5A443446-16EE-403C-9D96-6923A2ED9C89}"/>
    <cellStyle name="Accent6 149" xfId="1194" xr:uid="{52A0ACB7-B35F-4669-ACAD-B36745F3E9C2}"/>
    <cellStyle name="Accent6 15" xfId="1195" xr:uid="{D297A01E-023A-4BB0-9BFC-20DAF8ED900B}"/>
    <cellStyle name="Accent6 150" xfId="1196" xr:uid="{DE24AC1A-3FAB-4567-AA14-E31C2EC1B3FF}"/>
    <cellStyle name="Accent6 151" xfId="1197" xr:uid="{E001D0FA-D25E-453D-A2B5-3DC085A09E0B}"/>
    <cellStyle name="Accent6 152" xfId="1198" xr:uid="{FCEC2D86-C914-4B33-93B1-9D0393B84B31}"/>
    <cellStyle name="Accent6 153" xfId="1199" xr:uid="{298F396C-86B7-469C-9DA8-8E621F0F8974}"/>
    <cellStyle name="Accent6 154" xfId="1200" xr:uid="{D246EE6B-A155-4C7A-A808-EFC335C8DE28}"/>
    <cellStyle name="Accent6 155" xfId="1201" xr:uid="{0C7C1EA0-569D-4F38-97A9-A79453E5211F}"/>
    <cellStyle name="Accent6 156" xfId="1202" xr:uid="{5525E29E-2E2B-4CF6-B800-CB657CA4A90F}"/>
    <cellStyle name="Accent6 157" xfId="1137" xr:uid="{20B71B86-0EBA-4613-88DD-D47141A286DC}"/>
    <cellStyle name="Accent6 16" xfId="1203" xr:uid="{56DDFF51-740B-4A33-9A11-23F36392DF97}"/>
    <cellStyle name="Accent6 17" xfId="1204" xr:uid="{91D69175-3C2C-47F7-9469-A21F581E25F5}"/>
    <cellStyle name="Accent6 18" xfId="1205" xr:uid="{385C116E-1998-44C5-992F-D2BBE4D4E1B9}"/>
    <cellStyle name="Accent6 19" xfId="1206" xr:uid="{DEDBF2C0-B552-4551-A99E-341DA70A0E22}"/>
    <cellStyle name="Accent6 2" xfId="220" xr:uid="{FD00A735-22B3-4A8A-9D80-B968254D9D09}"/>
    <cellStyle name="Accent6 20" xfId="1207" xr:uid="{90C5B2BF-9867-419A-83B7-F8373162D963}"/>
    <cellStyle name="Accent6 21" xfId="1208" xr:uid="{D57FFE18-B083-467B-B5B8-1B1DE168FEA2}"/>
    <cellStyle name="Accent6 22" xfId="1209" xr:uid="{5A783AE7-FF17-41ED-AE67-B1B1EDDC1C46}"/>
    <cellStyle name="Accent6 23" xfId="1210" xr:uid="{1521777D-6D83-4EEE-AAAA-4096C496A356}"/>
    <cellStyle name="Accent6 24" xfId="1211" xr:uid="{ECCC81DC-87FB-4559-8069-46297A455B7C}"/>
    <cellStyle name="Accent6 25" xfId="1212" xr:uid="{21D4F977-6068-4805-A22A-994D30BCE330}"/>
    <cellStyle name="Accent6 26" xfId="1213" xr:uid="{9CF5D79D-616B-4554-AAFD-4976CADF74CD}"/>
    <cellStyle name="Accent6 27" xfId="1214" xr:uid="{DE8E8A08-B18B-4A85-8ECF-FA83D6C1E308}"/>
    <cellStyle name="Accent6 28" xfId="1215" xr:uid="{E8370765-AEF9-42A0-9EE2-428B7F94F281}"/>
    <cellStyle name="Accent6 29" xfId="1216" xr:uid="{22809604-D36B-4AE7-BD6D-7963CD146CA2}"/>
    <cellStyle name="Accent6 3" xfId="1217" xr:uid="{B0E54001-4F11-463C-BFCD-57C439115AEB}"/>
    <cellStyle name="Accent6 30" xfId="1218" xr:uid="{E99B94A7-7546-4140-B1EE-E0264A59DAA7}"/>
    <cellStyle name="Accent6 31" xfId="1219" xr:uid="{E78571AA-E45F-4251-B3F2-ED8A6D7AA35F}"/>
    <cellStyle name="Accent6 32" xfId="1220" xr:uid="{5A337A08-63B7-4913-B183-509946FECBCB}"/>
    <cellStyle name="Accent6 33" xfId="1221" xr:uid="{CB02F271-263D-419B-A8BA-6B16801128F8}"/>
    <cellStyle name="Accent6 34" xfId="1222" xr:uid="{24B4AF67-0C54-4F60-9468-4046F7396B2F}"/>
    <cellStyle name="Accent6 35" xfId="1223" xr:uid="{6483BF20-8E83-479B-BA60-4AB85A21FEBA}"/>
    <cellStyle name="Accent6 36" xfId="1224" xr:uid="{8F11518A-A351-4C69-9006-B549264720FD}"/>
    <cellStyle name="Accent6 37" xfId="1225" xr:uid="{C49125B3-F9BE-45E8-A2C4-ADDEB5BCEA09}"/>
    <cellStyle name="Accent6 38" xfId="1226" xr:uid="{73768278-D4F8-44CC-A283-4A039B117A5D}"/>
    <cellStyle name="Accent6 39" xfId="1227" xr:uid="{FAE25408-6DCD-42C5-B1A3-9410FCA3B638}"/>
    <cellStyle name="Accent6 4" xfId="1228" xr:uid="{A8C269D1-89E3-40F7-BE32-39D30B275261}"/>
    <cellStyle name="Accent6 40" xfId="1229" xr:uid="{3A0D9FF9-F07A-49B4-AF54-C6524F0A16D8}"/>
    <cellStyle name="Accent6 41" xfId="1230" xr:uid="{FE20CB07-A6B5-4896-A6C9-54BDC81C0191}"/>
    <cellStyle name="Accent6 42" xfId="1231" xr:uid="{1CC03C06-AF78-45AA-B17B-4FDE60AEB33C}"/>
    <cellStyle name="Accent6 43" xfId="1232" xr:uid="{5AB4D870-CD6F-4B9A-B105-A7B58F7C98D3}"/>
    <cellStyle name="Accent6 44" xfId="1233" xr:uid="{EF6FD135-C61D-4B48-9870-94E786A498A7}"/>
    <cellStyle name="Accent6 45" xfId="1234" xr:uid="{46736807-CD23-4AF9-B14E-A1F1C2F1FCA5}"/>
    <cellStyle name="Accent6 46" xfId="1235" xr:uid="{4D7158AA-5CAF-4192-A6FF-3D327BBC7B9C}"/>
    <cellStyle name="Accent6 47" xfId="1236" xr:uid="{496AB7CF-A8B6-472E-A1BB-95E7EF93D148}"/>
    <cellStyle name="Accent6 48" xfId="1237" xr:uid="{B380639D-1282-4365-9F3A-52C1CEEE9534}"/>
    <cellStyle name="Accent6 49" xfId="1238" xr:uid="{A652B770-9159-4C5A-94D5-E020D7FEBAA0}"/>
    <cellStyle name="Accent6 5" xfId="1239" xr:uid="{1A1607B2-18CB-4AEA-BA68-1A30687D7A0A}"/>
    <cellStyle name="Accent6 50" xfId="1240" xr:uid="{127357B6-2C42-4757-BA32-65B4ACCAEE22}"/>
    <cellStyle name="Accent6 51" xfId="1241" xr:uid="{2B3B87BB-07CB-402F-8048-70F2BF63DD1C}"/>
    <cellStyle name="Accent6 52" xfId="1242" xr:uid="{A2FE4C0C-7582-42D4-983C-F0320DA9E6C0}"/>
    <cellStyle name="Accent6 53" xfId="1243" xr:uid="{AF5A66EA-6CD2-4983-AB96-6CBF52A26612}"/>
    <cellStyle name="Accent6 54" xfId="1244" xr:uid="{5B813EB6-7E24-4869-B06B-53A0CF978EF1}"/>
    <cellStyle name="Accent6 55" xfId="1245" xr:uid="{2BB00B9B-7CA6-457C-96A6-2DB70E4C300F}"/>
    <cellStyle name="Accent6 56" xfId="1246" xr:uid="{363A2E6F-2A78-4D6F-9789-34B53C36CE77}"/>
    <cellStyle name="Accent6 57" xfId="1247" xr:uid="{53FB39A1-C6C0-45AF-BDD8-8B6BA58F37E9}"/>
    <cellStyle name="Accent6 58" xfId="1248" xr:uid="{B7990AC3-FC66-4168-AF07-A60305DDC2C6}"/>
    <cellStyle name="Accent6 59" xfId="1249" xr:uid="{7A11D696-681D-4AC4-BDC5-A7A8E6BC1777}"/>
    <cellStyle name="Accent6 6" xfId="1250" xr:uid="{1EF0E48B-734A-4F62-ABE6-F93273D5DEBD}"/>
    <cellStyle name="Accent6 60" xfId="1251" xr:uid="{6301ACD3-C2DE-4492-8B98-B478645A1139}"/>
    <cellStyle name="Accent6 61" xfId="1252" xr:uid="{58C85FB5-EB9D-489A-8BAB-D9CFC17C7475}"/>
    <cellStyle name="Accent6 62" xfId="1253" xr:uid="{F5BD67A6-AEA4-4F17-96D9-50034DFB69B3}"/>
    <cellStyle name="Accent6 63" xfId="1254" xr:uid="{B88B1A3C-A181-41A8-8D4B-43ADF913DA7B}"/>
    <cellStyle name="Accent6 64" xfId="1255" xr:uid="{9A029784-3552-427A-9A16-D61D3425BC8B}"/>
    <cellStyle name="Accent6 65" xfId="1256" xr:uid="{39FB0FCB-7175-4D61-A109-C4A7AB47185F}"/>
    <cellStyle name="Accent6 66" xfId="1257" xr:uid="{92EBDAB0-2DF6-4C2B-BC29-52482BA02BB0}"/>
    <cellStyle name="Accent6 67" xfId="1258" xr:uid="{162F05F5-4045-42FD-A4F5-C90CB70D2DF3}"/>
    <cellStyle name="Accent6 68" xfId="1259" xr:uid="{34BF06ED-5103-4EF6-88FE-02F34C2FD022}"/>
    <cellStyle name="Accent6 69" xfId="1260" xr:uid="{8063B659-6BC1-4BF1-A44B-6B450067CF1A}"/>
    <cellStyle name="Accent6 7" xfId="1261" xr:uid="{9082CB4E-9740-4FA4-BF98-8F67586C1D1D}"/>
    <cellStyle name="Accent6 70" xfId="1262" xr:uid="{02F45224-9DCC-4A54-8519-6FE39D750F36}"/>
    <cellStyle name="Accent6 71" xfId="1263" xr:uid="{4BA93B5E-C938-48A4-9366-500DF595B030}"/>
    <cellStyle name="Accent6 72" xfId="1264" xr:uid="{7BFBFC9E-6BFA-42D2-A40F-755FC8E82375}"/>
    <cellStyle name="Accent6 73" xfId="1265" xr:uid="{616330C2-F39D-4BDE-8317-B0B86BDF1023}"/>
    <cellStyle name="Accent6 74" xfId="1266" xr:uid="{E2926CA3-BFB4-476E-91DC-DF19276E294E}"/>
    <cellStyle name="Accent6 75" xfId="1267" xr:uid="{FF835A7C-519A-4EB9-9579-82539D0ABCDC}"/>
    <cellStyle name="Accent6 76" xfId="1268" xr:uid="{0D3EECDE-99CF-4C47-A819-A9D1B4403A3E}"/>
    <cellStyle name="Accent6 77" xfId="1269" xr:uid="{34C39383-2EA2-427C-A08C-232972F6F689}"/>
    <cellStyle name="Accent6 78" xfId="1270" xr:uid="{30B3D4DF-770C-4E74-A87D-70FFDB897889}"/>
    <cellStyle name="Accent6 79" xfId="1271" xr:uid="{94CA61D6-0F95-4CFB-B80A-F603E3D25BF5}"/>
    <cellStyle name="Accent6 8" xfId="1272" xr:uid="{518AED9A-9EC6-4F7C-BCA9-BA110BB80C16}"/>
    <cellStyle name="Accent6 80" xfId="1273" xr:uid="{845D81A8-C8FE-45B3-8557-DCC262F4BFE2}"/>
    <cellStyle name="Accent6 81" xfId="1274" xr:uid="{C1229113-B2C6-4DAC-9F97-6C358F3DD2CE}"/>
    <cellStyle name="Accent6 82" xfId="1275" xr:uid="{C933592D-C8E5-4EB7-9FAB-BB610DA77983}"/>
    <cellStyle name="Accent6 83" xfId="1276" xr:uid="{B8807192-11F1-478B-B6F1-AB1E5DCD9749}"/>
    <cellStyle name="Accent6 84" xfId="1277" xr:uid="{7DE8381A-09C7-49DA-A0B6-5BEB3084AAFB}"/>
    <cellStyle name="Accent6 85" xfId="1278" xr:uid="{F7E21993-7190-49D1-87B1-54A0846B82CF}"/>
    <cellStyle name="Accent6 86" xfId="1279" xr:uid="{EACCAE17-F5EF-4916-BBAA-960CF343C163}"/>
    <cellStyle name="Accent6 87" xfId="1280" xr:uid="{09C6A0AE-04FB-458C-993C-0F9EA1FB60B8}"/>
    <cellStyle name="Accent6 88" xfId="1281" xr:uid="{00F531EB-7EFF-4181-9862-5568700BF4AE}"/>
    <cellStyle name="Accent6 89" xfId="1282" xr:uid="{8012948A-C667-4270-8E13-238C8049E09D}"/>
    <cellStyle name="Accent6 9" xfId="1283" xr:uid="{81FEEE92-8A1E-46D1-9FCD-287D27978147}"/>
    <cellStyle name="Accent6 90" xfId="1284" xr:uid="{0A7D28CF-A112-480D-BD62-E85316AD4DA0}"/>
    <cellStyle name="Accent6 91" xfId="1285" xr:uid="{73DC9DBF-7E90-41C6-A288-03418B192C43}"/>
    <cellStyle name="Accent6 92" xfId="1286" xr:uid="{85B01911-EDD5-4B6B-844A-8858231B1BC7}"/>
    <cellStyle name="Accent6 93" xfId="1287" xr:uid="{F2B21E89-4224-4CEA-ACAB-6B0FF14F7A5B}"/>
    <cellStyle name="Accent6 94" xfId="1288" xr:uid="{C2CC9FEA-C9FD-4C9D-B284-C47487261FB5}"/>
    <cellStyle name="Accent6 95" xfId="1289" xr:uid="{C07CD22E-5F11-44B1-B57B-77AA4011A80F}"/>
    <cellStyle name="Accent6 96" xfId="1290" xr:uid="{1330E016-72DA-4D1F-95F1-4FFF2FB94F87}"/>
    <cellStyle name="Accent6 97" xfId="1291" xr:uid="{5D410AD7-E6A4-4047-B677-DC24865338B7}"/>
    <cellStyle name="Accent6 98" xfId="1292" xr:uid="{56E9188B-BB72-4546-885B-FD8A8B01F411}"/>
    <cellStyle name="Accent6 99" xfId="1293" xr:uid="{B47A854F-6A8F-4584-8D59-E986374D847C}"/>
    <cellStyle name="Accent6_Detalle" xfId="1609" xr:uid="{1E49DC33-D730-4486-9D91-6A4F993E44E3}"/>
    <cellStyle name="Avertissement" xfId="1294" xr:uid="{0C3C0D84-5046-4926-A592-4DF1F5A6F837}"/>
    <cellStyle name="Bad" xfId="46" xr:uid="{00000000-0005-0000-0000-00002A000000}"/>
    <cellStyle name="Bad 2" xfId="221" xr:uid="{EDF17039-AACE-464C-90DE-0CE8C747585E}"/>
    <cellStyle name="Bad_Foglio1" xfId="1295" xr:uid="{31B10C54-2E91-4ECE-96BC-5AC5B111E362}"/>
    <cellStyle name="Bom" xfId="1508" xr:uid="{057111FB-8121-47FF-A122-B96C72391B67}"/>
    <cellStyle name="Bueno" xfId="160" builtinId="26" customBuiltin="1"/>
    <cellStyle name="Calcolo" xfId="1296" xr:uid="{6BA026AA-4515-4B18-9C63-0588126E925A}"/>
    <cellStyle name="Calcul" xfId="1297" xr:uid="{8E34CF8A-D0FB-4A9F-90BD-FDADC0A2A612}"/>
    <cellStyle name="Calcul 2" xfId="1748" xr:uid="{BBFB9D6C-C11D-4065-847D-749DBCDF17F4}"/>
    <cellStyle name="Calculation" xfId="47" xr:uid="{00000000-0005-0000-0000-00002B000000}"/>
    <cellStyle name="Calculation 2" xfId="222" xr:uid="{60A0AF75-4138-4DC6-BD23-3CC5B11BE1FE}"/>
    <cellStyle name="Calculation 2 2" xfId="321" xr:uid="{886C2132-EDB0-4449-840A-FF4998EE20CF}"/>
    <cellStyle name="Calculation 2 2 2" xfId="1818" xr:uid="{67562C8C-6D21-4DBF-8DEA-81BF59B55D4C}"/>
    <cellStyle name="Calculation 2 3" xfId="1299" xr:uid="{92872233-6C8B-44FB-B843-303C360F2E95}"/>
    <cellStyle name="Calculation 2 3 2" xfId="1615" xr:uid="{F7D292FF-F583-489E-86FE-3BCF8FE4F064}"/>
    <cellStyle name="Calculation 2 4" xfId="1785" xr:uid="{76373D84-FDC2-468D-B137-CE265CA9A03E}"/>
    <cellStyle name="Calculation 2_Hoja6" xfId="314" xr:uid="{18EFAFC7-B86E-42B0-A548-9DB749242B67}"/>
    <cellStyle name="Calculation 3" xfId="1298" xr:uid="{068AFEDB-A5E2-4127-A3F9-5574584D4DDF}"/>
    <cellStyle name="Calculation 3 2" xfId="1747" xr:uid="{8BC7EC03-0470-473A-996E-87DA5D018960}"/>
    <cellStyle name="Calculation_Hoja6" xfId="1355" xr:uid="{435AEF96-38EA-4F18-8C24-D4A1B46695F5}"/>
    <cellStyle name="Cálculo" xfId="164" builtinId="22" customBuiltin="1"/>
    <cellStyle name="Celda de comprobación" xfId="166" builtinId="23" customBuiltin="1"/>
    <cellStyle name="Celda vinculada" xfId="165" builtinId="24" customBuiltin="1"/>
    <cellStyle name="Cella collegata" xfId="1300" xr:uid="{333FD386-E6CA-415A-AE61-F19F950549E1}"/>
    <cellStyle name="Cella da controllare" xfId="1301" xr:uid="{9D64AF93-2149-4DF4-A2AD-B75389C02AA9}"/>
    <cellStyle name="Cellule liée" xfId="1302" xr:uid="{2C604C44-62A1-4EC1-A454-D41FDF708F69}"/>
    <cellStyle name="Célula de Verificação" xfId="1509" xr:uid="{F31618C9-D299-4E35-81C5-96F751750E05}"/>
    <cellStyle name="Célula Vinculada" xfId="1510" xr:uid="{5D18EE14-B975-41E8-BA8A-87DE6EFAF31C}"/>
    <cellStyle name="Check Cell" xfId="48" xr:uid="{00000000-0005-0000-0000-00002C000000}"/>
    <cellStyle name="Check Cell 2" xfId="223" xr:uid="{E6FF6F02-5CA0-440E-8478-FBCD05FE3BFA}"/>
    <cellStyle name="Check Cell_Hoja6" xfId="1831" xr:uid="{305DE71C-725A-466D-AED6-04CC07C125B8}"/>
    <cellStyle name="Colore 1" xfId="1303" xr:uid="{47B44E44-F27D-4FA8-8312-97A084DE1BE3}"/>
    <cellStyle name="Colore 2" xfId="1304" xr:uid="{5A416364-EFB0-4EEB-98D7-9E5FE2C367DC}"/>
    <cellStyle name="Colore 3" xfId="1305" xr:uid="{271A84FD-B9BD-4906-B089-4EEC5D2DEEA0}"/>
    <cellStyle name="Colore 4" xfId="1306" xr:uid="{B7FBC3BC-1CC1-4505-8CD1-02D528144873}"/>
    <cellStyle name="Colore 5" xfId="1307" xr:uid="{B9AEE89F-E8F9-4118-99A1-3ABC9BA8A7C2}"/>
    <cellStyle name="Colore 6" xfId="1308" xr:uid="{557085B6-BE35-46C9-908D-F2E3C85A5366}"/>
    <cellStyle name="Comma 2" xfId="1309" xr:uid="{9CDB0699-8E4D-4BF8-AE3E-9188D73A5CD8}"/>
    <cellStyle name="Comma 2 2" xfId="1825" xr:uid="{2ED28FB8-19F9-49E6-B2DB-23BF4D888782}"/>
    <cellStyle name="Commentaire" xfId="1310" xr:uid="{32F490F2-E801-4D69-85E6-CEB97CFE021D}"/>
    <cellStyle name="Commentaire 2" xfId="1746" xr:uid="{F7FD3C2E-93C6-4DE8-B34F-ACAD96FBA169}"/>
    <cellStyle name="ConsRisul" xfId="1311" xr:uid="{410A24EB-67D4-4925-A8BC-DAC7A2265C6A}"/>
    <cellStyle name="ConsTot" xfId="1312" xr:uid="{7EAAB5D8-59A4-40E3-AA14-A2739DB3CA55}"/>
    <cellStyle name="ConsTot 2" xfId="1745" xr:uid="{A3C05EFE-0DAA-4F42-9BCB-8E162EFDD0DA}"/>
    <cellStyle name="Emphasis 1" xfId="49" xr:uid="{00000000-0005-0000-0000-00002D000000}"/>
    <cellStyle name="Emphasis 2" xfId="50" xr:uid="{00000000-0005-0000-0000-00002E000000}"/>
    <cellStyle name="Emphasis 3" xfId="51" xr:uid="{00000000-0005-0000-0000-00002F000000}"/>
    <cellStyle name="Encabezado 1" xfId="156" builtinId="16" customBuiltin="1"/>
    <cellStyle name="Encabezado 4" xfId="159" builtinId="19" customBuiltin="1"/>
    <cellStyle name="Ênfase1" xfId="1511" xr:uid="{C7305480-BA16-4BA7-8683-0440BD81162A}"/>
    <cellStyle name="Ênfase2" xfId="1512" xr:uid="{3D998750-5724-43B1-AE98-22CADB4DFC80}"/>
    <cellStyle name="Ênfase3" xfId="1513" xr:uid="{C30B604C-4320-4D36-AE34-06F4BD138BA9}"/>
    <cellStyle name="Ênfase4" xfId="1514" xr:uid="{67387B95-5174-4165-B254-5F5BDAA09D3B}"/>
    <cellStyle name="Ênfase5" xfId="1515" xr:uid="{24B081FE-493F-4C62-8B03-17500D51F921}"/>
    <cellStyle name="Ênfase6" xfId="1516" xr:uid="{9E63910D-66F9-4620-8491-92922715E5C5}"/>
    <cellStyle name="Énfasis1" xfId="171" builtinId="29" customBuiltin="1"/>
    <cellStyle name="Énfasis2" xfId="174" builtinId="33" customBuiltin="1"/>
    <cellStyle name="Énfasis3" xfId="177" builtinId="37" customBuiltin="1"/>
    <cellStyle name="Énfasis4" xfId="180" builtinId="41" customBuiltin="1"/>
    <cellStyle name="Énfasis5" xfId="183" builtinId="45" customBuiltin="1"/>
    <cellStyle name="Énfasis6" xfId="186" builtinId="49" customBuiltin="1"/>
    <cellStyle name="Entrada" xfId="162" builtinId="20" customBuiltin="1"/>
    <cellStyle name="Entrée" xfId="1313" xr:uid="{C377A205-A3DD-404B-A40F-689D81BEA1B2}"/>
    <cellStyle name="Entrée 2" xfId="1744" xr:uid="{5AA3BFC6-5078-4C4A-BCEA-C506DD13EC56}"/>
    <cellStyle name="Euro" xfId="52" xr:uid="{00000000-0005-0000-0000-000030000000}"/>
    <cellStyle name="Euro 2" xfId="1314" xr:uid="{35983A55-6363-416F-9D48-CE94E92FDE9E}"/>
    <cellStyle name="Explanatory Text" xfId="53" xr:uid="{00000000-0005-0000-0000-000031000000}"/>
    <cellStyle name="Explanatory Text 2" xfId="1517" xr:uid="{705BC3AB-048C-4642-9880-8D6CA689C43B}"/>
    <cellStyle name="Explanatory Text 3" xfId="1562" xr:uid="{34F9255C-CD59-4987-B787-48A939CCB869}"/>
    <cellStyle name="Explanatory Text 4" xfId="1315" xr:uid="{05E5065F-62EB-4768-A578-EC0D0CC07009}"/>
    <cellStyle name="Explanatory Text_Economics" xfId="1565" xr:uid="{55F6BA83-CE68-4031-A719-DF1139A0AA18}"/>
    <cellStyle name="Good" xfId="54" xr:uid="{00000000-0005-0000-0000-000032000000}"/>
    <cellStyle name="Good 2" xfId="224" xr:uid="{4EFAEA82-CD8F-4453-A12A-6DCD5AF2ADA5}"/>
    <cellStyle name="Good_Foglio1" xfId="1826" xr:uid="{0953525D-1DDC-4744-963B-C33036D2F0FF}"/>
    <cellStyle name="Heading 1" xfId="55" xr:uid="{00000000-0005-0000-0000-000033000000}"/>
    <cellStyle name="Heading 1 2" xfId="225" xr:uid="{85B0E1E3-FE80-4CB2-A61F-8210B43480DB}"/>
    <cellStyle name="Heading 1_Foglio1" xfId="1829" xr:uid="{F2E7AFB4-4D12-4BBF-A7EF-E745D7148C3F}"/>
    <cellStyle name="Heading 2" xfId="56" xr:uid="{00000000-0005-0000-0000-000034000000}"/>
    <cellStyle name="Heading 2 2" xfId="226" xr:uid="{A261139E-0E4D-499D-9550-65F5F19ECB83}"/>
    <cellStyle name="Heading 2_Foglio1" xfId="1316" xr:uid="{BE625E74-C535-4C27-9A42-03992298503E}"/>
    <cellStyle name="Heading 3" xfId="57" xr:uid="{00000000-0005-0000-0000-000035000000}"/>
    <cellStyle name="Heading 3 2" xfId="227" xr:uid="{22909277-A8EE-426E-AD66-F2089546C59B}"/>
    <cellStyle name="Heading 3_Foglio1" xfId="1317" xr:uid="{DC838C02-F477-4F82-A99A-95BC4C2449D3}"/>
    <cellStyle name="Heading 4" xfId="58" xr:uid="{00000000-0005-0000-0000-000036000000}"/>
    <cellStyle name="Heading 4 2" xfId="228" xr:uid="{5C4CBF8B-F46A-4AFC-AD82-622272432997}"/>
    <cellStyle name="Heading 4_Foglio1" xfId="1830" xr:uid="{743E630D-4C5C-4754-A039-65AD6F715780}"/>
    <cellStyle name="Hipervínculo" xfId="1837" builtinId="8"/>
    <cellStyle name="Incorrecto" xfId="161" builtinId="27" customBuiltin="1"/>
    <cellStyle name="Incorreto" xfId="1518" xr:uid="{38F959F0-8EB7-4E12-8484-28AA48518C9D}"/>
    <cellStyle name="Input" xfId="59" xr:uid="{00000000-0005-0000-0000-000037000000}"/>
    <cellStyle name="Input 2" xfId="229" xr:uid="{23115ECF-E233-4D04-8814-0D47EA725E1E}"/>
    <cellStyle name="Input 2 2" xfId="322" xr:uid="{1966E5D8-C72A-4032-BD7C-171841CA1DB4}"/>
    <cellStyle name="Input 2 2 2" xfId="1663" xr:uid="{0BA36243-F172-4B27-BAF5-839981B3BCAD}"/>
    <cellStyle name="Input 2 3" xfId="1319" xr:uid="{BB2D38C9-DA76-4182-8149-76C91E8FE3F2}"/>
    <cellStyle name="Input 2 3 2" xfId="1742" xr:uid="{76E8DA23-533A-4368-B2CE-D2509018ADFD}"/>
    <cellStyle name="Input 2 4" xfId="1784" xr:uid="{1253231E-A7E1-4890-8C51-C6E332D36EE4}"/>
    <cellStyle name="Input 3" xfId="1318" xr:uid="{E47F37F6-0DEC-48F8-BA36-BF7B459B85DC}"/>
    <cellStyle name="Input 3 2" xfId="1743" xr:uid="{C09F6344-8C95-4672-B176-32FBA9265B89}"/>
    <cellStyle name="Input_Hoja6" xfId="1828" xr:uid="{0429981F-971E-4370-9ABE-70711DC071DE}"/>
    <cellStyle name="Insatisfaisant" xfId="1320" xr:uid="{92E273BD-DA6A-44B7-89A9-D0AD7728C8B2}"/>
    <cellStyle name="Intestazione Colonna" xfId="1321" xr:uid="{30E94CCA-01AF-48B1-98DB-DB47E12D1BBF}"/>
    <cellStyle name="Intestazione Foglio" xfId="1322" xr:uid="{8F7F5365-B33B-4737-B344-DD7AE0A5972A}"/>
    <cellStyle name="Intestazione Riga" xfId="1323" xr:uid="{B03F5962-9EFC-44F6-9D3B-52EE8D8C9B7F}"/>
    <cellStyle name="Linked Cell" xfId="60" xr:uid="{00000000-0005-0000-0000-000038000000}"/>
    <cellStyle name="Linked Cell 2" xfId="230" xr:uid="{C58A159D-D380-45B7-BBB0-33285AEDAA8B}"/>
    <cellStyle name="Linked Cell_Hoja6" xfId="1827" xr:uid="{55C81686-E669-4C28-9FCA-D06DDF116CD7}"/>
    <cellStyle name="Migliaia (0)_2002_confronto" xfId="1324" xr:uid="{85B86ED5-1250-4C6A-8DA6-54148599B670}"/>
    <cellStyle name="Migliaia 2" xfId="1519" xr:uid="{0BB67E0B-44B7-4F73-A7EE-B4CBD3A76F1F}"/>
    <cellStyle name="Migliaia 2 2" xfId="1832" xr:uid="{F9926446-AAAB-48DD-986B-B10FD0F099CF}"/>
    <cellStyle name="Migliaia 3" xfId="1520" xr:uid="{ABEE7A66-8FEC-4C1F-B3D2-FE70C58A0C38}"/>
    <cellStyle name="Migliaia 3 2" xfId="1833" xr:uid="{612DEC30-F850-44A1-A410-E5627B6D4F9E}"/>
    <cellStyle name="Millares 2" xfId="61" xr:uid="{00000000-0005-0000-0000-000039000000}"/>
    <cellStyle name="Millares 2 2" xfId="133" xr:uid="{0781B4A7-357C-4824-930A-450A3B38E057}"/>
    <cellStyle name="Millares 2 2 2" xfId="149" xr:uid="{151C2D01-227F-4300-B3DC-D1664CBC7623}"/>
    <cellStyle name="Millares 2 3" xfId="141" xr:uid="{9646F84D-9258-4C8B-98DF-AB01944205D9}"/>
    <cellStyle name="Millares 2 4" xfId="1577" xr:uid="{76725C8E-D9B4-469A-BEE9-BBE4811FFE78}"/>
    <cellStyle name="Millares 3" xfId="193" xr:uid="{64643E0F-3A40-4DB7-9A43-F7FA8FD59DE4}"/>
    <cellStyle name="Milliers 2" xfId="1325" xr:uid="{D9FDA33D-0416-47F2-B34E-60E4C17FAE0B}"/>
    <cellStyle name="Milliers_Tarif INTERNE jouets 2006 2" xfId="1326" xr:uid="{BBB0C538-A0C0-491C-9EF1-929D7D014751}"/>
    <cellStyle name="Moneda" xfId="1" builtinId="4"/>
    <cellStyle name="Moneda 2" xfId="62" xr:uid="{00000000-0005-0000-0000-00003B000000}"/>
    <cellStyle name="Moneda 2 2" xfId="63" xr:uid="{00000000-0005-0000-0000-00003C000000}"/>
    <cellStyle name="Moneda 2 2 2" xfId="135" xr:uid="{89450EEC-7195-4BEA-8834-047EE09C2749}"/>
    <cellStyle name="Moneda 2 2 2 2" xfId="151" xr:uid="{1DD7835F-BA3F-443E-8695-B86A34744083}"/>
    <cellStyle name="Moneda 2 2 3" xfId="143" xr:uid="{4A32CA73-84DE-403E-BE43-52408BC5F508}"/>
    <cellStyle name="Moneda 2 2 4" xfId="190" xr:uid="{AB8820FA-5E74-41DC-BBF9-BC9B9D92F984}"/>
    <cellStyle name="Moneda 2 3" xfId="64" xr:uid="{00000000-0005-0000-0000-00003D000000}"/>
    <cellStyle name="Moneda 2 3 2" xfId="136" xr:uid="{62621EFD-6CEC-43E9-A3E2-722B058A0853}"/>
    <cellStyle name="Moneda 2 3 2 2" xfId="152" xr:uid="{A5FB0F17-C895-43B3-BE72-91886056BEB4}"/>
    <cellStyle name="Moneda 2 3 3" xfId="144" xr:uid="{3A008F4A-21A0-4CCE-B5B3-1FEB8F8A5BD0}"/>
    <cellStyle name="Moneda 2 4" xfId="134" xr:uid="{9E841900-DD97-4DEC-B8FC-5F219DBDBD3E}"/>
    <cellStyle name="Moneda 2 4 2" xfId="150" xr:uid="{E72502B0-4C8B-4461-9BED-47FD8FABECC0}"/>
    <cellStyle name="Moneda 2 5" xfId="142" xr:uid="{78743203-DDBE-4820-90C9-0F9E434EFA6B}"/>
    <cellStyle name="Moneda 2 6" xfId="191" xr:uid="{CA7F29A6-E3D4-4AD4-903C-AFEAA91FE432}"/>
    <cellStyle name="Moneda 3" xfId="65" xr:uid="{00000000-0005-0000-0000-00003E000000}"/>
    <cellStyle name="Moneda 3 2" xfId="66" xr:uid="{00000000-0005-0000-0000-00003F000000}"/>
    <cellStyle name="Moneda 3 2 2" xfId="138" xr:uid="{40713F5A-2E87-4572-A716-0847B79CFADC}"/>
    <cellStyle name="Moneda 3 2 2 2" xfId="154" xr:uid="{DB6BD820-76F8-4014-80E7-6950B8658F47}"/>
    <cellStyle name="Moneda 3 2 3" xfId="146" xr:uid="{8C35CE32-E1AC-4990-9286-DF0691681A4B}"/>
    <cellStyle name="Moneda 3 2 4" xfId="1610" xr:uid="{05F2FEAC-A2C0-4AFC-8823-C7F450E38B9B}"/>
    <cellStyle name="Moneda 3 3" xfId="137" xr:uid="{672F4ACC-359D-436B-A3FF-66719C7D7DF0}"/>
    <cellStyle name="Moneda 3 3 2" xfId="153" xr:uid="{F2B0871B-EAAB-4CA6-85B8-D98726CC00A6}"/>
    <cellStyle name="Moneda 3 4" xfId="145" xr:uid="{C0FDC4F5-FAAA-45AD-A9D9-5007EC4270E3}"/>
    <cellStyle name="Moneda 4" xfId="67" xr:uid="{00000000-0005-0000-0000-000040000000}"/>
    <cellStyle name="Moneda 4 2" xfId="139" xr:uid="{104FD067-AC6E-459D-B555-948DCCB5BA0E}"/>
    <cellStyle name="Moneda 4 2 2" xfId="155" xr:uid="{F7CBC08E-315C-4AAE-90C6-408E84722743}"/>
    <cellStyle name="Moneda 4 3" xfId="147" xr:uid="{F7CE57A6-8B11-47C2-85A5-20C716ED93BB}"/>
    <cellStyle name="Moneda 5" xfId="132" xr:uid="{7B97C74F-9E6F-4B41-8555-5A26E400584F}"/>
    <cellStyle name="Moneda 5 2" xfId="148" xr:uid="{60D48766-6E79-421B-BA59-ECD8432E81A8}"/>
    <cellStyle name="Moneda 6" xfId="140" xr:uid="{4B371282-257F-4125-B9ED-3430490659A8}"/>
    <cellStyle name="Moneda 7" xfId="189" xr:uid="{97F3E520-EA4A-4C2C-B5F3-8287C5C1F835}"/>
    <cellStyle name="Moneda 8" xfId="1839" xr:uid="{A4D1CEA8-7FB6-4849-B17A-427F553D861E}"/>
    <cellStyle name="Moneda 9" xfId="1840" xr:uid="{6EC24719-F872-44A4-8500-E4117E558EE1}"/>
    <cellStyle name="Neutra" xfId="1521" xr:uid="{29476A4F-661B-4897-B545-6A8023AEDD05}"/>
    <cellStyle name="Neutral 2" xfId="68" xr:uid="{00000000-0005-0000-0000-000041000000}"/>
    <cellStyle name="Neutral 3" xfId="1537" xr:uid="{E3EFF375-ABBA-4F18-A6E0-248B7B7BB175}"/>
    <cellStyle name="Neutral 4" xfId="1327" xr:uid="{5FA335A3-BD05-4CDC-A0E2-CEAF817F5918}"/>
    <cellStyle name="Neutral 5" xfId="196" xr:uid="{64D5E0A6-5FDE-4163-9C9C-ADF26F6ADC92}"/>
    <cellStyle name="Neutrale" xfId="1328" xr:uid="{6218CBAA-BC3A-4C38-A903-F0F2C492BE8C}"/>
    <cellStyle name="Neutre" xfId="1329" xr:uid="{ACE0ED98-06AC-40F6-8029-4E70F1FDDE51}"/>
    <cellStyle name="Normal" xfId="0" builtinId="0"/>
    <cellStyle name="Normal 10" xfId="1330" xr:uid="{D249C777-8EAF-44FE-B2A2-C195C6B60223}"/>
    <cellStyle name="Normal 11 2 2" xfId="1841" xr:uid="{466155D8-3C20-4287-892A-00BD8A1A8B22}"/>
    <cellStyle name="Normal 2" xfId="69" xr:uid="{00000000-0005-0000-0000-000043000000}"/>
    <cellStyle name="Normal 2 2" xfId="70" xr:uid="{00000000-0005-0000-0000-000044000000}"/>
    <cellStyle name="Normal 2 2 2" xfId="71" xr:uid="{00000000-0005-0000-0000-000045000000}"/>
    <cellStyle name="Normal 2 2 2 2" xfId="1331" xr:uid="{DAC52C1F-093B-428B-9AAB-596AC6AE0239}"/>
    <cellStyle name="Normal 2 2 3" xfId="72" xr:uid="{00000000-0005-0000-0000-000046000000}"/>
    <cellStyle name="Normal 2 2 3 2" xfId="73" xr:uid="{00000000-0005-0000-0000-000047000000}"/>
    <cellStyle name="Normal 2 2 4" xfId="74" xr:uid="{00000000-0005-0000-0000-000048000000}"/>
    <cellStyle name="Normal 2 3" xfId="75" xr:uid="{00000000-0005-0000-0000-000049000000}"/>
    <cellStyle name="Normal 2 3 2" xfId="1332" xr:uid="{92920F7E-4E4D-448E-BDE9-9D8ED672BEB5}"/>
    <cellStyle name="Normal 2_BU_Val" xfId="1333" xr:uid="{E565023E-0E6B-41CE-9117-B14A62DF8D46}"/>
    <cellStyle name="Normal 3" xfId="76" xr:uid="{00000000-0005-0000-0000-00004A000000}"/>
    <cellStyle name="Normal 3 2" xfId="1335" xr:uid="{68BE806B-3E8E-4F26-88FB-6341C6141329}"/>
    <cellStyle name="Normal 3 3" xfId="1334" xr:uid="{7390A83F-CC6F-4344-B2D7-E83F92BD5642}"/>
    <cellStyle name="Normal 4" xfId="77" xr:uid="{00000000-0005-0000-0000-00004B000000}"/>
    <cellStyle name="Normal 4 2" xfId="1336" xr:uid="{D7454922-6FE9-4D5A-9C32-C90048D038C2}"/>
    <cellStyle name="Normal 5" xfId="1337" xr:uid="{BCD6EFC1-2137-4E65-9FC3-FA93A5D8FE07}"/>
    <cellStyle name="Normal 6" xfId="1338" xr:uid="{F5433366-C71F-413A-8DE4-8F09E4167826}"/>
    <cellStyle name="Normal 7" xfId="1339" xr:uid="{E4E0A8E5-8E1A-46F0-A25C-4F373F4E49AF}"/>
    <cellStyle name="Normal 8" xfId="1340" xr:uid="{A58FBAAC-F129-4F05-84F7-ECC9762461C1}"/>
    <cellStyle name="Normal 9" xfId="1341" xr:uid="{E98BAA80-9AA8-4DDB-92B5-F15E19DA713C}"/>
    <cellStyle name="Normal_Hoja1" xfId="3" xr:uid="{00000000-0005-0000-0000-00004C000000}"/>
    <cellStyle name="Normale 2" xfId="78" xr:uid="{00000000-0005-0000-0000-00004D000000}"/>
    <cellStyle name="Normale 2 2" xfId="1522" xr:uid="{FB050958-D540-4EBC-BE4F-00FF6260906B}"/>
    <cellStyle name="Normale 2 3" xfId="1342" xr:uid="{4CD521B4-68DE-4BE4-9F66-BC4A11FD257B}"/>
    <cellStyle name="Normale 2_Table" xfId="1523" xr:uid="{F0B6440D-C462-46E6-A2EC-619C03BA640C}"/>
    <cellStyle name="Normale 3" xfId="79" xr:uid="{00000000-0005-0000-0000-00004E000000}"/>
    <cellStyle name="Normale 3 2" xfId="1343" xr:uid="{9B112E00-42AA-4B31-A4C0-993FAD62FED6}"/>
    <cellStyle name="Normale_BR - Stock - Summary_1" xfId="194" xr:uid="{972AF3E9-6EAA-420E-A246-128DBF660CC9}"/>
    <cellStyle name="Nota" xfId="1524" xr:uid="{40110240-19F5-46FA-9D07-BBBBCE691BF9}"/>
    <cellStyle name="Notas" xfId="168" builtinId="10" customBuiltin="1"/>
    <cellStyle name="Note" xfId="80" xr:uid="{00000000-0005-0000-0000-000050000000}"/>
    <cellStyle name="Note 2" xfId="192" xr:uid="{68A18589-D7A8-4E2A-9415-D3D886DCFE92}"/>
    <cellStyle name="Note 2 2" xfId="323" xr:uid="{3C347351-66FC-4D64-B7C5-75249C92280E}"/>
    <cellStyle name="Note 2 2 2" xfId="1346" xr:uid="{18A2D166-C1D5-4561-BBFB-01E3CEC53C31}"/>
    <cellStyle name="Note 2 2 2 2" xfId="1739" xr:uid="{83CB3B27-F0FE-4F6B-95B9-A65B8EA59C53}"/>
    <cellStyle name="Note 2 2 3" xfId="1634" xr:uid="{2D11C087-53F2-405B-8A05-AE1E0BC94574}"/>
    <cellStyle name="Note 2 3" xfId="1345" xr:uid="{7C756DF7-E0CA-4679-A057-1C9694FD9223}"/>
    <cellStyle name="Note 2 3 2" xfId="1740" xr:uid="{0216C966-E25E-48B6-8989-F4BF52905631}"/>
    <cellStyle name="Note 2 4" xfId="1590" xr:uid="{B85BC44F-EC5E-448D-A4F8-24C0C0F0DC23}"/>
    <cellStyle name="Note 2 4 2" xfId="1809" xr:uid="{520ECC61-9C20-4163-920C-1075DFCFFEF4}"/>
    <cellStyle name="Note 2 5" xfId="1655" xr:uid="{04A7D4DF-C822-47F0-B8CD-7FF14196BA4A}"/>
    <cellStyle name="Note 2 6" xfId="231" xr:uid="{8D20BC5E-B922-4914-ADA7-494EE7B32280}"/>
    <cellStyle name="Note 2_Hoja1" xfId="1525" xr:uid="{AE4EF498-315F-4476-88CB-0204627E03D3}"/>
    <cellStyle name="Note 3" xfId="209" xr:uid="{9120D71D-96A7-487C-9F60-D3608975C648}"/>
    <cellStyle name="Note 3 2" xfId="1347" xr:uid="{36B1AC11-0FBD-455C-AF16-2A0FF32BC9DD}"/>
    <cellStyle name="Note 3 2 2" xfId="1738" xr:uid="{765B8E79-7B9C-4580-90F7-B449EBBC2F91}"/>
    <cellStyle name="Note 4" xfId="1348" xr:uid="{AA4FA64E-3809-46A5-A3FB-40ED3F35889D}"/>
    <cellStyle name="Note 4 2" xfId="1737" xr:uid="{22DB70A9-2BBB-44F2-AD85-BD3182C6F15D}"/>
    <cellStyle name="Note 5" xfId="1344" xr:uid="{8D500562-DD18-497E-B262-4EB73D28F869}"/>
    <cellStyle name="Note 5 2" xfId="1741" xr:uid="{E3693D0C-7513-4610-9CE0-FD6DF545D458}"/>
    <cellStyle name="Note 6" xfId="1588" xr:uid="{81709DDD-EC04-4E97-8861-6C51BCD93FFA}"/>
    <cellStyle name="Note 7" xfId="1601" xr:uid="{D3903A80-294B-4652-9F02-3FEAC38DC341}"/>
    <cellStyle name="Note 8" xfId="203" xr:uid="{33CE2921-5BEC-4834-BFD0-D6DD8371ABCE}"/>
    <cellStyle name="Note_Hoja6" xfId="1824" xr:uid="{67AE3E29-CE90-447F-A466-782563B27490}"/>
    <cellStyle name="Output" xfId="81" xr:uid="{00000000-0005-0000-0000-000051000000}"/>
    <cellStyle name="Output 2" xfId="232" xr:uid="{A35A248E-208B-45A4-8402-7F464FDFAC1F}"/>
    <cellStyle name="Output 2 2" xfId="324" xr:uid="{2BE2F4D1-C8A1-4EA1-8439-FC3B7581D942}"/>
    <cellStyle name="Output 2 2 2" xfId="1618" xr:uid="{C11900F1-9FF6-47E6-8993-EC994DE022A3}"/>
    <cellStyle name="Output 2 3" xfId="1350" xr:uid="{35F7AC3F-3A1B-4A7A-AEED-8A864945BEB5}"/>
    <cellStyle name="Output 2 3 2" xfId="1735" xr:uid="{5FD739A5-F1B2-4852-8D39-1C759CE9CB51}"/>
    <cellStyle name="Output 2 4" xfId="1783" xr:uid="{9B08C511-CB66-4060-8039-C364760FE7D1}"/>
    <cellStyle name="Output 3" xfId="1349" xr:uid="{878F86ED-18A5-4A27-B4D5-3A903784487A}"/>
    <cellStyle name="Output 3 2" xfId="1736" xr:uid="{CA3B8EF2-574E-4A51-908C-84A23DB9EFB9}"/>
    <cellStyle name="Output_Hoja6" xfId="1139" xr:uid="{DAAF7FFB-E03E-497E-A7FF-3AE80E51971F}"/>
    <cellStyle name="Percent 2" xfId="1351" xr:uid="{EB6950FE-F01F-42FF-A8B2-6605DB1BC8AC}"/>
    <cellStyle name="Percent 3" xfId="1352" xr:uid="{D079F13E-364F-4D9F-913B-22DDE62E86DB}"/>
    <cellStyle name="Percent 4" xfId="1353" xr:uid="{399151E3-56EA-4D30-BC22-52C1496562E0}"/>
    <cellStyle name="Percentuale 2" xfId="1526" xr:uid="{B0087E66-9199-4B83-A8A9-7D59B60CB29E}"/>
    <cellStyle name="Porcentaje" xfId="2" builtinId="5"/>
    <cellStyle name="Porcentaje 2" xfId="82" xr:uid="{00000000-0005-0000-0000-000053000000}"/>
    <cellStyle name="Porcentaje 3" xfId="83" xr:uid="{00000000-0005-0000-0000-000054000000}"/>
    <cellStyle name="Porcentual 2" xfId="84" xr:uid="{00000000-0005-0000-0000-000055000000}"/>
    <cellStyle name="Porcentual 2 2" xfId="85" xr:uid="{00000000-0005-0000-0000-000056000000}"/>
    <cellStyle name="Porcentual 2 3" xfId="86" xr:uid="{00000000-0005-0000-0000-000057000000}"/>
    <cellStyle name="Pourcentage 2" xfId="1354" xr:uid="{B1F1A390-14A6-4C9A-B295-2AC509126413}"/>
    <cellStyle name="Saída" xfId="1527" xr:uid="{98641858-B15F-4FE5-B34F-78DCCF0A038C}"/>
    <cellStyle name="Salida" xfId="163" builtinId="21" customBuiltin="1"/>
    <cellStyle name="SAPBEXaggData" xfId="87" xr:uid="{00000000-0005-0000-0000-000058000000}"/>
    <cellStyle name="SAPBEXaggData 2" xfId="280" xr:uid="{6EA367FB-7485-496E-888A-2A43180DEC2F}"/>
    <cellStyle name="SAPBEXaggData 2 2" xfId="1356" xr:uid="{451C39A2-75F6-4750-B119-7F63AD4EE06F}"/>
    <cellStyle name="SAPBEXaggData 2 2 2" xfId="1734" xr:uid="{9996A59E-240A-456F-8B6F-5251E0951744}"/>
    <cellStyle name="SAPBEXaggData 2 3" xfId="1776" xr:uid="{60E5B0E0-9EAA-4873-8AC4-4FA715268C98}"/>
    <cellStyle name="SAPBEXaggData 2_Hoja6" xfId="1138" xr:uid="{93335DFA-433E-4C5E-9921-90782A6FAF05}"/>
    <cellStyle name="SAPBEXaggData 3" xfId="256" xr:uid="{A4E940EB-0000-4613-8D41-B70E7C2464C4}"/>
    <cellStyle name="SAPBEXaggData 3 2" xfId="1778" xr:uid="{04D907A0-37B5-44EA-AAA5-0AF8D2DD000A}"/>
    <cellStyle name="SAPBEXaggData 4" xfId="1805" xr:uid="{5CA9E595-3B87-4981-A534-B1E005D628F3}"/>
    <cellStyle name="SAPBEXaggData_Details" xfId="1357" xr:uid="{0F4DBAF5-B579-4605-B671-56DC03EABF67}"/>
    <cellStyle name="SAPBEXaggDataEmph" xfId="88" xr:uid="{00000000-0005-0000-0000-000059000000}"/>
    <cellStyle name="SAPBEXaggDataEmph 2" xfId="281" xr:uid="{F874A54E-9218-4144-9238-4C226C1AF192}"/>
    <cellStyle name="SAPBEXaggDataEmph 2 2" xfId="1651" xr:uid="{2DCBD7FF-35FD-4687-8895-D97CD6571D97}"/>
    <cellStyle name="SAPBEXaggDataEmph 3" xfId="1358" xr:uid="{CC08B6BF-597F-456F-83C4-F5C129EAF6DB}"/>
    <cellStyle name="SAPBEXaggDataEmph 3 2" xfId="1733" xr:uid="{7376CE37-A5B2-4F34-A48F-0D72C6AF874B}"/>
    <cellStyle name="SAPBEXaggDataEmph 4" xfId="1803" xr:uid="{C3F6F46C-C5DD-44C6-934C-C632AC81E685}"/>
    <cellStyle name="SAPBEXaggDataEmph_Hoja6" xfId="982" xr:uid="{F597EA72-4CD7-4E46-8197-A5150A11D6E2}"/>
    <cellStyle name="SAPBEXaggItem" xfId="89" xr:uid="{00000000-0005-0000-0000-00005A000000}"/>
    <cellStyle name="SAPBEXaggItem 2" xfId="282" xr:uid="{D91B6F23-4F88-441A-B039-3FB3564D9171}"/>
    <cellStyle name="SAPBEXaggItem 2 2" xfId="1360" xr:uid="{8FDD7BC2-4EBC-4F63-A77E-31C064CE8BB5}"/>
    <cellStyle name="SAPBEXaggItem 2 2 2" xfId="1731" xr:uid="{2D41F2F7-521A-4D23-ABCB-1D7230D6C2DA}"/>
    <cellStyle name="SAPBEXaggItem 2 3" xfId="1624" xr:uid="{F4BE85DC-37EF-4F04-A6F9-242222BE3E6F}"/>
    <cellStyle name="SAPBEXaggItem 2_Hoja6" xfId="981" xr:uid="{DB4D5B70-27D1-4DAB-912C-70EC546424DE}"/>
    <cellStyle name="SAPBEXaggItem 3" xfId="1359" xr:uid="{2B281E60-BE58-48F1-8992-563EB8D06186}"/>
    <cellStyle name="SAPBEXaggItem 3 2" xfId="1732" xr:uid="{330F6EE2-2B87-4A1D-A207-1BD68513A344}"/>
    <cellStyle name="SAPBEXaggItem 4" xfId="1804" xr:uid="{11C023E8-FCAE-49B1-9789-B78FD38CFAC4}"/>
    <cellStyle name="SAPBEXaggItem_Details" xfId="1361" xr:uid="{DE9623DE-A67E-423C-98BF-54C8CC73E7DE}"/>
    <cellStyle name="SAPBEXaggItemX" xfId="90" xr:uid="{00000000-0005-0000-0000-00005B000000}"/>
    <cellStyle name="SAPBEXaggItemX 2" xfId="233" xr:uid="{1DDECFE6-80CC-41BE-96A4-ADC583E9075C}"/>
    <cellStyle name="SAPBEXaggItemX 2 2" xfId="325" xr:uid="{AD393ED0-A56F-43DD-B1C1-37BF3B0101DD}"/>
    <cellStyle name="SAPBEXaggItemX 2 2 2" xfId="1751" xr:uid="{343B6407-D5BF-468F-B28F-8838D046282E}"/>
    <cellStyle name="SAPBEXaggItemX 2 3" xfId="1591" xr:uid="{BD9AB8C1-0E97-441C-9D13-DF15133C202E}"/>
    <cellStyle name="SAPBEXaggItemX 2 3 2" xfId="1612" xr:uid="{A064EB8B-A535-4D84-8C59-C42B09FB6929}"/>
    <cellStyle name="SAPBEXaggItemX 2 4" xfId="1665" xr:uid="{EA689B7B-3883-4BD5-95BD-9184CADD2520}"/>
    <cellStyle name="SAPBEXaggItemX 3" xfId="283" xr:uid="{7BD24168-F379-4E53-9F80-BC6CF5D23087}"/>
    <cellStyle name="SAPBEXaggItemX 3 2" xfId="1775" xr:uid="{613AC847-D947-4CEB-90D4-6E0147FD4C09}"/>
    <cellStyle name="SAPBEXaggItemX 4" xfId="1362" xr:uid="{068F79BE-9237-473A-9110-ADAC1F3E2355}"/>
    <cellStyle name="SAPBEXaggItemX 4 2" xfId="1730" xr:uid="{9AAB2C95-C0A8-45CD-92F8-B213087DF6F0}"/>
    <cellStyle name="SAPBEXaggItemX 5" xfId="1660" xr:uid="{70C65DFD-C98E-4CF6-AAB7-3A960FA7CC07}"/>
    <cellStyle name="SAPBEXaggItemX_Hoja6" xfId="825" xr:uid="{892B61AA-6B1F-432C-8508-79EAF70D37E6}"/>
    <cellStyle name="SAPBEXchaText" xfId="91" xr:uid="{00000000-0005-0000-0000-00005C000000}"/>
    <cellStyle name="SAPBEXchaText 2" xfId="284" xr:uid="{A2F68842-97A7-46D5-9A64-143B401B71A2}"/>
    <cellStyle name="SAPBEXchaText 2 2" xfId="1363" xr:uid="{E0930FA8-3B5A-4C70-B4C8-4E5DADD4B2F8}"/>
    <cellStyle name="SAPBEXchaText 2 2 2" xfId="1729" xr:uid="{B92FB83F-F1EE-440C-A4F9-E27FA8C3E366}"/>
    <cellStyle name="SAPBEXchaText 2 3" xfId="1773" xr:uid="{B4658E4A-F5E9-45EB-A0D5-9294FF90FECC}"/>
    <cellStyle name="SAPBEXchaText 2_Hoja6" xfId="824" xr:uid="{02531C6A-88C8-4749-87C6-434B287A9795}"/>
    <cellStyle name="SAPBEXchaText 3" xfId="205" xr:uid="{5C6646B7-16F6-45F8-9CA3-1EDF2B852AF5}"/>
    <cellStyle name="SAPBEXchaText 3 2" xfId="1633" xr:uid="{638D095D-72D2-4FC8-9CCA-46FF30FA1DAD}"/>
    <cellStyle name="SAPBEXchaText 4" xfId="1528" xr:uid="{89FA91DC-0D69-4C4E-B9E6-E906F4DB1277}"/>
    <cellStyle name="SAPBEXchaText 4 2" xfId="1643" xr:uid="{30AABCB7-A66E-486C-9445-2E7BC78064E5}"/>
    <cellStyle name="SAPBEXchaText 5" xfId="1632" xr:uid="{2C44DCDE-DEA4-45CD-B27E-82366E110737}"/>
    <cellStyle name="SAPBEXchaText 6" xfId="1838" xr:uid="{CED5D3E8-0A12-4428-864F-CD9C2B80D5B3}"/>
    <cellStyle name="SAPBEXchaText_BDGT evolution" xfId="1529" xr:uid="{2BC20EE6-694E-4A3C-AEF3-0020FEE2D408}"/>
    <cellStyle name="SAPBEXexcBad7" xfId="92" xr:uid="{00000000-0005-0000-0000-00005D000000}"/>
    <cellStyle name="SAPBEXexcBad7 2" xfId="285" xr:uid="{F6E99924-CBEF-47C8-8DDA-6F301B57B0FC}"/>
    <cellStyle name="SAPBEXexcBad7 2 2" xfId="1365" xr:uid="{05778CA8-B375-416C-B15D-58DD6BE10DEB}"/>
    <cellStyle name="SAPBEXexcBad7 2 2 2" xfId="1727" xr:uid="{31BFB9CB-C6C6-45F1-B584-D0986518D39C}"/>
    <cellStyle name="SAPBEXexcBad7 2 3" xfId="1774" xr:uid="{788706EA-898D-4751-9848-BA0CEC67B5AC}"/>
    <cellStyle name="SAPBEXexcBad7 3" xfId="1364" xr:uid="{48193F88-9162-494A-A15B-BA9FA152FDF7}"/>
    <cellStyle name="SAPBEXexcBad7 3 2" xfId="1728" xr:uid="{FBC8785D-E18B-4467-A2AE-22631FFFB1AC}"/>
    <cellStyle name="SAPBEXexcBad7 4" xfId="1802" xr:uid="{A2A3D2F6-4A1A-4115-A63C-A91402FA4769}"/>
    <cellStyle name="SAPBEXexcBad7_Details" xfId="1366" xr:uid="{9C28B467-D104-403D-922A-3392508858AC}"/>
    <cellStyle name="SAPBEXexcBad8" xfId="93" xr:uid="{00000000-0005-0000-0000-00005E000000}"/>
    <cellStyle name="SAPBEXexcBad8 2" xfId="286" xr:uid="{9F024A48-8060-4506-BC72-FB0BB5F0F5B4}"/>
    <cellStyle name="SAPBEXexcBad8 2 2" xfId="1368" xr:uid="{017F3255-60F1-49E0-8A6F-B38A6F703A58}"/>
    <cellStyle name="SAPBEXexcBad8 2 2 2" xfId="1725" xr:uid="{9380F613-E5B7-4263-A9BD-C53A79F91BCB}"/>
    <cellStyle name="SAPBEXexcBad8 2 3" xfId="1650" xr:uid="{2CEF9401-B1D0-45C7-A6F2-898724BDA35C}"/>
    <cellStyle name="SAPBEXexcBad8 3" xfId="1367" xr:uid="{3FDE9B01-7F75-4ED4-8605-412DA3129BD1}"/>
    <cellStyle name="SAPBEXexcBad8 3 2" xfId="1726" xr:uid="{5B2E9C6D-A8C3-47A2-BBEA-B490A85BC47C}"/>
    <cellStyle name="SAPBEXexcBad8 4" xfId="1799" xr:uid="{313E5537-6381-470B-A43F-09C0D6D7F50D}"/>
    <cellStyle name="SAPBEXexcBad8_Details" xfId="1369" xr:uid="{67E190E6-4FD9-4E57-8E80-62C78BFF86AE}"/>
    <cellStyle name="SAPBEXexcBad9" xfId="94" xr:uid="{00000000-0005-0000-0000-00005F000000}"/>
    <cellStyle name="SAPBEXexcBad9 2" xfId="234" xr:uid="{0AD775E6-B9BD-4A1C-B132-856243181F03}"/>
    <cellStyle name="SAPBEXexcBad9 2 2" xfId="326" xr:uid="{7BDF59AB-FF37-4FB6-A201-C674AEB8E1D3}"/>
    <cellStyle name="SAPBEXexcBad9 2 2 2" xfId="1760" xr:uid="{DEDC4217-FB6E-4A73-8349-FB3C895943EC}"/>
    <cellStyle name="SAPBEXexcBad9 2 3" xfId="1371" xr:uid="{25E5763F-F0C7-466E-8119-2A858B0A6E4B}"/>
    <cellStyle name="SAPBEXexcBad9 2 3 2" xfId="1723" xr:uid="{58F95422-1041-4FAA-A741-04A0BD9ABCD0}"/>
    <cellStyle name="SAPBEXexcBad9 2 4" xfId="1637" xr:uid="{6FBEC626-EDC7-4F53-94EC-623870FB6BF3}"/>
    <cellStyle name="SAPBEXexcBad9 3" xfId="287" xr:uid="{2EEE0B54-E75D-4574-AD60-D416AA504908}"/>
    <cellStyle name="SAPBEXexcBad9 3 2" xfId="1623" xr:uid="{9506A5ED-38F9-4A4A-AA9D-772694053A78}"/>
    <cellStyle name="SAPBEXexcBad9 4" xfId="1370" xr:uid="{B63ED6A6-C3C3-464A-AC5A-FFB5E199195B}"/>
    <cellStyle name="SAPBEXexcBad9 4 2" xfId="1724" xr:uid="{13E4B1B8-60DF-4FA3-89F4-31C533422EBD}"/>
    <cellStyle name="SAPBEXexcBad9 5" xfId="1801" xr:uid="{3C8CD9EA-3171-4B01-BB0E-AEAB2AEBC61A}"/>
    <cellStyle name="SAPBEXexcBad9_Details" xfId="1372" xr:uid="{F71D5FC6-C060-4883-9B3E-B91D0AE0F667}"/>
    <cellStyle name="SAPBEXexcCritical4" xfId="95" xr:uid="{00000000-0005-0000-0000-000060000000}"/>
    <cellStyle name="SAPBEXexcCritical4 2" xfId="288" xr:uid="{C4093E5D-9030-46F7-B47D-AD24C2FB4871}"/>
    <cellStyle name="SAPBEXexcCritical4 2 2" xfId="1374" xr:uid="{559BAC06-799D-48D2-8CA0-1E13B3A6FA9A}"/>
    <cellStyle name="SAPBEXexcCritical4 2 2 2" xfId="1721" xr:uid="{7316204E-5E77-49BB-A83A-581C75EC4BD4}"/>
    <cellStyle name="SAPBEXexcCritical4 2 3" xfId="1772" xr:uid="{3AF8C464-04F8-4FE1-8337-2BB5C8A9D255}"/>
    <cellStyle name="SAPBEXexcCritical4 3" xfId="1373" xr:uid="{CB48765B-6C32-4DDF-B52A-0130AC6817DA}"/>
    <cellStyle name="SAPBEXexcCritical4 3 2" xfId="1722" xr:uid="{46CDD380-180B-4FED-8E4E-112536A7508D}"/>
    <cellStyle name="SAPBEXexcCritical4 4" xfId="1659" xr:uid="{EDFC1B04-3A40-4CDD-830D-C6816F38A0E0}"/>
    <cellStyle name="SAPBEXexcCritical4_Details" xfId="1375" xr:uid="{C3E2CB07-39FA-4486-96EB-D093B3A9C75A}"/>
    <cellStyle name="SAPBEXexcCritical5" xfId="96" xr:uid="{00000000-0005-0000-0000-000061000000}"/>
    <cellStyle name="SAPBEXexcCritical5 2" xfId="289" xr:uid="{37B12F18-43FF-4274-A757-FCB533CF6A30}"/>
    <cellStyle name="SAPBEXexcCritical5 2 2" xfId="1377" xr:uid="{652EA074-2193-4783-BC36-23E213089F9C}"/>
    <cellStyle name="SAPBEXexcCritical5 2 2 2" xfId="1719" xr:uid="{47A0357A-0955-4C2C-95F2-7E1126E9722F}"/>
    <cellStyle name="SAPBEXexcCritical5 2 3" xfId="1770" xr:uid="{85252923-946C-44F5-9E9D-F61E6C13870A}"/>
    <cellStyle name="SAPBEXexcCritical5 3" xfId="1376" xr:uid="{62DB3797-681D-4C6D-B689-3CFBC801E7C8}"/>
    <cellStyle name="SAPBEXexcCritical5 3 2" xfId="1720" xr:uid="{8ADE75CB-C163-4678-A303-78BAD3C3E65D}"/>
    <cellStyle name="SAPBEXexcCritical5 4" xfId="1821" xr:uid="{8F8C3181-99EC-485D-BD0C-2C508F742509}"/>
    <cellStyle name="SAPBEXexcCritical5_Details" xfId="1378" xr:uid="{9A518839-4BED-46A8-91B5-39DA94495C94}"/>
    <cellStyle name="SAPBEXexcCritical6" xfId="97" xr:uid="{00000000-0005-0000-0000-000062000000}"/>
    <cellStyle name="SAPBEXexcCritical6 2" xfId="290" xr:uid="{631A4990-65DD-4CA9-8CAC-580CD6DFBF8D}"/>
    <cellStyle name="SAPBEXexcCritical6 2 2" xfId="1380" xr:uid="{D7D2A8AC-2CFE-4239-BB57-422119F88506}"/>
    <cellStyle name="SAPBEXexcCritical6 2 2 2" xfId="1717" xr:uid="{9154BCBE-8C6E-4EE8-9CB6-3129E50E1DEC}"/>
    <cellStyle name="SAPBEXexcCritical6 2 3" xfId="1771" xr:uid="{8A57F271-0970-4B0A-82D6-CE361F4C78DF}"/>
    <cellStyle name="SAPBEXexcCritical6 3" xfId="1379" xr:uid="{EB7E11EE-E628-40F1-AC78-47EDB1241284}"/>
    <cellStyle name="SAPBEXexcCritical6 3 2" xfId="1718" xr:uid="{C70FAE01-11C9-4296-8DAB-915A847767AC}"/>
    <cellStyle name="SAPBEXexcCritical6 4" xfId="1800" xr:uid="{483DBE7A-0E7B-4F06-BAB0-61AFC2EDCB91}"/>
    <cellStyle name="SAPBEXexcCritical6_Details" xfId="1381" xr:uid="{018096C3-813E-4B85-B989-C5EBBB42D907}"/>
    <cellStyle name="SAPBEXexcGood1" xfId="98" xr:uid="{00000000-0005-0000-0000-000063000000}"/>
    <cellStyle name="SAPBEXexcGood1 2" xfId="291" xr:uid="{FF3BFD76-5D4A-4624-91A3-5BD557602A7F}"/>
    <cellStyle name="SAPBEXexcGood1 2 2" xfId="1383" xr:uid="{C19FA141-D0DF-4363-A69B-B68EDE5BFF90}"/>
    <cellStyle name="SAPBEXexcGood1 2 2 2" xfId="1715" xr:uid="{641ACCF3-2B88-48EB-ACE3-1B1BF1612A48}"/>
    <cellStyle name="SAPBEXexcGood1 2 3" xfId="1649" xr:uid="{CE5A6F95-FCC4-4793-A4DD-5AF461837B3F}"/>
    <cellStyle name="SAPBEXexcGood1 3" xfId="1382" xr:uid="{3FB1B268-B2E2-48BF-8336-C1240F92A77F}"/>
    <cellStyle name="SAPBEXexcGood1 3 2" xfId="1716" xr:uid="{91503AFE-2D4C-4744-9291-79352185BC19}"/>
    <cellStyle name="SAPBEXexcGood1 4" xfId="1667" xr:uid="{E1D56E5D-7667-411C-A954-8B9ADD8C91F7}"/>
    <cellStyle name="SAPBEXexcGood1_Details" xfId="1384" xr:uid="{9850A140-F54A-4533-ADE1-8112555E904C}"/>
    <cellStyle name="SAPBEXexcGood2" xfId="99" xr:uid="{00000000-0005-0000-0000-000064000000}"/>
    <cellStyle name="SAPBEXexcGood2 2" xfId="292" xr:uid="{EE77DB06-9DC1-4D9E-889C-ECEF7A7C08BC}"/>
    <cellStyle name="SAPBEXexcGood2 2 2" xfId="1386" xr:uid="{DD57C363-AEC6-41E8-BEF0-06440C72BCF7}"/>
    <cellStyle name="SAPBEXexcGood2 2 2 2" xfId="1713" xr:uid="{BD65ECA2-A8AF-4C4E-B672-BD5654F0E03D}"/>
    <cellStyle name="SAPBEXexcGood2 2 3" xfId="1622" xr:uid="{159DBBAC-8BF4-496C-A43C-8016F4F0F074}"/>
    <cellStyle name="SAPBEXexcGood2 3" xfId="1385" xr:uid="{DD8895A2-A77E-4537-AC96-1790B2CDCFB5}"/>
    <cellStyle name="SAPBEXexcGood2 3 2" xfId="1714" xr:uid="{7CD1083A-EAA4-4C97-AA33-1F7953437210}"/>
    <cellStyle name="SAPBEXexcGood2 4" xfId="1639" xr:uid="{B8B58352-35F9-43D7-9DDD-B1ECDC8F5431}"/>
    <cellStyle name="SAPBEXexcGood2_Details" xfId="1387" xr:uid="{1FB92FFC-79E6-416F-BDEC-182CAD74DB83}"/>
    <cellStyle name="SAPBEXexcGood3" xfId="100" xr:uid="{00000000-0005-0000-0000-000065000000}"/>
    <cellStyle name="SAPBEXexcGood3 2" xfId="293" xr:uid="{4F4E265D-C53C-4B9B-8116-E2BF622786E1}"/>
    <cellStyle name="SAPBEXexcGood3 2 2" xfId="1389" xr:uid="{CFC6AF39-D211-4E98-97AD-49F4BBE94242}"/>
    <cellStyle name="SAPBEXexcGood3 2 2 2" xfId="1668" xr:uid="{49ABD628-CF78-44DF-B03C-1AC2422F0A71}"/>
    <cellStyle name="SAPBEXexcGood3 2 3" xfId="1769" xr:uid="{BF64E595-BDF9-4A89-88F8-D78178540F15}"/>
    <cellStyle name="SAPBEXexcGood3 3" xfId="1388" xr:uid="{9CB93668-B30E-403C-851B-D978407914B2}"/>
    <cellStyle name="SAPBEXexcGood3 3 2" xfId="1712" xr:uid="{90DF9D84-ED02-4F40-95BD-0577A3692A3A}"/>
    <cellStyle name="SAPBEXexcGood3 4" xfId="1631" xr:uid="{892B7931-F2FB-49A0-9D5C-182D749C2405}"/>
    <cellStyle name="SAPBEXexcGood3_Details" xfId="1390" xr:uid="{401D0B10-846C-4ECC-B64B-FED2B62DB73A}"/>
    <cellStyle name="SAPBEXfilterDrill" xfId="101" xr:uid="{00000000-0005-0000-0000-000066000000}"/>
    <cellStyle name="SAPBEXfilterDrill 2" xfId="235" xr:uid="{43B243C8-DB5D-4982-BA9C-91D916AB6018}"/>
    <cellStyle name="SAPBEXfilterDrill 2 2" xfId="327" xr:uid="{92C94FB4-498C-4043-AAF6-2E6EF5001491}"/>
    <cellStyle name="SAPBEXfilterDrill 2 2 2" xfId="1758" xr:uid="{E72B350A-F5CE-4B28-9BB0-39C23CA42C4E}"/>
    <cellStyle name="SAPBEXfilterDrill 2 3" xfId="1392" xr:uid="{D05A0279-6855-4A06-BA3B-074B27336784}"/>
    <cellStyle name="SAPBEXfilterDrill 2 3 2" xfId="1710" xr:uid="{3D4437C1-1FD1-4F0D-A231-E515A5A535A2}"/>
    <cellStyle name="SAPBEXfilterDrill 2 4" xfId="1627" xr:uid="{41CD0655-2C4C-4771-902E-3DC5DE676FF5}"/>
    <cellStyle name="SAPBEXfilterDrill 3" xfId="294" xr:uid="{F3A63F6A-3A5F-44D0-9E5E-ED604639A30A}"/>
    <cellStyle name="SAPBEXfilterDrill 3 2" xfId="1767" xr:uid="{9B4AF686-AB19-4908-8CE2-625F6D2FB50C}"/>
    <cellStyle name="SAPBEXfilterDrill 4" xfId="1391" xr:uid="{05BD14B3-5041-4567-9642-EA4C88F16105}"/>
    <cellStyle name="SAPBEXfilterDrill 4 2" xfId="1711" xr:uid="{B754E96A-9E98-41F7-8F10-2DB42ABF5C88}"/>
    <cellStyle name="SAPBEXfilterDrill 5" xfId="1798" xr:uid="{4194C21E-7635-4F9F-AE98-969BACB17DAC}"/>
    <cellStyle name="SAPBEXfilterDrill_Details" xfId="1393" xr:uid="{BEDB05FE-C813-4B8D-AD56-CEC697B58DA8}"/>
    <cellStyle name="SAPBEXfilterItem" xfId="102" xr:uid="{00000000-0005-0000-0000-000067000000}"/>
    <cellStyle name="SAPBEXfilterItem 2" xfId="236" xr:uid="{194FA130-0650-484E-BD7D-9E7DFBFB6347}"/>
    <cellStyle name="SAPBEXfilterItem 2 2" xfId="328" xr:uid="{EA5366CD-EF6F-4B6C-BA2A-C84733DAFD2D}"/>
    <cellStyle name="SAPBEXfilterItem 2 2 2" xfId="1750" xr:uid="{D53E157B-E011-45E4-9E20-F38C1F251254}"/>
    <cellStyle name="SAPBEXfilterItem 2 3" xfId="1592" xr:uid="{1F2053C8-7E76-4E9A-B70F-5E6F93A046DC}"/>
    <cellStyle name="SAPBEXfilterItem 2 3 2" xfId="1817" xr:uid="{D5CC19AF-72C9-46E6-B411-1FDD3292A4FD}"/>
    <cellStyle name="SAPBEXfilterItem 2 4" xfId="1782" xr:uid="{0A0CE826-FCEE-48D8-B47C-E065D6604EC0}"/>
    <cellStyle name="SAPBEXfilterItem 3" xfId="295" xr:uid="{E026E334-9ED2-47B0-BDDB-2AC29E99DF51}"/>
    <cellStyle name="SAPBEXfilterItem 3 2" xfId="1648" xr:uid="{A75948CF-F6FD-4DC8-9DF1-F29CDFBFBEB3}"/>
    <cellStyle name="SAPBEXfilterItem 4" xfId="1394" xr:uid="{918168AF-96CD-462D-836F-B87D9C8C1FF3}"/>
    <cellStyle name="SAPBEXfilterItem 4 2" xfId="1709" xr:uid="{76FA9D6C-35D9-48CE-9DE1-DA05E52AFEB0}"/>
    <cellStyle name="SAPBEXfilterItem 5" xfId="1602" xr:uid="{61F74BE5-D2BD-4397-9CEC-3E9FB7A817C4}"/>
    <cellStyle name="SAPBEXfilterItem 5 2" xfId="1814" xr:uid="{A0F38F38-D461-4244-BAA8-BB5444059730}"/>
    <cellStyle name="SAPBEXfilterItem 6" xfId="1796" xr:uid="{A3E2EE63-30F9-4236-ABC6-C14A714C874C}"/>
    <cellStyle name="SAPBEXfilterItem_Hoja6" xfId="358" xr:uid="{A2EC804F-02D6-44DF-8ADB-FEEE7344B4FF}"/>
    <cellStyle name="SAPBEXfilterText" xfId="103" xr:uid="{00000000-0005-0000-0000-000068000000}"/>
    <cellStyle name="SAPBEXfilterText 2" xfId="237" xr:uid="{05A3EE91-A4DD-43AA-964C-99E48F74F90C}"/>
    <cellStyle name="SAPBEXfilterText 2 2" xfId="329" xr:uid="{24613113-0620-4D67-A8D7-0403A6FE3449}"/>
    <cellStyle name="SAPBEXfilterText 2 2 2" xfId="1759" xr:uid="{BECA3A9F-F874-45FF-BA51-3E0D60A5822B}"/>
    <cellStyle name="SAPBEXfilterText 2 3" xfId="1593" xr:uid="{4DDB4294-598F-4F11-87EF-BDA48687306F}"/>
    <cellStyle name="SAPBEXfilterText 2 3 2" xfId="1662" xr:uid="{F081F46B-01C9-474F-A1A3-598DFC343058}"/>
    <cellStyle name="SAPBEXfilterText 2 4" xfId="1780" xr:uid="{3C09EB32-89C3-493F-A1F6-0910DA76DCA2}"/>
    <cellStyle name="SAPBEXfilterText 3" xfId="296" xr:uid="{E95895CB-E1A9-4C35-95CD-FD224AE1616E}"/>
    <cellStyle name="SAPBEXfilterText 3 2" xfId="1768" xr:uid="{A4B66C9B-4DCC-4640-87EE-0E305F316BA0}"/>
    <cellStyle name="SAPBEXfilterText 4" xfId="1395" xr:uid="{994497FE-3738-44D4-BA4E-7B78927B6C8D}"/>
    <cellStyle name="SAPBEXfilterText 4 2" xfId="1708" xr:uid="{26D5F48C-4126-4D0F-ACF6-6B5A75FB27B1}"/>
    <cellStyle name="SAPBEXfilterText 5" xfId="1797" xr:uid="{10377630-382B-4482-AD8D-615A46A1F993}"/>
    <cellStyle name="SAPBEXfilterText_Hoja6" xfId="357" xr:uid="{17109D1D-A034-4ECE-B826-DDFDA0D4F543}"/>
    <cellStyle name="SAPBEXformats" xfId="104" xr:uid="{00000000-0005-0000-0000-000069000000}"/>
    <cellStyle name="SAPBEXformats 2" xfId="297" xr:uid="{5411026B-9E03-4029-93DC-088FA270CC8D}"/>
    <cellStyle name="SAPBEXformats 2 2" xfId="1397" xr:uid="{2AFF7773-BBE4-45E6-9E34-C75DFBC8DC21}"/>
    <cellStyle name="SAPBEXformats 2 2 2" xfId="1706" xr:uid="{5CD8D7AF-6B00-4046-AA1F-30715FE690A7}"/>
    <cellStyle name="SAPBEXformats 2 3" xfId="1664" xr:uid="{524C18B8-8462-4C7D-976C-2D25B59D97DF}"/>
    <cellStyle name="SAPBEXformats 3" xfId="1396" xr:uid="{E4D1E6A5-832C-49F0-96E4-E2D596B591F2}"/>
    <cellStyle name="SAPBEXformats 3 2" xfId="1707" xr:uid="{5D27855E-AD9B-4B21-893C-AC2C8FE7DB1D}"/>
    <cellStyle name="SAPBEXformats 4" xfId="1658" xr:uid="{694B6D3D-38FA-4989-A35E-E2ED7512BF2E}"/>
    <cellStyle name="SAPBEXformats_Details" xfId="1398" xr:uid="{6181241A-2FED-4E50-B037-74688BD94D5C}"/>
    <cellStyle name="SAPBEXheaderItem" xfId="105" xr:uid="{00000000-0005-0000-0000-00006A000000}"/>
    <cellStyle name="SAPBEXheaderItem 2" xfId="238" xr:uid="{DC164816-CC1F-4247-A676-3DD8E0F939B6}"/>
    <cellStyle name="SAPBEXheaderItem 2 2" xfId="330" xr:uid="{26BD15F5-7315-42E6-9469-9169AD678065}"/>
    <cellStyle name="SAPBEXheaderItem 2 2 2" xfId="1645" xr:uid="{0985EA59-5D4B-4DC0-A284-B133558FDEAD}"/>
    <cellStyle name="SAPBEXheaderItem 2 3" xfId="1400" xr:uid="{93AE1D0C-F2B2-4B3B-A33B-B43253D3407E}"/>
    <cellStyle name="SAPBEXheaderItem 2 3 2" xfId="1704" xr:uid="{5BD158DF-A804-490D-BF52-CF92141AAE00}"/>
    <cellStyle name="SAPBEXheaderItem 2 4" xfId="1781" xr:uid="{46F9FB4C-DFA4-4DF1-9405-5903F371C57B}"/>
    <cellStyle name="SAPBEXheaderItem 3" xfId="298" xr:uid="{74865336-AEFF-456D-96F4-05F71E805D68}"/>
    <cellStyle name="SAPBEXheaderItem 3 2" xfId="1635" xr:uid="{1C5B8491-D0CF-486A-ADA5-2191C9049055}"/>
    <cellStyle name="SAPBEXheaderItem 4" xfId="1399" xr:uid="{58E0B03F-56D9-4FF7-81C3-4B8FFCCACE31}"/>
    <cellStyle name="SAPBEXheaderItem 4 2" xfId="1705" xr:uid="{AA1A6A69-929B-4DE7-A2B2-995C3A7EB5A0}"/>
    <cellStyle name="SAPBEXheaderItem 5" xfId="1630" xr:uid="{D8945942-13CC-48B1-B106-B32B21ED7F4D}"/>
    <cellStyle name="SAPBEXheaderItem_Details" xfId="1401" xr:uid="{5A4CD2FA-6CD9-42D7-8CA7-551510C9ED9D}"/>
    <cellStyle name="SAPBEXheaderText" xfId="106" xr:uid="{00000000-0005-0000-0000-00006B000000}"/>
    <cellStyle name="SAPBEXheaderText 2" xfId="239" xr:uid="{ADCA0938-7F0A-4343-B6BF-73ED969F1483}"/>
    <cellStyle name="SAPBEXheaderText 2 2" xfId="331" xr:uid="{A93F6DC8-DD55-4798-8346-95EF96EA1873}"/>
    <cellStyle name="SAPBEXheaderText 2 2 2" xfId="1617" xr:uid="{C3185C36-6502-49DD-AFE4-1B86BB27671A}"/>
    <cellStyle name="SAPBEXheaderText 2 3" xfId="1403" xr:uid="{1BD6214C-5737-46E0-A91E-217B36EA4018}"/>
    <cellStyle name="SAPBEXheaderText 2 3 2" xfId="1702" xr:uid="{5D4E578E-D4FC-408D-8022-1B62C78ABA5E}"/>
    <cellStyle name="SAPBEXheaderText 2 4" xfId="1654" xr:uid="{90B47CC3-D53D-4ACA-BE2B-F502E67D1958}"/>
    <cellStyle name="SAPBEXheaderText 3" xfId="299" xr:uid="{F600353A-86C7-463C-A11A-9E9F9E39D971}"/>
    <cellStyle name="SAPBEXheaderText 3 2" xfId="1621" xr:uid="{EDB43D9C-6564-4254-8924-B412FC35553B}"/>
    <cellStyle name="SAPBEXheaderText 4" xfId="1402" xr:uid="{1FFBCFE5-2CC7-466E-9B9F-9CA8F19C28B6}"/>
    <cellStyle name="SAPBEXheaderText 4 2" xfId="1703" xr:uid="{5F6ED4ED-6080-4F97-944E-6522675AC665}"/>
    <cellStyle name="SAPBEXheaderText 5" xfId="1795" xr:uid="{C83BDACC-508A-435F-9F2B-B8C59EF1A560}"/>
    <cellStyle name="SAPBEXheaderText_Details" xfId="1404" xr:uid="{B7DD3ED4-B5C2-4197-A9C9-7E65A1F4AA8A}"/>
    <cellStyle name="SAPBEXHLevel0" xfId="107" xr:uid="{00000000-0005-0000-0000-00006C000000}"/>
    <cellStyle name="SAPBEXHLevel0 2" xfId="300" xr:uid="{422A3194-0C5E-4A5A-90DF-3604FC82F5FB}"/>
    <cellStyle name="SAPBEXHLevel0 2 2" xfId="1406" xr:uid="{C5E35BD1-BBBA-4F4C-91E6-0F5374160C65}"/>
    <cellStyle name="SAPBEXHLevel0 2 2 2" xfId="1700" xr:uid="{54A344DE-C5E4-4F57-AE79-9DB763377432}"/>
    <cellStyle name="SAPBEXHLevel0 2 3" xfId="1766" xr:uid="{B5C9F42E-7CD5-4C98-BA03-9EAD7F28BE1C}"/>
    <cellStyle name="SAPBEXHLevel0 3" xfId="1405" xr:uid="{F34EA8C1-B256-499A-A0AA-2937E6EC6E5D}"/>
    <cellStyle name="SAPBEXHLevel0 3 2" xfId="1701" xr:uid="{ADC58E8E-837E-4130-A9C3-94007F3337DB}"/>
    <cellStyle name="SAPBEXHLevel0 4" xfId="1792" xr:uid="{75C7EC38-9471-40E7-9D51-360C04A2E40B}"/>
    <cellStyle name="SAPBEXHLevel0_Details" xfId="1407" xr:uid="{5F875CCD-BB92-4C26-8E72-C935944BC3FB}"/>
    <cellStyle name="SAPBEXHLevel0X" xfId="108" xr:uid="{00000000-0005-0000-0000-00006D000000}"/>
    <cellStyle name="SAPBEXHLevel0X 2" xfId="240" xr:uid="{51017705-6615-4E27-A616-7FFD73599DA8}"/>
    <cellStyle name="SAPBEXHLevel0X 2 2" xfId="332" xr:uid="{695CC572-05A5-4747-9C09-39D5D4CFD550}"/>
    <cellStyle name="SAPBEXHLevel0X 2 2 2" xfId="1752" xr:uid="{38848E09-EFF3-4EB9-B536-57B17CF79E83}"/>
    <cellStyle name="SAPBEXHLevel0X 2 3" xfId="1409" xr:uid="{2C48B94C-11FC-465D-A47B-C65D9B619EF0}"/>
    <cellStyle name="SAPBEXHLevel0X 2 3 2" xfId="1698" xr:uid="{5DAA6D2D-9C21-4682-9E37-C759363614F6}"/>
    <cellStyle name="SAPBEXHLevel0X 2 4" xfId="1594" xr:uid="{6D94F3EF-DCFE-4BE3-9D95-29EB4617B8E2}"/>
    <cellStyle name="SAPBEXHLevel0X 2 4 2" xfId="1816" xr:uid="{C7A0CA2C-D69B-4B73-AA11-16A8ECCC4197}"/>
    <cellStyle name="SAPBEXHLevel0X 2 5" xfId="1626" xr:uid="{08FB1A2B-5082-4E28-94B3-4CF2C4AB54C3}"/>
    <cellStyle name="SAPBEXHLevel0X 3" xfId="301" xr:uid="{7D72F3E6-78A4-4396-89D0-3DE808C3E2F5}"/>
    <cellStyle name="SAPBEXHLevel0X 3 2" xfId="1410" xr:uid="{3B8F3DB4-DB4F-496C-8D2E-E68E5B4FA1DB}"/>
    <cellStyle name="SAPBEXHLevel0X 3 2 2" xfId="1697" xr:uid="{677DCE5B-402A-449F-8FA5-767BB0C8B5A3}"/>
    <cellStyle name="SAPBEXHLevel0X 3 3" xfId="1764" xr:uid="{DC97702E-E679-493A-95E6-081E0E9CBEBD}"/>
    <cellStyle name="SAPBEXHLevel0X 4" xfId="1408" xr:uid="{C5DDF894-A5F1-4BFA-B6BE-CE6DD1719BAF}"/>
    <cellStyle name="SAPBEXHLevel0X 4 2" xfId="1699" xr:uid="{B269D811-6C2F-44E6-BA8F-BF0D66ACF756}"/>
    <cellStyle name="SAPBEXHLevel0X 5" xfId="1794" xr:uid="{A2CF03A8-48B4-4AFF-AD05-EAF4DB10B158}"/>
    <cellStyle name="SAPBEXHLevel0X_BU_Val" xfId="1411" xr:uid="{3E56EA46-FB6A-4D65-9D42-E5BACCCC4447}"/>
    <cellStyle name="SAPBEXHLevel1" xfId="109" xr:uid="{00000000-0005-0000-0000-00006E000000}"/>
    <cellStyle name="SAPBEXHLevel1 2" xfId="302" xr:uid="{4EFF3CF6-AA9B-4D0E-9A85-5C9DABC9AAFF}"/>
    <cellStyle name="SAPBEXHLevel1 2 2" xfId="1413" xr:uid="{A990B22A-9948-4E40-8A03-9EB3030C1AFF}"/>
    <cellStyle name="SAPBEXHLevel1 2 2 2" xfId="1695" xr:uid="{BD83DE94-6BEF-4B9B-B495-F3F3ACD63059}"/>
    <cellStyle name="SAPBEXHLevel1 2 3" xfId="1765" xr:uid="{1CDBB792-13AA-40E0-A280-07B2770CDBCC}"/>
    <cellStyle name="SAPBEXHLevel1 3" xfId="1412" xr:uid="{5FB50785-6E17-4C1E-8F65-19961265CDFD}"/>
    <cellStyle name="SAPBEXHLevel1 3 2" xfId="1696" xr:uid="{A9671EC8-FA4D-4B5F-A7BE-30099CAF0091}"/>
    <cellStyle name="SAPBEXHLevel1 4" xfId="1657" xr:uid="{86532381-B782-4D28-8828-CDFFBB51B8FD}"/>
    <cellStyle name="SAPBEXHLevel1_Details" xfId="1414" xr:uid="{B5C88650-4270-4282-8935-F6F108E75656}"/>
    <cellStyle name="SAPBEXHLevel1X" xfId="110" xr:uid="{00000000-0005-0000-0000-00006F000000}"/>
    <cellStyle name="SAPBEXHLevel1X 2" xfId="241" xr:uid="{B4A0119D-6537-4D94-8763-DA13952405BD}"/>
    <cellStyle name="SAPBEXHLevel1X 2 2" xfId="333" xr:uid="{6C1686A9-7E07-4089-9225-C4AE62585062}"/>
    <cellStyle name="SAPBEXHLevel1X 2 2 2" xfId="1757" xr:uid="{BF2F80E9-2B1E-48BA-B469-EEF4DBB2EF67}"/>
    <cellStyle name="SAPBEXHLevel1X 2 3" xfId="1416" xr:uid="{41FF2579-F78E-4493-A320-1A0CA5320A4A}"/>
    <cellStyle name="SAPBEXHLevel1X 2 3 2" xfId="1693" xr:uid="{6BBE6980-D3EE-4889-BCBC-730510C2EE40}"/>
    <cellStyle name="SAPBEXHLevel1X 2 4" xfId="1595" xr:uid="{8AF0E85C-6CC3-451A-8D7C-5614F3DB2804}"/>
    <cellStyle name="SAPBEXHLevel1X 2 4 2" xfId="1808" xr:uid="{948BF629-9743-4690-8231-4BCBADA5FAB4}"/>
    <cellStyle name="SAPBEXHLevel1X 2 5" xfId="1669" xr:uid="{B095C545-A84A-422E-9E5D-0EE55BB387E1}"/>
    <cellStyle name="SAPBEXHLevel1X 3" xfId="303" xr:uid="{7632F7BA-DDFE-4A49-A113-9127FEE711C8}"/>
    <cellStyle name="SAPBEXHLevel1X 3 2" xfId="1417" xr:uid="{21587ED9-5534-4D36-9D8D-D1BD108E839B}"/>
    <cellStyle name="SAPBEXHLevel1X 3 2 2" xfId="1692" xr:uid="{29A705A0-0692-4D80-88E5-ED46FF593A4C}"/>
    <cellStyle name="SAPBEXHLevel1X 3 3" xfId="1647" xr:uid="{6F1A3463-3033-45F7-816F-C79BB937367E}"/>
    <cellStyle name="SAPBEXHLevel1X 4" xfId="1415" xr:uid="{3C7EB81F-E90F-4880-B639-C96DAE13774E}"/>
    <cellStyle name="SAPBEXHLevel1X 4 2" xfId="1694" xr:uid="{D36AC127-415D-4FD5-9219-8D75BAB2CC16}"/>
    <cellStyle name="SAPBEXHLevel1X 5" xfId="1820" xr:uid="{A40B6CAB-24EE-4156-BC06-CFD089279749}"/>
    <cellStyle name="SAPBEXHLevel1X_BU_Val" xfId="1418" xr:uid="{F57860FF-ECE7-49BD-8269-198F9367B956}"/>
    <cellStyle name="SAPBEXHLevel2" xfId="111" xr:uid="{00000000-0005-0000-0000-000070000000}"/>
    <cellStyle name="SAPBEXHLevel2 2" xfId="304" xr:uid="{B9E130FE-987B-4D3C-ACC9-326A483433E8}"/>
    <cellStyle name="SAPBEXHLevel2 2 2" xfId="1420" xr:uid="{14AA0081-8FAE-4C36-8E6B-E6EB58DA1E46}"/>
    <cellStyle name="SAPBEXHLevel2 2 2 2" xfId="1690" xr:uid="{5A34DCB4-D337-46A5-B786-F0FC69CDF1DA}"/>
    <cellStyle name="SAPBEXHLevel2 2 3" xfId="1620" xr:uid="{21E851EA-E1E0-4229-9065-C7704A34AC01}"/>
    <cellStyle name="SAPBEXHLevel2 3" xfId="1419" xr:uid="{4EFC400A-C884-44A5-89E0-DF1DBE360210}"/>
    <cellStyle name="SAPBEXHLevel2 3 2" xfId="1691" xr:uid="{E83EEECA-0DBA-4FCD-B387-F63D0774D245}"/>
    <cellStyle name="SAPBEXHLevel2 4" xfId="1793" xr:uid="{65DBE179-3085-475E-96DA-4C0CAF000704}"/>
    <cellStyle name="SAPBEXHLevel2_Details" xfId="1421" xr:uid="{D6D49AE7-3C6B-40D6-AC7D-BF7B6DFE41D5}"/>
    <cellStyle name="SAPBEXHLevel2X" xfId="112" xr:uid="{00000000-0005-0000-0000-000071000000}"/>
    <cellStyle name="SAPBEXHLevel2X 2" xfId="242" xr:uid="{30BAE90D-12D0-4AF3-8234-725D2D98E8D6}"/>
    <cellStyle name="SAPBEXHLevel2X 2 2" xfId="334" xr:uid="{7FE14676-7EC3-4DAA-BBF3-43F580BC3F7D}"/>
    <cellStyle name="SAPBEXHLevel2X 2 2 2" xfId="1644" xr:uid="{143204A0-B99A-4175-9D6C-42D82DE91CBD}"/>
    <cellStyle name="SAPBEXHLevel2X 2 3" xfId="1423" xr:uid="{28B31880-61E6-4249-9D4E-F9B2FD39513B}"/>
    <cellStyle name="SAPBEXHLevel2X 2 3 2" xfId="1688" xr:uid="{AA33B069-1B8E-4F2E-9AEE-92D19E0A1D71}"/>
    <cellStyle name="SAPBEXHLevel2X 2 4" xfId="1596" xr:uid="{2F961788-FDA7-4033-88E3-D13AFD713775}"/>
    <cellStyle name="SAPBEXHLevel2X 2 4 2" xfId="1611" xr:uid="{2C52062A-8300-40F8-9377-A2ABA0923D9A}"/>
    <cellStyle name="SAPBEXHLevel2X 2 5" xfId="1779" xr:uid="{646641BA-9573-454A-B871-99A0F8BFE124}"/>
    <cellStyle name="SAPBEXHLevel2X 3" xfId="305" xr:uid="{ADC8F80D-623A-4F55-96B1-50C23AD1CC8D}"/>
    <cellStyle name="SAPBEXHLevel2X 3 2" xfId="1424" xr:uid="{43A3B482-D2EF-4B72-920A-2887CD55005E}"/>
    <cellStyle name="SAPBEXHLevel2X 3 2 2" xfId="1687" xr:uid="{A70D3FE2-26D8-44BA-BD4C-02348600D3E3}"/>
    <cellStyle name="SAPBEXHLevel2X 3 3" xfId="1763" xr:uid="{2D731DEA-F3DD-4034-9E0D-B1F469F1CB09}"/>
    <cellStyle name="SAPBEXHLevel2X 4" xfId="1422" xr:uid="{9E31B295-AA89-4630-9C23-3764CB708705}"/>
    <cellStyle name="SAPBEXHLevel2X 4 2" xfId="1689" xr:uid="{0D476939-6591-4128-9EBB-D9802F8FEB8E}"/>
    <cellStyle name="SAPBEXHLevel2X 5" xfId="1666" xr:uid="{64ED5AFF-2715-443C-B81A-4C3326E3B445}"/>
    <cellStyle name="SAPBEXHLevel2X_BU_Val" xfId="1425" xr:uid="{69D65A34-C858-4D80-BE3A-69B0F5D0D1A8}"/>
    <cellStyle name="SAPBEXHLevel3" xfId="113" xr:uid="{00000000-0005-0000-0000-000072000000}"/>
    <cellStyle name="SAPBEXHLevel3 2" xfId="306" xr:uid="{3CE4F813-001D-42E5-A562-6836EDADF257}"/>
    <cellStyle name="SAPBEXHLevel3 2 2" xfId="1427" xr:uid="{7F49DB5E-98F7-4E49-8D06-CC7428D473A5}"/>
    <cellStyle name="SAPBEXHLevel3 2 2 2" xfId="1685" xr:uid="{1B470ABF-4EB8-48CD-8025-58E8B12A71A8}"/>
    <cellStyle name="SAPBEXHLevel3 2 3" xfId="1761" xr:uid="{FF4D4781-6B91-4B72-85CD-85E585746902}"/>
    <cellStyle name="SAPBEXHLevel3 3" xfId="1426" xr:uid="{E0A50924-4E09-4868-B377-7F5FD900D9E3}"/>
    <cellStyle name="SAPBEXHLevel3 3 2" xfId="1686" xr:uid="{79BFB22C-E475-4683-9B12-6F32020B4FFD}"/>
    <cellStyle name="SAPBEXHLevel3 4" xfId="1638" xr:uid="{5A22FAB2-2D4A-407F-AB03-6FA7500398BA}"/>
    <cellStyle name="SAPBEXHLevel3_Details" xfId="1428" xr:uid="{E7B27997-7A03-4C64-95A9-8899CA0E9BCF}"/>
    <cellStyle name="SAPBEXHLevel3X" xfId="114" xr:uid="{00000000-0005-0000-0000-000073000000}"/>
    <cellStyle name="SAPBEXHLevel3X 2" xfId="243" xr:uid="{D5B442C8-1C82-46A1-BE9A-B74F3E666DAA}"/>
    <cellStyle name="SAPBEXHLevel3X 2 2" xfId="335" xr:uid="{E7E25D1B-CDD1-4D7E-983C-914E9FF9D5AC}"/>
    <cellStyle name="SAPBEXHLevel3X 2 2 2" xfId="1616" xr:uid="{3D764626-D82A-4860-A8E1-417FF94F6F1F}"/>
    <cellStyle name="SAPBEXHLevel3X 2 3" xfId="1430" xr:uid="{1D6312C9-02EB-437B-9FCB-C577F479D3F9}"/>
    <cellStyle name="SAPBEXHLevel3X 2 3 2" xfId="1683" xr:uid="{FA1C06EE-7815-4226-8F6D-229008A211EF}"/>
    <cellStyle name="SAPBEXHLevel3X 2 4" xfId="1597" xr:uid="{F31A5A49-4913-43E9-9DD0-1CC20391CC3C}"/>
    <cellStyle name="SAPBEXHLevel3X 2 4 2" xfId="1813" xr:uid="{0A303AE1-5D03-409F-A62D-32E864A3E06E}"/>
    <cellStyle name="SAPBEXHLevel3X 2 5" xfId="1653" xr:uid="{862B777C-C4CA-42EB-B8BF-5C8FCBA0DBC5}"/>
    <cellStyle name="SAPBEXHLevel3X 3" xfId="307" xr:uid="{6B6CEB6B-DE9E-45D5-9495-BE43D9D2C165}"/>
    <cellStyle name="SAPBEXHLevel3X 3 2" xfId="1431" xr:uid="{4C6332E6-BE7C-4414-A14F-8E55D6AFF2D5}"/>
    <cellStyle name="SAPBEXHLevel3X 3 2 2" xfId="1682" xr:uid="{006A3AA6-754A-43DA-BAAC-F74CD6A5EE61}"/>
    <cellStyle name="SAPBEXHLevel3X 3 3" xfId="1762" xr:uid="{F272D5B9-C7A2-45FE-930F-04A0E20EA70A}"/>
    <cellStyle name="SAPBEXHLevel3X 4" xfId="1429" xr:uid="{B7413840-B61B-4202-8726-06430534A3DC}"/>
    <cellStyle name="SAPBEXHLevel3X 4 2" xfId="1684" xr:uid="{E44CFD1D-961B-4881-B6A6-1471FD654BEF}"/>
    <cellStyle name="SAPBEXHLevel3X 5" xfId="1629" xr:uid="{2FD7FBF6-086A-4A02-AD09-262C77F7FF0D}"/>
    <cellStyle name="SAPBEXHLevel3X_BU_Val" xfId="1432" xr:uid="{23B57F3C-D0DA-47F7-A718-D38DBB440148}"/>
    <cellStyle name="SAPBEXinputData" xfId="115" xr:uid="{00000000-0005-0000-0000-000074000000}"/>
    <cellStyle name="SAPBEXinputData 2" xfId="1433" xr:uid="{B7F31998-7533-406F-B726-1FA2A3A9FBBA}"/>
    <cellStyle name="SAPBEXinputData 3" xfId="1434" xr:uid="{E53FF973-7E30-4FF9-BE45-DF5FE9B78AB6}"/>
    <cellStyle name="SAPBEXinputData 4" xfId="1603" xr:uid="{3120FFFD-9EBD-47AA-829B-E40A25EBE89E}"/>
    <cellStyle name="SAPBEXinputData 4 2" xfId="1641" xr:uid="{43FDAC70-9165-492A-80C0-821193081D9A}"/>
    <cellStyle name="SAPBEXinputData_BU_Val" xfId="1435" xr:uid="{0B2CCD8F-CCB6-4A3A-A738-85DC65742044}"/>
    <cellStyle name="SAPBEXItemHeader" xfId="116" xr:uid="{00000000-0005-0000-0000-000075000000}"/>
    <cellStyle name="SAPBEXItemHeader 2" xfId="308" xr:uid="{92F285C6-4482-4BBB-BB70-20C99BB81374}"/>
    <cellStyle name="SAPBEXItemHeader 2 2" xfId="1646" xr:uid="{0E9C64B3-333B-4A4E-8BF4-8A7C9CAD0086}"/>
    <cellStyle name="SAPBEXItemHeader 3" xfId="1436" xr:uid="{8200D8DD-BA7A-4128-8B0E-22CD35984117}"/>
    <cellStyle name="SAPBEXItemHeader 3 2" xfId="1681" xr:uid="{3FB476E1-AF89-4202-AEE1-8EEE7E3A6282}"/>
    <cellStyle name="SAPBEXItemHeader 4" xfId="1790" xr:uid="{40913B6F-2CBF-4372-84CC-8B67DD9C1746}"/>
    <cellStyle name="SAPBEXresData" xfId="117" xr:uid="{00000000-0005-0000-0000-000076000000}"/>
    <cellStyle name="SAPBEXresData 2" xfId="244" xr:uid="{337C3CEC-E545-48CA-86D5-D010DF9F694D}"/>
    <cellStyle name="SAPBEXresData 2 2" xfId="336" xr:uid="{E7784156-2E25-4771-983F-A7A8413F521C}"/>
    <cellStyle name="SAPBEXresData 2 2 2" xfId="1754" xr:uid="{E7987D74-6E55-4F66-A6C5-99CD62F5AC54}"/>
    <cellStyle name="SAPBEXresData 2 3" xfId="1598" xr:uid="{DD1B1110-32D8-41EF-96E8-9DBEC48FB1AA}"/>
    <cellStyle name="SAPBEXresData 2 3 2" xfId="1642" xr:uid="{38C9CC40-2AF9-42F0-8E6A-744ECF6A2548}"/>
    <cellStyle name="SAPBEXresData 2 4" xfId="1819" xr:uid="{65049330-0C2F-4DE5-A9E5-E79A0FEDFCC6}"/>
    <cellStyle name="SAPBEXresData 3" xfId="309" xr:uid="{D255D934-8422-4DF5-88DC-B45EE4ABC36B}"/>
    <cellStyle name="SAPBEXresData 3 2" xfId="1619" xr:uid="{04D72D36-4D31-4A6A-A040-DFB385BD8C85}"/>
    <cellStyle name="SAPBEXresData 4" xfId="1437" xr:uid="{CF0A50DF-3F63-4948-A673-476CC4F02293}"/>
    <cellStyle name="SAPBEXresData 4 2" xfId="1680" xr:uid="{E8BE058F-A9C0-4F2A-AF01-7B77AA53D1B4}"/>
    <cellStyle name="SAPBEXresData 5" xfId="1791" xr:uid="{D0E6B4E5-5D9D-455C-B593-6FE843BB5556}"/>
    <cellStyle name="SAPBEXresData_Hoja6" xfId="1578" xr:uid="{798A8BC9-1745-410E-A1EE-39BE09C4E42A}"/>
    <cellStyle name="SAPBEXresDataEmph" xfId="118" xr:uid="{00000000-0005-0000-0000-000077000000}"/>
    <cellStyle name="SAPBEXresDataEmph 2" xfId="245" xr:uid="{DB7BFEF5-1206-4A38-9F2E-F0F31300D085}"/>
    <cellStyle name="SAPBEXresDataEmph 3" xfId="1589" xr:uid="{E9D4613D-CA3F-48E3-9E76-C75EB3B81059}"/>
    <cellStyle name="SAPBEXresDataEmph 4" xfId="214" xr:uid="{D5791778-4474-4C78-96D2-8CF8389FF82B}"/>
    <cellStyle name="SAPBEXresDataEmph_Hoja6" xfId="1579" xr:uid="{167CD64C-1BDE-48DD-A716-4DAFFD3F5150}"/>
    <cellStyle name="SAPBEXresItem" xfId="119" xr:uid="{00000000-0005-0000-0000-000078000000}"/>
    <cellStyle name="SAPBEXresItem 2" xfId="310" xr:uid="{941E45CA-5689-4356-A85E-13225980D00B}"/>
    <cellStyle name="SAPBEXresItem 2 2" xfId="1749" xr:uid="{068C5A8D-5030-4BAF-B75C-421D1A1993C6}"/>
    <cellStyle name="SAPBEXresItem 3" xfId="1438" xr:uid="{EB49E056-9E13-4A86-9791-2255BE5F7B6B}"/>
    <cellStyle name="SAPBEXresItem 3 2" xfId="1679" xr:uid="{AF639844-DC2C-434B-999D-3953EC283C21}"/>
    <cellStyle name="SAPBEXresItem 4" xfId="1628" xr:uid="{94B544CE-A4A0-49CF-B487-8FCF5E597391}"/>
    <cellStyle name="SAPBEXresItem_Hoja6" xfId="1580" xr:uid="{35184007-6BB8-4C90-B684-80EE16C80263}"/>
    <cellStyle name="SAPBEXresItemX" xfId="120" xr:uid="{00000000-0005-0000-0000-000079000000}"/>
    <cellStyle name="SAPBEXresItemX 2" xfId="311" xr:uid="{6A496D68-8F16-47C7-A32C-9FF797F0C787}"/>
    <cellStyle name="SAPBEXresItemX 2 2" xfId="1812" xr:uid="{85464AFC-B0E5-4F0C-913B-2F3ECA53C663}"/>
    <cellStyle name="SAPBEXresItemX 3" xfId="1439" xr:uid="{FE7F691B-62D6-4D46-AFD5-A110DF7AE38F}"/>
    <cellStyle name="SAPBEXresItemX 3 2" xfId="1678" xr:uid="{49A43B6E-C860-4FF6-AF9C-44BA9919D48B}"/>
    <cellStyle name="SAPBEXresItemX 4" xfId="1789" xr:uid="{6B577CB8-7BB4-4C94-99DE-56C074B01088}"/>
    <cellStyle name="SAPBEXresItemX_Hoja6" xfId="1581" xr:uid="{FD5E1FE2-BA51-4F42-A064-42C622C7B838}"/>
    <cellStyle name="SAPBEXstdData" xfId="121" xr:uid="{00000000-0005-0000-0000-00007A000000}"/>
    <cellStyle name="SAPBEXstdData 2" xfId="246" xr:uid="{E3E0F996-D8C0-4307-9335-4F849566FB0A}"/>
    <cellStyle name="SAPBEXstdData 2 2" xfId="337" xr:uid="{2B7C5396-E5DA-4C85-9CE9-BB8ABBA7DF90}"/>
    <cellStyle name="SAPBEXstdData 2 2 2" xfId="1756" xr:uid="{8E593CEE-08C7-4986-AA47-D882387C8441}"/>
    <cellStyle name="SAPBEXstdData 2 3" xfId="1440" xr:uid="{4DA9122F-9029-4411-A4EF-5CE6D0B10377}"/>
    <cellStyle name="SAPBEXstdData 2 3 2" xfId="1677" xr:uid="{FD2F9401-E37B-4ABA-83FC-FAD825A86826}"/>
    <cellStyle name="SAPBEXstdData 2 4" xfId="1636" xr:uid="{4829CA64-AC4E-4426-8968-4E1FDCB43CF5}"/>
    <cellStyle name="SAPBEXstdData 2_Hoja6" xfId="1582" xr:uid="{C6F451AC-FA44-45CB-A55D-7A684864FF3E}"/>
    <cellStyle name="SAPBEXstdData 3" xfId="257" xr:uid="{74F01FC8-DE2E-41AD-BCD7-51B5842BE6CA}"/>
    <cellStyle name="SAPBEXstdData 3 2" xfId="1777" xr:uid="{5FA99020-B8AE-4FA8-A953-0DF12A7D7CCA}"/>
    <cellStyle name="SAPBEXstdData 4" xfId="1661" xr:uid="{D10731AB-959D-449A-8855-1A8628A2190A}"/>
    <cellStyle name="SAPBEXstdData_COGS" xfId="1530" xr:uid="{2E21CA47-EEDE-4270-81D3-550AC22F861A}"/>
    <cellStyle name="SAPBEXstdDataEmph" xfId="122" xr:uid="{00000000-0005-0000-0000-00007B000000}"/>
    <cellStyle name="SAPBEXstdDataEmph 2" xfId="247" xr:uid="{444520C9-6FFD-4776-A4AF-5C08E321A741}"/>
    <cellStyle name="SAPBEXstdDataEmph 2 2" xfId="338" xr:uid="{DCF50B00-B408-4F4D-9F05-50FE18E0ABDC}"/>
    <cellStyle name="SAPBEXstdDataEmph 2 2 2" xfId="1640" xr:uid="{E575D8E7-6A83-41DB-B9B0-A0A632693B4D}"/>
    <cellStyle name="SAPBEXstdDataEmph 2 3" xfId="1599" xr:uid="{12A5A1FA-2B35-4B0D-BA3C-7BF80B23B12B}"/>
    <cellStyle name="SAPBEXstdDataEmph 2 3 2" xfId="1815" xr:uid="{2A9D7E33-4FFF-4B79-9F33-9521DA62105B}"/>
    <cellStyle name="SAPBEXstdDataEmph 2 4" xfId="1625" xr:uid="{5F6BD59E-D314-4BEE-ADAE-D8AA58310BFD}"/>
    <cellStyle name="SAPBEXstdDataEmph 3" xfId="1441" xr:uid="{933F39EC-8B65-4DC8-AB03-302DDAD73618}"/>
    <cellStyle name="SAPBEXstdDataEmph 3 2" xfId="1676" xr:uid="{BA1BB100-41F4-4D7A-A54C-3148EEAD27D4}"/>
    <cellStyle name="SAPBEXstdDataEmph 4" xfId="1786" xr:uid="{A917E0E5-3D20-48EC-8E1E-A19109C7A880}"/>
    <cellStyle name="SAPBEXstdDataEmph_Hoja6" xfId="1583" xr:uid="{A5B29085-B97B-43AF-8715-F9B218B076D9}"/>
    <cellStyle name="SAPBEXstdItem" xfId="123" xr:uid="{00000000-0005-0000-0000-00007C000000}"/>
    <cellStyle name="SAPBEXstdItem 2" xfId="248" xr:uid="{8470D0F7-2709-428E-A84A-00AE4A5D8F65}"/>
    <cellStyle name="SAPBEXstdItem 2 2" xfId="339" xr:uid="{10A265C3-38B5-45B5-B0E9-812AF54081DD}"/>
    <cellStyle name="SAPBEXstdItem 2 2 2" xfId="1753" xr:uid="{67922FBE-8446-47F7-9856-F3C8125345A4}"/>
    <cellStyle name="SAPBEXstdItem 2 3" xfId="1442" xr:uid="{45A9690F-CBD5-4A54-9FD7-37F6FCACC4C3}"/>
    <cellStyle name="SAPBEXstdItem 2 3 2" xfId="1675" xr:uid="{A860981F-96E0-4E2E-A434-8E5EDECBC42A}"/>
    <cellStyle name="SAPBEXstdItem 2 4" xfId="1670" xr:uid="{1E7A005E-31ED-46D3-BE67-5FA40DE9C714}"/>
    <cellStyle name="SAPBEXstdItem 2_Hoja6" xfId="1584" xr:uid="{FB1BE4CC-5B25-499A-9DED-DE5C5A68E093}"/>
    <cellStyle name="SAPBEXstdItem 3" xfId="258" xr:uid="{725F6A9E-67CD-4F30-85BC-3BD092F16815}"/>
    <cellStyle name="SAPBEXstdItem 3 2" xfId="1652" xr:uid="{47534F03-7D30-4B65-8B4E-31AD241132A8}"/>
    <cellStyle name="SAPBEXstdItem 4" xfId="1531" xr:uid="{7FCA3E71-392B-4657-9A5D-034B11A43518}"/>
    <cellStyle name="SAPBEXstdItem 4 2" xfId="1613" xr:uid="{16A16395-63CB-4D92-A216-A36CEC2B32A1}"/>
    <cellStyle name="SAPBEXstdItem 5" xfId="1806" xr:uid="{634D76A5-0414-42AD-9D96-07736A875EDB}"/>
    <cellStyle name="SAPBEXstdItem_BDGT evolution" xfId="1532" xr:uid="{CDF83B38-86C0-4243-B32D-40BD4E4638FC}"/>
    <cellStyle name="SAPBEXstdItemX" xfId="124" xr:uid="{00000000-0005-0000-0000-00007D000000}"/>
    <cellStyle name="SAPBEXstdItemX 2" xfId="312" xr:uid="{02DC14DE-1161-45D9-8A12-F31A3B603AA6}"/>
    <cellStyle name="SAPBEXstdItemX 2 2" xfId="1811" xr:uid="{B2F343A6-3077-4FF8-80B2-BA9F9780FF75}"/>
    <cellStyle name="SAPBEXstdItemX 3" xfId="1443" xr:uid="{225E503C-35E5-4029-A80D-5BEA084234F0}"/>
    <cellStyle name="SAPBEXstdItemX 3 2" xfId="1674" xr:uid="{4DFE3778-7E27-4A3D-9250-276341C62416}"/>
    <cellStyle name="SAPBEXstdItemX 4" xfId="1788" xr:uid="{A24BD7E2-3FE0-4A98-9024-4CD7B0A111F7}"/>
    <cellStyle name="SAPBEXstdItemX_Hoja6" xfId="1585" xr:uid="{BE9CBFC4-B21C-4FE9-85AB-23216138E9B3}"/>
    <cellStyle name="SAPBEXtitle" xfId="125" xr:uid="{00000000-0005-0000-0000-00007E000000}"/>
    <cellStyle name="SAPBEXtitle 2" xfId="313" xr:uid="{80E988F9-DD26-480E-80B3-5303E73146CA}"/>
    <cellStyle name="SAPBEXtitle 2 2" xfId="1614" xr:uid="{438FBD8F-1CC2-47AC-A91C-BF37C31841CB}"/>
    <cellStyle name="SAPBEXtitle 3" xfId="1444" xr:uid="{CA775C9A-1DE0-48D9-A367-63BDE3B31ACB}"/>
    <cellStyle name="SAPBEXtitle 3 2" xfId="1673" xr:uid="{90C136B0-6D13-4F07-9183-8EF9B11FADCD}"/>
    <cellStyle name="SAPBEXtitle 4" xfId="1656" xr:uid="{BB35D95F-A7C1-409A-B51E-731F3533224C}"/>
    <cellStyle name="SAPBEXtitle_Hoja6" xfId="1586" xr:uid="{488B5542-E69A-4B79-B9A7-4C310AA45211}"/>
    <cellStyle name="SAPBEXunassignedItem" xfId="126" xr:uid="{00000000-0005-0000-0000-00007F000000}"/>
    <cellStyle name="SAPBEXunassignedItem 2" xfId="1445" xr:uid="{E92871CE-D830-42DD-9237-1FA4D4CB56C5}"/>
    <cellStyle name="SAPBEXunassignedItem_Details" xfId="1446" xr:uid="{4AE4931F-1418-441E-A295-45F8FEA3339B}"/>
    <cellStyle name="SAPBEXundefined" xfId="127" xr:uid="{00000000-0005-0000-0000-000080000000}"/>
    <cellStyle name="SAPBEXundefined 2" xfId="249" xr:uid="{482913C2-DDF9-4B6C-8AFC-67B321FDF69E}"/>
    <cellStyle name="SAPBEXundefined 2 2" xfId="340" xr:uid="{DC5479C8-4C91-41D5-BB94-5AAD7AA335C6}"/>
    <cellStyle name="SAPBEXundefined 2 2 2" xfId="1755" xr:uid="{442B28D4-20D5-4873-A8CB-2F8FB688E3CA}"/>
    <cellStyle name="SAPBEXundefined 2 3" xfId="1600" xr:uid="{9D6D5246-2E2C-41D6-85C0-1C611977044C}"/>
    <cellStyle name="SAPBEXundefined 2 3 2" xfId="1807" xr:uid="{E08F0C6C-C9F4-4BA9-B9BA-6C483A0F56D0}"/>
    <cellStyle name="SAPBEXundefined 2 4" xfId="1822" xr:uid="{EF0DE3CB-43E8-4FD1-B40E-84985DB9661B}"/>
    <cellStyle name="SAPBEXundefined 3" xfId="1447" xr:uid="{EC4632F7-60AB-4DA1-8834-0DFF13249444}"/>
    <cellStyle name="SAPBEXundefined 3 2" xfId="1672" xr:uid="{9CFD212B-C5B7-4575-A463-CDAED31FC2CF}"/>
    <cellStyle name="SAPBEXundefined 4" xfId="1787" xr:uid="{A3D04934-2D9B-43A5-920D-9FED680752AE}"/>
    <cellStyle name="SAPBEXundefined_Hoja6" xfId="1587" xr:uid="{912D9347-2DC9-4013-AF72-A68EF3DCA017}"/>
    <cellStyle name="Satisfaisant" xfId="1448" xr:uid="{E3991621-E9D1-4CAC-89A4-B42AC9AFA4CD}"/>
    <cellStyle name="SEM-BPS-key" xfId="1449" xr:uid="{3573C9BB-990E-413D-9D34-9D5787CA5F09}"/>
    <cellStyle name="SEM-BPS-total" xfId="1450" xr:uid="{78840BB9-7F51-4AFD-A4AF-CCD1407534FD}"/>
    <cellStyle name="Sheet Title" xfId="128" xr:uid="{00000000-0005-0000-0000-000081000000}"/>
    <cellStyle name="Sortie" xfId="1451" xr:uid="{AD8E49A0-855F-4442-BAFF-EA6D6298EAF1}"/>
    <cellStyle name="Sortie 2" xfId="1671" xr:uid="{2AD1A66A-0C2F-4509-BC0A-32B95BF10ED1}"/>
    <cellStyle name="Style 1" xfId="1452" xr:uid="{5A44FB4C-4A3B-49ED-B027-7A1BACF249A7}"/>
    <cellStyle name="Testo avviso" xfId="1453" xr:uid="{20341529-4E9A-4EFE-9BAF-11DE33EB729E}"/>
    <cellStyle name="Testo descrittivo" xfId="1454" xr:uid="{D2C951AD-9CCD-4B01-B725-16BB3FF4E622}"/>
    <cellStyle name="Texte explicatif" xfId="1455" xr:uid="{5BF3871E-1335-4FFE-8B96-E3A963C4F669}"/>
    <cellStyle name="Texto de advertencia" xfId="167" builtinId="11" customBuiltin="1"/>
    <cellStyle name="Texto de Aviso" xfId="1533" xr:uid="{9CC73820-6AA3-49F6-B193-D4AFA9982B19}"/>
    <cellStyle name="Texto explicativo" xfId="169" builtinId="53" customBuiltin="1"/>
    <cellStyle name="Title" xfId="129" xr:uid="{00000000-0005-0000-0000-000082000000}"/>
    <cellStyle name="Title 2" xfId="250" xr:uid="{6446C354-D190-4A7D-8766-614C8259232B}"/>
    <cellStyle name="Title 3" xfId="1563" xr:uid="{F11F915F-4DFB-4A88-B4F2-12B213A626F4}"/>
    <cellStyle name="Title_FLETE" xfId="1823" xr:uid="{522C334B-A973-4518-961B-DBAD07EFCBCE}"/>
    <cellStyle name="Titolo" xfId="1456" xr:uid="{C10E129B-E244-4F0F-B898-0F147DCBF325}"/>
    <cellStyle name="Titolo 1" xfId="1457" xr:uid="{CA495D3A-E638-4DC9-8831-F30EC0E8AB78}"/>
    <cellStyle name="Titolo 2" xfId="1458" xr:uid="{B84DB365-70DF-4D7F-B681-BFBD8CAD4E33}"/>
    <cellStyle name="Titolo 3" xfId="1459" xr:uid="{3F38A184-9E82-4B5F-9B44-479A5BD09DB9}"/>
    <cellStyle name="Titolo 4" xfId="1460" xr:uid="{7D2210EC-5B8C-4820-B57F-755F0759A4F4}"/>
    <cellStyle name="Titre" xfId="1461" xr:uid="{69387D62-3462-48E1-989C-5CDA62F0B6E0}"/>
    <cellStyle name="Titre 1" xfId="1462" xr:uid="{6DDB3EE1-9F10-4463-A32E-9D24FECD50A4}"/>
    <cellStyle name="Titre 2" xfId="1463" xr:uid="{582C5A34-CDA3-46B2-B119-32B6383AD623}"/>
    <cellStyle name="Titre 3" xfId="1464" xr:uid="{C1641869-4EE6-4E8A-B0B6-2A60E6BD39EA}"/>
    <cellStyle name="Titre 4" xfId="1465" xr:uid="{317E37E0-7D34-457E-B8B8-B614069A9B61}"/>
    <cellStyle name="Titre_BU_Val" xfId="1466" xr:uid="{2F2A57FD-04D9-4F62-BDB9-5DD21632D3CE}"/>
    <cellStyle name="Título 2" xfId="157" builtinId="17" customBuiltin="1"/>
    <cellStyle name="Título 3" xfId="158" builtinId="18" customBuiltin="1"/>
    <cellStyle name="Título 4" xfId="1534" xr:uid="{878B53D1-2B51-4B7E-85F9-7FDDD7767AB6}"/>
    <cellStyle name="Título 5" xfId="195" xr:uid="{DDB620E7-B4A1-4612-95F8-F795BE557FDA}"/>
    <cellStyle name="Total" xfId="170" builtinId="25" customBuiltin="1"/>
    <cellStyle name="Total 2" xfId="130" xr:uid="{00000000-0005-0000-0000-000083000000}"/>
    <cellStyle name="Total 2 2" xfId="1810" xr:uid="{D9217C71-839E-4CAB-8CEC-57F69CEE79B4}"/>
    <cellStyle name="Totale" xfId="1467" xr:uid="{1A9ACF63-222A-474C-8143-120FBE59FC8C}"/>
    <cellStyle name="Valore non valido" xfId="1468" xr:uid="{AF2F42AB-69CC-404E-9AB6-12CBE1070C6D}"/>
    <cellStyle name="Valore valido" xfId="1469" xr:uid="{EAD275DA-DCBF-4E08-A642-D1725FDE3A81}"/>
    <cellStyle name="Valuta (0)_~9685602" xfId="1470" xr:uid="{AF4DBE8E-CC4E-4FF7-9CB7-ECBDC89C4AB9}"/>
    <cellStyle name="Vérification" xfId="1471" xr:uid="{13F3AE7C-C4D9-41BC-BA87-7D106EFDE1A0}"/>
    <cellStyle name="Vírgula 2" xfId="1535" xr:uid="{0C099F87-B537-4BDE-8072-DFEDEF440E3D}"/>
    <cellStyle name="Vírgula 2 2" xfId="1834" xr:uid="{2874B7FE-D665-4BDA-804C-979D6885F421}"/>
    <cellStyle name="Vírgula 3" xfId="1536" xr:uid="{B6C62189-0D22-4288-888B-F76268CB4AF1}"/>
    <cellStyle name="Vírgula 3 2" xfId="1835" xr:uid="{0513DB3C-B993-4049-AD69-DB20590AB817}"/>
    <cellStyle name="Warning Text" xfId="131" xr:uid="{00000000-0005-0000-0000-000084000000}"/>
    <cellStyle name="Warning Text 2" xfId="251" xr:uid="{16058667-D5C6-45FE-AD30-DB821714D98D}"/>
    <cellStyle name="Warning Text_Hoja6" xfId="1836" xr:uid="{5B172865-49CB-47A9-8F02-85C3EDB234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57150</xdr:rowOff>
    </xdr:from>
    <xdr:to>
      <xdr:col>1</xdr:col>
      <xdr:colOff>387014</xdr:colOff>
      <xdr:row>0</xdr:row>
      <xdr:rowOff>533400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7150"/>
          <a:ext cx="853739" cy="47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66675</xdr:rowOff>
    </xdr:from>
    <xdr:to>
      <xdr:col>1</xdr:col>
      <xdr:colOff>301289</xdr:colOff>
      <xdr:row>0</xdr:row>
      <xdr:rowOff>542925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66675"/>
          <a:ext cx="853739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57150</xdr:rowOff>
    </xdr:from>
    <xdr:ext cx="853739" cy="476250"/>
    <xdr:pic>
      <xdr:nvPicPr>
        <xdr:cNvPr id="2" name="1 Imagen">
          <a:extLst>
            <a:ext uri="{FF2B5EF4-FFF2-40B4-BE49-F238E27FC236}">
              <a16:creationId xmlns:a16="http://schemas.microsoft.com/office/drawing/2014/main" id="{03700001-DEF6-459F-8018-6CCDEC8D7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57150"/>
          <a:ext cx="853739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drive/folders/1_iyYS6EFYnc_u1s5fFNDjlXfeE5hygl9?usp=sharing" TargetMode="External"/><Relationship Id="rId21" Type="http://schemas.openxmlformats.org/officeDocument/2006/relationships/hyperlink" Target="https://drive.google.com/drive/folders/1FQBEb-VGFGFPzWD8fvvdQWrlSHG_eCjb?usp=sharing" TargetMode="External"/><Relationship Id="rId42" Type="http://schemas.openxmlformats.org/officeDocument/2006/relationships/hyperlink" Target="https://drive.google.com/drive/folders/1qW1lMIY5LUZqrYPzt52QaR-hH0aF--sA?usp=sharing" TargetMode="External"/><Relationship Id="rId47" Type="http://schemas.openxmlformats.org/officeDocument/2006/relationships/hyperlink" Target="https://drive.google.com/drive/folders/1PdkZ4JSeesjqNRikNjRnP2zQfciYkoCX?usp=sharing" TargetMode="External"/><Relationship Id="rId63" Type="http://schemas.openxmlformats.org/officeDocument/2006/relationships/hyperlink" Target="https://drive.google.com/drive/folders/1rqWzcVbvQ8VkUERG7sLm9yJoCYcwtfWG?usp=sharing" TargetMode="External"/><Relationship Id="rId68" Type="http://schemas.openxmlformats.org/officeDocument/2006/relationships/hyperlink" Target="https://drive.google.com/drive/folders/0B9R_2o307oTeSTBuQjdVeHc4Zkk?usp=sharing" TargetMode="External"/><Relationship Id="rId84" Type="http://schemas.openxmlformats.org/officeDocument/2006/relationships/hyperlink" Target="https://drive.google.com/drive/folders/14MuGYbhXVMt2pwoXIRpQRZevCB0L-QTC?usp=sharing" TargetMode="External"/><Relationship Id="rId89" Type="http://schemas.openxmlformats.org/officeDocument/2006/relationships/hyperlink" Target="https://drive.google.com/drive/folders/11VX28a_ZecpZzRgrLkKxB5kNfMEz5EZc?usp=sharing" TargetMode="External"/><Relationship Id="rId16" Type="http://schemas.openxmlformats.org/officeDocument/2006/relationships/hyperlink" Target="https://drive.google.com/drive/folders/1QU1YMdaIr3-SxfvIAO1iDZyEiPm3jSQq?usp=sharing" TargetMode="External"/><Relationship Id="rId11" Type="http://schemas.openxmlformats.org/officeDocument/2006/relationships/hyperlink" Target="https://drive.google.com/drive/folders/1RHW8pADuqBbdmkIH-C9X1ZhfWXWLlhJ9?usp=sharing" TargetMode="External"/><Relationship Id="rId32" Type="http://schemas.openxmlformats.org/officeDocument/2006/relationships/hyperlink" Target="https://drive.google.com/drive/folders/1fpXMrvMQQoZccGgnJENoPf8AK3n5voZ-?usp=sharing" TargetMode="External"/><Relationship Id="rId37" Type="http://schemas.openxmlformats.org/officeDocument/2006/relationships/hyperlink" Target="https://drive.google.com/drive/folders/1Q0j_7FI_CSHtavYD5HxiTJeS3a0MHFME?usp=sharing" TargetMode="External"/><Relationship Id="rId53" Type="http://schemas.openxmlformats.org/officeDocument/2006/relationships/hyperlink" Target="https://drive.google.com/drive/folders/0B9R_2o307oTecm1ab2JEazBHUGM?usp=sharing" TargetMode="External"/><Relationship Id="rId58" Type="http://schemas.openxmlformats.org/officeDocument/2006/relationships/hyperlink" Target="https://drive.google.com/drive/folders/1rqWzcVbvQ8VkUERG7sLm9yJoCYcwtfWG?usp=sharing" TargetMode="External"/><Relationship Id="rId74" Type="http://schemas.openxmlformats.org/officeDocument/2006/relationships/hyperlink" Target="https://drive.google.com/drive/folders/1HVzH4-MkErdz47Idk-7ZxzrGbmbIr8Df?usp=sharing" TargetMode="External"/><Relationship Id="rId79" Type="http://schemas.openxmlformats.org/officeDocument/2006/relationships/hyperlink" Target="https://drive.google.com/drive/folders/0B9R_2o307oTeTnV5VkZfVmNqZGM?usp=sharing" TargetMode="External"/><Relationship Id="rId5" Type="http://schemas.openxmlformats.org/officeDocument/2006/relationships/hyperlink" Target="https://drive.google.com/drive/folders/1_5qB4IjrZmqrRx0C1uDVXw4RZp8C8FI_?usp=sharing" TargetMode="External"/><Relationship Id="rId90" Type="http://schemas.openxmlformats.org/officeDocument/2006/relationships/hyperlink" Target="https://drive.google.com/drive/folders/176pRIoxGvIx23EbTN4rbhS9vnXUE4HHx?usp=sharing" TargetMode="External"/><Relationship Id="rId95" Type="http://schemas.openxmlformats.org/officeDocument/2006/relationships/hyperlink" Target="https://drive.google.com/drive/folders/1ssaKxTdggpkZu6d56Gm5OwSPdpMsgZtZ?usp=sharing" TargetMode="External"/><Relationship Id="rId22" Type="http://schemas.openxmlformats.org/officeDocument/2006/relationships/hyperlink" Target="https://drive.google.com/drive/folders/1FQBEb-VGFGFPzWD8fvvdQWrlSHG_eCjb?usp=sharing" TargetMode="External"/><Relationship Id="rId27" Type="http://schemas.openxmlformats.org/officeDocument/2006/relationships/hyperlink" Target="https://drive.google.com/drive/folders/1_iyYS6EFYnc_u1s5fFNDjlXfeE5hygl9?usp=sharing" TargetMode="External"/><Relationship Id="rId43" Type="http://schemas.openxmlformats.org/officeDocument/2006/relationships/hyperlink" Target="https://drive.google.com/drive/folders/1qW1lMIY5LUZqrYPzt52QaR-hH0aF--sA?usp=sharing" TargetMode="External"/><Relationship Id="rId48" Type="http://schemas.openxmlformats.org/officeDocument/2006/relationships/hyperlink" Target="https://drive.google.com/drive/folders/1PdkZ4JSeesjqNRikNjRnP2zQfciYkoCX?usp=sharing" TargetMode="External"/><Relationship Id="rId64" Type="http://schemas.openxmlformats.org/officeDocument/2006/relationships/hyperlink" Target="https://drive.google.com/drive/folders/1rqWzcVbvQ8VkUERG7sLm9yJoCYcwtfWG?usp=sharing" TargetMode="External"/><Relationship Id="rId69" Type="http://schemas.openxmlformats.org/officeDocument/2006/relationships/hyperlink" Target="https://drive.google.com/drive/folders/0B9R_2o307oTeQVNjUTZlTmNIV1k?usp=sharing" TargetMode="External"/><Relationship Id="rId80" Type="http://schemas.openxmlformats.org/officeDocument/2006/relationships/hyperlink" Target="https://drive.google.com/drive/folders/0B9R_2o307oTeTnV5VkZfVmNqZGM?usp=sharing" TargetMode="External"/><Relationship Id="rId85" Type="http://schemas.openxmlformats.org/officeDocument/2006/relationships/hyperlink" Target="https://drive.google.com/drive/folders/1qSuvWp4CZemP8JC1svmeosMSZvGbPsJH?usp=sharing" TargetMode="External"/><Relationship Id="rId12" Type="http://schemas.openxmlformats.org/officeDocument/2006/relationships/hyperlink" Target="https://drive.google.com/drive/folders/1RHW8pADuqBbdmkIH-C9X1ZhfWXWLlhJ9?usp=sharing" TargetMode="External"/><Relationship Id="rId17" Type="http://schemas.openxmlformats.org/officeDocument/2006/relationships/hyperlink" Target="https://drive.google.com/drive/folders/1QU1YMdaIr3-SxfvIAO1iDZyEiPm3jSQq?usp=sharing" TargetMode="External"/><Relationship Id="rId25" Type="http://schemas.openxmlformats.org/officeDocument/2006/relationships/hyperlink" Target="https://drive.google.com/drive/folders/1udlbUnSqaioOdSFvtwWLuco_0yhhkM_C?usp=sharing" TargetMode="External"/><Relationship Id="rId33" Type="http://schemas.openxmlformats.org/officeDocument/2006/relationships/hyperlink" Target="https://drive.google.com/drive/folders/1fpXMrvMQQoZccGgnJENoPf8AK3n5voZ-?usp=sharing" TargetMode="External"/><Relationship Id="rId38" Type="http://schemas.openxmlformats.org/officeDocument/2006/relationships/hyperlink" Target="https://drive.google.com/drive/folders/1AuZz9xM4JV45tZna6cLuo8zL4SAgHQDQ?usp=sharing" TargetMode="External"/><Relationship Id="rId46" Type="http://schemas.openxmlformats.org/officeDocument/2006/relationships/hyperlink" Target="https://drive.google.com/drive/folders/1b-uKsVG_qFjwDO7eh1C1FpkK0tiysA3b?usp=sharing" TargetMode="External"/><Relationship Id="rId59" Type="http://schemas.openxmlformats.org/officeDocument/2006/relationships/hyperlink" Target="https://drive.google.com/drive/folders/1rqWzcVbvQ8VkUERG7sLm9yJoCYcwtfWG?usp=sharing" TargetMode="External"/><Relationship Id="rId67" Type="http://schemas.openxmlformats.org/officeDocument/2006/relationships/hyperlink" Target="https://drive.google.com/drive/folders/0B9R_2o307oTeSTBuQjdVeHc4Zkk?usp=sharing" TargetMode="External"/><Relationship Id="rId20" Type="http://schemas.openxmlformats.org/officeDocument/2006/relationships/hyperlink" Target="https://drive.google.com/drive/folders/1FQBEb-VGFGFPzWD8fvvdQWrlSHG_eCjb?usp=sharing" TargetMode="External"/><Relationship Id="rId41" Type="http://schemas.openxmlformats.org/officeDocument/2006/relationships/hyperlink" Target="https://drive.google.com/drive/folders/1HSdKJrRCBtqWPJgcWBwzLu80p7Pd368h?usp=sharing" TargetMode="External"/><Relationship Id="rId54" Type="http://schemas.openxmlformats.org/officeDocument/2006/relationships/hyperlink" Target="https://drive.google.com/drive/folders/0B9R_2o307oTecm1ab2JEazBHUGM?usp=sharing" TargetMode="External"/><Relationship Id="rId62" Type="http://schemas.openxmlformats.org/officeDocument/2006/relationships/hyperlink" Target="https://drive.google.com/drive/folders/1rqWzcVbvQ8VkUERG7sLm9yJoCYcwtfWG?usp=sharing" TargetMode="External"/><Relationship Id="rId70" Type="http://schemas.openxmlformats.org/officeDocument/2006/relationships/hyperlink" Target="https://drive.google.com/drive/folders/0B9R_2o307oTeQVNjUTZlTmNIV1k?usp=sharing" TargetMode="External"/><Relationship Id="rId75" Type="http://schemas.openxmlformats.org/officeDocument/2006/relationships/hyperlink" Target="https://drive.google.com/drive/folders/1nqtxcvGWIHjJ8IPgF08pOe3G4xDDG5o1?usp=sharing" TargetMode="External"/><Relationship Id="rId83" Type="http://schemas.openxmlformats.org/officeDocument/2006/relationships/hyperlink" Target="https://drive.google.com/drive/folders/1S1lB3aFQ8psqmPszFoqFnVmk46YXP-o3?usp=sharing" TargetMode="External"/><Relationship Id="rId88" Type="http://schemas.openxmlformats.org/officeDocument/2006/relationships/hyperlink" Target="https://drive.google.com/drive/folders/1tX5LuCkRELEAHB0Yt_MuzKoAA1I59jtp?usp=sharing" TargetMode="External"/><Relationship Id="rId91" Type="http://schemas.openxmlformats.org/officeDocument/2006/relationships/hyperlink" Target="https://drive.google.com/drive/folders/192T_7G7kmKa2FZXvleHMh_dnx5ysFGYm?usp=sharing" TargetMode="External"/><Relationship Id="rId96" Type="http://schemas.openxmlformats.org/officeDocument/2006/relationships/hyperlink" Target="https://drive.google.com/drive/folders/1Zlq9ca3HgjG9QjL0Sui1tBu3vZkqY4Rh?usp=sharing" TargetMode="External"/><Relationship Id="rId1" Type="http://schemas.openxmlformats.org/officeDocument/2006/relationships/hyperlink" Target="https://drive.google.com/drive/folders/11b1-jdyYdCoZ1QheDCdZFTWVXe-Wsx1Q?usp=sharing" TargetMode="External"/><Relationship Id="rId6" Type="http://schemas.openxmlformats.org/officeDocument/2006/relationships/hyperlink" Target="https://drive.google.com/drive/folders/1_5qB4IjrZmqrRx0C1uDVXw4RZp8C8FI_?usp=sharing" TargetMode="External"/><Relationship Id="rId15" Type="http://schemas.openxmlformats.org/officeDocument/2006/relationships/hyperlink" Target="https://drive.google.com/drive/folders/12wG-nxPWhOVzzaXzX6ZhlA1r6SCwsqIW?usp=sharing" TargetMode="External"/><Relationship Id="rId23" Type="http://schemas.openxmlformats.org/officeDocument/2006/relationships/hyperlink" Target="https://drive.google.com/drive/folders/1udlbUnSqaioOdSFvtwWLuco_0yhhkM_C?usp=sharing" TargetMode="External"/><Relationship Id="rId28" Type="http://schemas.openxmlformats.org/officeDocument/2006/relationships/hyperlink" Target="https://drive.google.com/drive/folders/1_iyYS6EFYnc_u1s5fFNDjlXfeE5hygl9?usp=sharing" TargetMode="External"/><Relationship Id="rId36" Type="http://schemas.openxmlformats.org/officeDocument/2006/relationships/hyperlink" Target="https://drive.google.com/drive/folders/1Q0j_7FI_CSHtavYD5HxiTJeS3a0MHFME?usp=sharing" TargetMode="External"/><Relationship Id="rId49" Type="http://schemas.openxmlformats.org/officeDocument/2006/relationships/hyperlink" Target="https://drive.google.com/drive/folders/0B9R_2o307oTeRVY4U19ER0ExYk0?usp=sharing" TargetMode="External"/><Relationship Id="rId57" Type="http://schemas.openxmlformats.org/officeDocument/2006/relationships/hyperlink" Target="https://drive.google.com/drive/folders/1rqWzcVbvQ8VkUERG7sLm9yJoCYcwtfWG?usp=sharing" TargetMode="External"/><Relationship Id="rId10" Type="http://schemas.openxmlformats.org/officeDocument/2006/relationships/hyperlink" Target="https://drive.google.com/drive/folders/1RHW8pADuqBbdmkIH-C9X1ZhfWXWLlhJ9?usp=sharing" TargetMode="External"/><Relationship Id="rId31" Type="http://schemas.openxmlformats.org/officeDocument/2006/relationships/hyperlink" Target="https://drive.google.com/drive/folders/1BwyxpinXMxHPV7j1BnRi4I30CyGj8Xqt?usp=sharing" TargetMode="External"/><Relationship Id="rId44" Type="http://schemas.openxmlformats.org/officeDocument/2006/relationships/hyperlink" Target="https://drive.google.com/drive/folders/1b-uKsVG_qFjwDO7eh1C1FpkK0tiysA3b?usp=sharing" TargetMode="External"/><Relationship Id="rId52" Type="http://schemas.openxmlformats.org/officeDocument/2006/relationships/hyperlink" Target="https://drive.google.com/drive/folders/0B9R_2o307oTecm1ab2JEazBHUGM?usp=sharing" TargetMode="External"/><Relationship Id="rId60" Type="http://schemas.openxmlformats.org/officeDocument/2006/relationships/hyperlink" Target="https://drive.google.com/drive/folders/1rqWzcVbvQ8VkUERG7sLm9yJoCYcwtfWG?usp=sharing" TargetMode="External"/><Relationship Id="rId65" Type="http://schemas.openxmlformats.org/officeDocument/2006/relationships/hyperlink" Target="https://drive.google.com/drive/folders/0B9R_2o307oTeekZKZ3YxbW5EUE0?usp=sharing" TargetMode="External"/><Relationship Id="rId73" Type="http://schemas.openxmlformats.org/officeDocument/2006/relationships/hyperlink" Target="https://drive.google.com/drive/folders/1HVzH4-MkErdz47Idk-7ZxzrGbmbIr8Df?usp=sharing" TargetMode="External"/><Relationship Id="rId78" Type="http://schemas.openxmlformats.org/officeDocument/2006/relationships/hyperlink" Target="https://drive.google.com/drive/folders/109MAno7ryOa_qmS0VuiDwYB3-2j-Calr?usp=sharing" TargetMode="External"/><Relationship Id="rId81" Type="http://schemas.openxmlformats.org/officeDocument/2006/relationships/hyperlink" Target="https://drive.google.com/drive/folders/0B9R_2o307oTeTnV5VkZfVmNqZGM?usp=sharing" TargetMode="External"/><Relationship Id="rId86" Type="http://schemas.openxmlformats.org/officeDocument/2006/relationships/hyperlink" Target="https://drive.google.com/drive/folders/1qSuvWp4CZemP8JC1svmeosMSZvGbPsJH?usp=sharing" TargetMode="External"/><Relationship Id="rId94" Type="http://schemas.openxmlformats.org/officeDocument/2006/relationships/hyperlink" Target="https://drive.google.com/drive/folders/12-b1C5sB3JnSYSErl-4T7XXiB_RpWje8?usp=sharing" TargetMode="External"/><Relationship Id="rId99" Type="http://schemas.openxmlformats.org/officeDocument/2006/relationships/hyperlink" Target="https://drive.google.com/drive/folders/1x_TFUjYSDJ7Nr4F_csrTbvR7hUmGkeRx?usp=sharing" TargetMode="External"/><Relationship Id="rId101" Type="http://schemas.openxmlformats.org/officeDocument/2006/relationships/drawing" Target="../drawings/drawing1.xml"/><Relationship Id="rId4" Type="http://schemas.openxmlformats.org/officeDocument/2006/relationships/hyperlink" Target="https://drive.google.com/drive/folders/1_5qB4IjrZmqrRx0C1uDVXw4RZp8C8FI_?usp=sharing" TargetMode="External"/><Relationship Id="rId9" Type="http://schemas.openxmlformats.org/officeDocument/2006/relationships/hyperlink" Target="https://drive.google.com/drive/folders/1RHW8pADuqBbdmkIH-C9X1ZhfWXWLlhJ9?usp=sharing" TargetMode="External"/><Relationship Id="rId13" Type="http://schemas.openxmlformats.org/officeDocument/2006/relationships/hyperlink" Target="https://drive.google.com/drive/folders/1W6fP2reZ_cA2iVmI6mmXmMi1npXeRkmx?usp=sharing" TargetMode="External"/><Relationship Id="rId18" Type="http://schemas.openxmlformats.org/officeDocument/2006/relationships/hyperlink" Target="https://drive.google.com/drive/folders/1DZTKStnKtAHXxOYWYhlzmGokpLbxtJmy?usp=sharing" TargetMode="External"/><Relationship Id="rId39" Type="http://schemas.openxmlformats.org/officeDocument/2006/relationships/hyperlink" Target="https://drive.google.com/drive/folders/1AuZz9xM4JV45tZna6cLuo8zL4SAgHQDQ?usp=sharing" TargetMode="External"/><Relationship Id="rId34" Type="http://schemas.openxmlformats.org/officeDocument/2006/relationships/hyperlink" Target="https://drive.google.com/drive/folders/1bjcM5ox4m4G2EJnMyEz7Oc_q03l79CFw?usp=sharing" TargetMode="External"/><Relationship Id="rId50" Type="http://schemas.openxmlformats.org/officeDocument/2006/relationships/hyperlink" Target="https://drive.google.com/drive/folders/0B9R_2o307oTecm1ab2JEazBHUGM?usp=sharing" TargetMode="External"/><Relationship Id="rId55" Type="http://schemas.openxmlformats.org/officeDocument/2006/relationships/hyperlink" Target="https://drive.google.com/drive/folders/0B9R_2o307oTecm1ab2JEazBHUGM?usp=sharing" TargetMode="External"/><Relationship Id="rId76" Type="http://schemas.openxmlformats.org/officeDocument/2006/relationships/hyperlink" Target="https://drive.google.com/drive/folders/1nqtxcvGWIHjJ8IPgF08pOe3G4xDDG5o1?usp=sharing" TargetMode="External"/><Relationship Id="rId97" Type="http://schemas.openxmlformats.org/officeDocument/2006/relationships/hyperlink" Target="https://drive.google.com/drive/folders/14kpP-ukzZIuLTLSahSC9xTzIkwvWD_Zj?usp=sharing" TargetMode="External"/><Relationship Id="rId7" Type="http://schemas.openxmlformats.org/officeDocument/2006/relationships/hyperlink" Target="https://drive.google.com/drive/folders/1TobQdaGYpQ8-uVkJT_RaRtmQCyANTrsI?usp=sharing" TargetMode="External"/><Relationship Id="rId71" Type="http://schemas.openxmlformats.org/officeDocument/2006/relationships/hyperlink" Target="https://drive.google.com/drive/folders/0B9R_2o307oTeQVNjUTZlTmNIV1k?usp=sharing" TargetMode="External"/><Relationship Id="rId92" Type="http://schemas.openxmlformats.org/officeDocument/2006/relationships/hyperlink" Target="https://drive.google.com/drive/folders/1PdkZ4JSeesjqNRikNjRnP2zQfciYkoCX?usp=sharing" TargetMode="External"/><Relationship Id="rId2" Type="http://schemas.openxmlformats.org/officeDocument/2006/relationships/hyperlink" Target="https://drive.google.com/drive/folders/1pJEwhYJdh9WxqlKBcU1I0WnbAHQ8MBSj?usp=sharing" TargetMode="External"/><Relationship Id="rId29" Type="http://schemas.openxmlformats.org/officeDocument/2006/relationships/hyperlink" Target="https://drive.google.com/drive/folders/1N_W2JVl6CkTwvpl3q-KXr84A-WfFNvlq?usp=sharing" TargetMode="External"/><Relationship Id="rId24" Type="http://schemas.openxmlformats.org/officeDocument/2006/relationships/hyperlink" Target="https://drive.google.com/drive/folders/1udlbUnSqaioOdSFvtwWLuco_0yhhkM_C?usp=sharing" TargetMode="External"/><Relationship Id="rId40" Type="http://schemas.openxmlformats.org/officeDocument/2006/relationships/hyperlink" Target="https://drive.google.com/drive/folders/1HSdKJrRCBtqWPJgcWBwzLu80p7Pd368h?usp=sharing" TargetMode="External"/><Relationship Id="rId45" Type="http://schemas.openxmlformats.org/officeDocument/2006/relationships/hyperlink" Target="https://drive.google.com/drive/folders/1b-uKsVG_qFjwDO7eh1C1FpkK0tiysA3b?usp=sharing" TargetMode="External"/><Relationship Id="rId66" Type="http://schemas.openxmlformats.org/officeDocument/2006/relationships/hyperlink" Target="https://drive.google.com/drive/folders/0B9R_2o307oTeekZKZ3YxbW5EUE0?usp=sharing" TargetMode="External"/><Relationship Id="rId87" Type="http://schemas.openxmlformats.org/officeDocument/2006/relationships/hyperlink" Target="https://drive.google.com/drive/folders/1o53fIV0IXcRKsOlKSMGlM-TbUg8CfJOV?usp=sharing" TargetMode="External"/><Relationship Id="rId61" Type="http://schemas.openxmlformats.org/officeDocument/2006/relationships/hyperlink" Target="https://drive.google.com/drive/folders/1rqWzcVbvQ8VkUERG7sLm9yJoCYcwtfWG?usp=sharing" TargetMode="External"/><Relationship Id="rId82" Type="http://schemas.openxmlformats.org/officeDocument/2006/relationships/hyperlink" Target="https://drive.google.com/drive/folders/1l6HEUt4oxtmXx_TV_mJk2FfB-BJyB3L9?usp=sharing" TargetMode="External"/><Relationship Id="rId19" Type="http://schemas.openxmlformats.org/officeDocument/2006/relationships/hyperlink" Target="https://drive.google.com/drive/folders/1DZTKStnKtAHXxOYWYhlzmGokpLbxtJmy?usp=sharing" TargetMode="External"/><Relationship Id="rId14" Type="http://schemas.openxmlformats.org/officeDocument/2006/relationships/hyperlink" Target="https://drive.google.com/drive/folders/12wG-nxPWhOVzzaXzX6ZhlA1r6SCwsqIW?usp=sharing" TargetMode="External"/><Relationship Id="rId30" Type="http://schemas.openxmlformats.org/officeDocument/2006/relationships/hyperlink" Target="https://drive.google.com/drive/folders/1BwyxpinXMxHPV7j1BnRi4I30CyGj8Xqt?usp=sharing" TargetMode="External"/><Relationship Id="rId35" Type="http://schemas.openxmlformats.org/officeDocument/2006/relationships/hyperlink" Target="https://drive.google.com/drive/folders/1bjcM5ox4m4G2EJnMyEz7Oc_q03l79CFw?usp=sharing" TargetMode="External"/><Relationship Id="rId56" Type="http://schemas.openxmlformats.org/officeDocument/2006/relationships/hyperlink" Target="https://drive.google.com/drive/folders/1rqWzcVbvQ8VkUERG7sLm9yJoCYcwtfWG?usp=sharing" TargetMode="External"/><Relationship Id="rId77" Type="http://schemas.openxmlformats.org/officeDocument/2006/relationships/hyperlink" Target="https://drive.google.com/drive/folders/109MAno7ryOa_qmS0VuiDwYB3-2j-Calr?usp=sharing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drive.google.com/drive/folders/1TobQdaGYpQ8-uVkJT_RaRtmQCyANTrsI?usp=sharing" TargetMode="External"/><Relationship Id="rId51" Type="http://schemas.openxmlformats.org/officeDocument/2006/relationships/hyperlink" Target="https://drive.google.com/drive/folders/0B9R_2o307oTecm1ab2JEazBHUGM?usp=sharing" TargetMode="External"/><Relationship Id="rId72" Type="http://schemas.openxmlformats.org/officeDocument/2006/relationships/hyperlink" Target="https://drive.google.com/drive/folders/1HVzH4-MkErdz47Idk-7ZxzrGbmbIr8Df?usp=sharing" TargetMode="External"/><Relationship Id="rId93" Type="http://schemas.openxmlformats.org/officeDocument/2006/relationships/hyperlink" Target="https://drive.google.com/drive/folders/1PdkZ4JSeesjqNRikNjRnP2zQfciYkoCX?usp=sharing" TargetMode="External"/><Relationship Id="rId98" Type="http://schemas.openxmlformats.org/officeDocument/2006/relationships/hyperlink" Target="https://drive.google.com/drive/folders/1x_TFUjYSDJ7Nr4F_csrTbvR7hUmGkeRx?usp=sharing" TargetMode="External"/><Relationship Id="rId3" Type="http://schemas.openxmlformats.org/officeDocument/2006/relationships/hyperlink" Target="https://drive.google.com/drive/folders/1_5qB4IjrZmqrRx0C1uDVXw4RZp8C8FI_?usp=sharin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drive/folders/0B9R_2o307oTeNWZHT0EzU0lJdms?usp=sharing" TargetMode="External"/><Relationship Id="rId18" Type="http://schemas.openxmlformats.org/officeDocument/2006/relationships/hyperlink" Target="https://drive.google.com/drive/folders/0B9R_2o307oTeYkFnSkY3WjdiTlU?usp=sharing" TargetMode="External"/><Relationship Id="rId26" Type="http://schemas.openxmlformats.org/officeDocument/2006/relationships/hyperlink" Target="https://drive.google.com/file/d/1YUa3dARoiVaYYv8r6MqzM5mluacu5URG/view?usp=sharing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drive.google.com/drive/folders/1ruph-GKT3n5384Ib-Ghjpf85wPrAyli5?usp=sharing" TargetMode="External"/><Relationship Id="rId34" Type="http://schemas.openxmlformats.org/officeDocument/2006/relationships/hyperlink" Target="https://drive.google.com/drive/folders/1pulU_pOtLtVk3YkbhTB27dVBuy06vWLD?usp=sharing" TargetMode="External"/><Relationship Id="rId7" Type="http://schemas.openxmlformats.org/officeDocument/2006/relationships/hyperlink" Target="https://drive.google.com/drive/folders/195O1qk5jcvMvywQzgB1a92fz_bWyO_Qn?usp=sharing" TargetMode="External"/><Relationship Id="rId12" Type="http://schemas.openxmlformats.org/officeDocument/2006/relationships/hyperlink" Target="https://drive.google.com/drive/folders/12CBOGRhaO_5kYKPcCCexNzS7OUU3bNM9?usp=sharing" TargetMode="External"/><Relationship Id="rId17" Type="http://schemas.openxmlformats.org/officeDocument/2006/relationships/hyperlink" Target="https://drive.google.com/drive/folders/0B9R_2o307oTeYkFnSkY3WjdiTlU?usp=sharing" TargetMode="External"/><Relationship Id="rId25" Type="http://schemas.openxmlformats.org/officeDocument/2006/relationships/hyperlink" Target="https://drive.google.com/drive/folders/1v3RefZJ_aa6XjELvTWsy_LzVKMZhYX4F?usp=sharing" TargetMode="External"/><Relationship Id="rId33" Type="http://schemas.openxmlformats.org/officeDocument/2006/relationships/hyperlink" Target="https://drive.google.com/drive/folders/0B9R_2o307oTeVnkxSVZpbmhvR0E?usp=sharing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drive.google.com/drive/folders/1N3QZLwQENCAwzz8sp2_ZGzPuPUR8E9HM?usp=sharing" TargetMode="External"/><Relationship Id="rId16" Type="http://schemas.openxmlformats.org/officeDocument/2006/relationships/hyperlink" Target="https://drive.google.com/drive/folders/1z_fw6PZykbOeWbCrXbJ46piOkSoSLTfG?usp=sharing" TargetMode="External"/><Relationship Id="rId20" Type="http://schemas.openxmlformats.org/officeDocument/2006/relationships/hyperlink" Target="https://drive.google.com/drive/folders/0B9R_2o307oTeYkFnSkY3WjdiTlU?usp=sharing" TargetMode="External"/><Relationship Id="rId29" Type="http://schemas.openxmlformats.org/officeDocument/2006/relationships/hyperlink" Target="https://drive.google.com/drive/folders/1ytjck_0pbobNmAhXH9eT2QDGKyhQ9nbU?usp=sharing" TargetMode="External"/><Relationship Id="rId1" Type="http://schemas.openxmlformats.org/officeDocument/2006/relationships/hyperlink" Target="https://drive.google.com/drive/folders/1Sov3GEoj151WWILw6Q-DCgMtVvoWWkuI?usp=sharing" TargetMode="External"/><Relationship Id="rId6" Type="http://schemas.openxmlformats.org/officeDocument/2006/relationships/hyperlink" Target="https://drive.google.com/drive/folders/1oe-JZEVe9q2WOUMlCKimrUHfWyfyMjCg?usp=sharing" TargetMode="External"/><Relationship Id="rId11" Type="http://schemas.openxmlformats.org/officeDocument/2006/relationships/hyperlink" Target="https://drive.google.com/drive/folders/1HrZ_2jNNBrDAKwhf-1rJk6jLQ-dEdI6T?usp=sharing" TargetMode="External"/><Relationship Id="rId24" Type="http://schemas.openxmlformats.org/officeDocument/2006/relationships/hyperlink" Target="https://drive.google.com/drive/folders/1v3RefZJ_aa6XjELvTWsy_LzVKMZhYX4F?usp=sharing" TargetMode="External"/><Relationship Id="rId32" Type="http://schemas.openxmlformats.org/officeDocument/2006/relationships/hyperlink" Target="https://drive.google.com/drive/folders/1ytjck_0pbobNmAhXH9eT2QDGKyhQ9nbU?usp=sharing" TargetMode="External"/><Relationship Id="rId37" Type="http://schemas.openxmlformats.org/officeDocument/2006/relationships/drawing" Target="../drawings/drawing2.xml"/><Relationship Id="rId5" Type="http://schemas.openxmlformats.org/officeDocument/2006/relationships/hyperlink" Target="https://drive.google.com/drive/folders/14ZbLBnmzmYSeGntcZvH31Bk-5pEWV4DH?usp=sharing" TargetMode="External"/><Relationship Id="rId15" Type="http://schemas.openxmlformats.org/officeDocument/2006/relationships/hyperlink" Target="https://drive.google.com/drive/folders/0B9R_2o307oTeNWZHT0EzU0lJdms?usp=sharing" TargetMode="External"/><Relationship Id="rId23" Type="http://schemas.openxmlformats.org/officeDocument/2006/relationships/hyperlink" Target="https://drive.google.com/drive/folders/1N5fkcp59fJC5FSFRx-ZS0zr4nhl-7o5A?usp=sharing" TargetMode="External"/><Relationship Id="rId28" Type="http://schemas.openxmlformats.org/officeDocument/2006/relationships/hyperlink" Target="https://drive.google.com/drive/folders/12R0VNoX_iT5NQ2LjwV8YH3bNROaejaiu?usp=sharing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drive.google.com/drive/folders/1XbUg5IWUcMCU-Zwxm9U82Fw0-eh3JHXf?usp=sharing" TargetMode="External"/><Relationship Id="rId19" Type="http://schemas.openxmlformats.org/officeDocument/2006/relationships/hyperlink" Target="https://drive.google.com/drive/folders/0B9R_2o307oTeYkFnSkY3WjdiTlU?usp=sharing" TargetMode="External"/><Relationship Id="rId31" Type="http://schemas.openxmlformats.org/officeDocument/2006/relationships/hyperlink" Target="https://drive.google.com/drive/folders/0B9R_2o307oTeVnkxSVZpbmhvR0E?usp=sharing" TargetMode="External"/><Relationship Id="rId4" Type="http://schemas.openxmlformats.org/officeDocument/2006/relationships/hyperlink" Target="https://drive.google.com/drive/folders/14ZbLBnmzmYSeGntcZvH31Bk-5pEWV4DH?usp=sharing" TargetMode="External"/><Relationship Id="rId9" Type="http://schemas.openxmlformats.org/officeDocument/2006/relationships/hyperlink" Target="https://drive.google.com/drive/folders/1e6qSSi7b7yHjVEIzL3ppYcuwe2WAf1tb?usp=sharing" TargetMode="External"/><Relationship Id="rId14" Type="http://schemas.openxmlformats.org/officeDocument/2006/relationships/hyperlink" Target="https://drive.google.com/drive/folders/0B9R_2o307oTeNWZHT0EzU0lJdms?usp=sharing" TargetMode="External"/><Relationship Id="rId22" Type="http://schemas.openxmlformats.org/officeDocument/2006/relationships/hyperlink" Target="https://drive.google.com/drive/folders/1GGrKv_-Z-kovqPvYaHJKYKB6lxah9VIi?usp=sharing" TargetMode="External"/><Relationship Id="rId27" Type="http://schemas.openxmlformats.org/officeDocument/2006/relationships/hyperlink" Target="https://drive.google.com/drive/folders/12R0VNoX_iT5NQ2LjwV8YH3bNROaejaiu?usp=sharing" TargetMode="External"/><Relationship Id="rId30" Type="http://schemas.openxmlformats.org/officeDocument/2006/relationships/hyperlink" Target="https://drive.google.com/drive/folders/1ytjck_0pbobNmAhXH9eT2QDGKyhQ9nbU?usp=sharing" TargetMode="External"/><Relationship Id="rId35" Type="http://schemas.openxmlformats.org/officeDocument/2006/relationships/hyperlink" Target="https://drive.google.com/drive/folders/1EhcCZhHyjrODzzav1wcS-pY2Qy7YbGQo?usp=sharing" TargetMode="External"/><Relationship Id="rId8" Type="http://schemas.openxmlformats.org/officeDocument/2006/relationships/hyperlink" Target="https://drive.google.com/drive/folders/1XjgVNSnUD3xQekBffkFZmJAGitetjUjn?usp=sharing" TargetMode="External"/><Relationship Id="rId3" Type="http://schemas.openxmlformats.org/officeDocument/2006/relationships/hyperlink" Target="https://drive.google.com/drive/folders/1C24_yNMbgAJ-c5B6qzxs-l4HQBBUYVNp?usp=shar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TzvAwxmDVo3TMDDK7pJMkq5ZkXtW7Lsm" TargetMode="External"/><Relationship Id="rId13" Type="http://schemas.openxmlformats.org/officeDocument/2006/relationships/hyperlink" Target="https://drive.google.com/drive/folders/1itD-XvjRsg2Kr-6xapEJLoJ6U9Uj2wT3" TargetMode="External"/><Relationship Id="rId18" Type="http://schemas.openxmlformats.org/officeDocument/2006/relationships/hyperlink" Target="https://drive.google.com/drive/folders/1uYlY7PSQaYZAglh1JakRNhLfY4Ozuq8h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drive.google.com/drive/folders/1G0SS59aQSX6CMcfUM09hDwZwepORDdmv?usp=sharing" TargetMode="External"/><Relationship Id="rId21" Type="http://schemas.openxmlformats.org/officeDocument/2006/relationships/hyperlink" Target="https://drive.google.com/drive/folders/1LmEb-SzF-9bralCFPEjfYYFsxfEvxdAZ" TargetMode="External"/><Relationship Id="rId7" Type="http://schemas.openxmlformats.org/officeDocument/2006/relationships/hyperlink" Target="https://drive.google.com/drive/folders/13sV_k8774IlUcDTxrVr4Mpcuf3Hzhm__" TargetMode="External"/><Relationship Id="rId12" Type="http://schemas.openxmlformats.org/officeDocument/2006/relationships/hyperlink" Target="https://drive.google.com/drive/folders/1cmMlcIcqajH8x1B_j0vXV4liDe48rFnT" TargetMode="External"/><Relationship Id="rId17" Type="http://schemas.openxmlformats.org/officeDocument/2006/relationships/hyperlink" Target="https://drive.google.com/drive/folders/1QydtO732h6QNE5hqMjhFOA6n_HEDf-YT" TargetMode="External"/><Relationship Id="rId25" Type="http://schemas.openxmlformats.org/officeDocument/2006/relationships/hyperlink" Target="https://drive.google.com/drive/folders/1VluLxHmDRrdEVIggQgiUe9WELdS-Kyq3" TargetMode="External"/><Relationship Id="rId2" Type="http://schemas.openxmlformats.org/officeDocument/2006/relationships/hyperlink" Target="https://drive.google.com/drive/folders/1rr30Nm-ICItc63D-vsmn5Sj_gTIOWquP?usp=sharing" TargetMode="External"/><Relationship Id="rId16" Type="http://schemas.openxmlformats.org/officeDocument/2006/relationships/hyperlink" Target="https://drive.google.com/drive/folders/1Bl_flwAfB_M5fUdHnaO7ri_ZlmOeRvXc" TargetMode="External"/><Relationship Id="rId20" Type="http://schemas.openxmlformats.org/officeDocument/2006/relationships/hyperlink" Target="https://drive.google.com/drive/folders/1K3ieJDAyw6oqXZMRM0kouJLtG5msHrhN" TargetMode="External"/><Relationship Id="rId1" Type="http://schemas.openxmlformats.org/officeDocument/2006/relationships/hyperlink" Target="https://drive.google.com/drive/folders/1YNsNNw8Ij86mXdFCU5b34XzJJcOJjhqX?usp=sharing" TargetMode="External"/><Relationship Id="rId6" Type="http://schemas.openxmlformats.org/officeDocument/2006/relationships/hyperlink" Target="https://drive.google.com/drive/folders/1Hxd2_44Kf2NDZYg2DmuBCOH2P1_2j-_5?usp=sharing" TargetMode="External"/><Relationship Id="rId11" Type="http://schemas.openxmlformats.org/officeDocument/2006/relationships/hyperlink" Target="https://drive.google.com/drive/folders/1rsi1v_J5aXS8xPxsKyFCWlnQThjZM1pU" TargetMode="External"/><Relationship Id="rId24" Type="http://schemas.openxmlformats.org/officeDocument/2006/relationships/hyperlink" Target="https://drive.google.com/drive/folders/1PBeD9VxVx_MRoAwp8aR19q78g4y1jlb6" TargetMode="External"/><Relationship Id="rId5" Type="http://schemas.openxmlformats.org/officeDocument/2006/relationships/hyperlink" Target="https://drive.google.com/drive/folders/1Hxd2_44Kf2NDZYg2DmuBCOH2P1_2j-_5?usp=sharing" TargetMode="External"/><Relationship Id="rId15" Type="http://schemas.openxmlformats.org/officeDocument/2006/relationships/hyperlink" Target="https://drive.google.com/drive/folders/1Br4yAJWyV44AemTOJqG4CltbIRYfBbnX" TargetMode="External"/><Relationship Id="rId23" Type="http://schemas.openxmlformats.org/officeDocument/2006/relationships/hyperlink" Target="https://drive.google.com/drive/folders/1Ydx0rjxmPAvtvEIComgk4XwsJtAikX52" TargetMode="External"/><Relationship Id="rId10" Type="http://schemas.openxmlformats.org/officeDocument/2006/relationships/hyperlink" Target="https://drive.google.com/drive/folders/1hflMJFiMLsfVuOiGoGTs9hRKTutNe7ur" TargetMode="External"/><Relationship Id="rId19" Type="http://schemas.openxmlformats.org/officeDocument/2006/relationships/hyperlink" Target="https://drive.google.com/drive/folders/129Sp-KNNU5ny0pbfxbfLdU6OtbYEfIwm" TargetMode="External"/><Relationship Id="rId4" Type="http://schemas.openxmlformats.org/officeDocument/2006/relationships/hyperlink" Target="https://drive.google.com/drive/folders/0B9R_2o307oTeWHU0d3FIQ2Z1b1U?usp=sharing" TargetMode="External"/><Relationship Id="rId9" Type="http://schemas.openxmlformats.org/officeDocument/2006/relationships/hyperlink" Target="https://drive.google.com/drive/folders/1Tm-4iuWZXfZBv_JN0H3C0pgKfmkcYMZu" TargetMode="External"/><Relationship Id="rId14" Type="http://schemas.openxmlformats.org/officeDocument/2006/relationships/hyperlink" Target="https://drive.google.com/drive/folders/1HdKi4gJO0vbaMHJXCGKqhEs7Qqh-0Yje" TargetMode="External"/><Relationship Id="rId22" Type="http://schemas.openxmlformats.org/officeDocument/2006/relationships/hyperlink" Target="https://drive.google.com/drive/folders/1L1SRoJy5OR4ZHAUdCiJDG9J1DjnRnp-e" TargetMode="External"/><Relationship Id="rId2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54"/>
  <sheetViews>
    <sheetView showGridLines="0" tabSelected="1" topLeftCell="A13" zoomScaleNormal="100" workbookViewId="0">
      <pane xSplit="3" topLeftCell="D1" activePane="topRight" state="frozen"/>
      <selection pane="topRight" activeCell="C16" sqref="C16"/>
    </sheetView>
  </sheetViews>
  <sheetFormatPr baseColWidth="10" defaultRowHeight="14.5" x14ac:dyDescent="0.35"/>
  <cols>
    <col min="1" max="1" width="17" customWidth="1"/>
    <col min="2" max="2" width="16.1796875" customWidth="1"/>
    <col min="3" max="3" width="51.7265625" bestFit="1" customWidth="1"/>
    <col min="4" max="4" width="10.453125" style="235" bestFit="1" customWidth="1"/>
    <col min="5" max="5" width="11.453125" style="163" customWidth="1"/>
    <col min="6" max="6" width="8.7265625" style="40" bestFit="1" customWidth="1"/>
    <col min="7" max="7" width="9.7265625" style="24" customWidth="1"/>
    <col min="8" max="8" width="11.54296875" style="24" customWidth="1"/>
    <col min="9" max="9" width="18.54296875" style="164" bestFit="1" customWidth="1"/>
    <col min="10" max="17" width="11.453125" style="22"/>
  </cols>
  <sheetData>
    <row r="1" spans="1:17" ht="48.75" customHeight="1" x14ac:dyDescent="0.35">
      <c r="A1" s="344" t="s">
        <v>401</v>
      </c>
      <c r="B1" s="345"/>
      <c r="C1" s="345"/>
      <c r="D1" s="345"/>
      <c r="E1" s="345"/>
      <c r="F1" s="345"/>
      <c r="G1" s="345"/>
      <c r="H1" s="345"/>
      <c r="I1" s="346"/>
      <c r="J1" s="1"/>
      <c r="K1" s="1"/>
      <c r="L1" s="1"/>
      <c r="M1" s="1"/>
      <c r="N1" s="1"/>
      <c r="O1" s="1"/>
      <c r="P1" s="1"/>
      <c r="Q1" s="1"/>
    </row>
    <row r="2" spans="1:17" s="3" customFormat="1" ht="21.75" customHeight="1" thickBot="1" x14ac:dyDescent="0.4">
      <c r="A2" s="112" t="s">
        <v>0</v>
      </c>
      <c r="B2" s="113" t="s">
        <v>1</v>
      </c>
      <c r="C2" s="113" t="s">
        <v>2</v>
      </c>
      <c r="D2" s="91" t="s">
        <v>3</v>
      </c>
      <c r="E2" s="92" t="s">
        <v>4</v>
      </c>
      <c r="F2" s="92" t="s">
        <v>295</v>
      </c>
      <c r="G2" s="93" t="s">
        <v>5</v>
      </c>
      <c r="H2" s="94" t="s">
        <v>6</v>
      </c>
      <c r="I2" s="101" t="s">
        <v>303</v>
      </c>
      <c r="J2" s="2"/>
      <c r="K2" s="2"/>
      <c r="L2" s="2"/>
      <c r="M2" s="2"/>
      <c r="N2" s="2"/>
      <c r="O2" s="2"/>
      <c r="P2" s="2"/>
      <c r="Q2" s="2"/>
    </row>
    <row r="3" spans="1:17" s="6" customFormat="1" x14ac:dyDescent="0.35">
      <c r="A3" s="10" t="s">
        <v>7</v>
      </c>
      <c r="B3" s="10"/>
      <c r="C3" s="50"/>
      <c r="D3" s="73"/>
      <c r="E3" s="46"/>
      <c r="F3" s="46"/>
      <c r="G3" s="33"/>
      <c r="H3" s="46"/>
      <c r="I3" s="46"/>
      <c r="J3" s="5"/>
      <c r="K3" s="5"/>
      <c r="L3" s="5"/>
      <c r="M3" s="5"/>
      <c r="N3" s="5"/>
      <c r="O3" s="5"/>
      <c r="P3" s="5"/>
      <c r="Q3" s="5"/>
    </row>
    <row r="4" spans="1:17" s="341" customFormat="1" x14ac:dyDescent="0.35">
      <c r="A4" s="332" t="s">
        <v>8</v>
      </c>
      <c r="B4" s="333">
        <v>8058664034574</v>
      </c>
      <c r="C4" s="334" t="s">
        <v>9</v>
      </c>
      <c r="D4" s="335">
        <f>+E4/1.8</f>
        <v>3333.333333333333</v>
      </c>
      <c r="E4" s="336">
        <v>6000</v>
      </c>
      <c r="F4" s="337" t="s">
        <v>296</v>
      </c>
      <c r="G4" s="338"/>
      <c r="H4" s="339">
        <f>G4*D4</f>
        <v>0</v>
      </c>
      <c r="I4" s="340" t="s">
        <v>304</v>
      </c>
    </row>
    <row r="5" spans="1:17" s="341" customFormat="1" x14ac:dyDescent="0.35">
      <c r="A5" s="332" t="s">
        <v>323</v>
      </c>
      <c r="B5" s="333">
        <v>8058664067824</v>
      </c>
      <c r="C5" s="334" t="s">
        <v>330</v>
      </c>
      <c r="D5" s="335">
        <f>+E5/1.8</f>
        <v>1222.2222222222222</v>
      </c>
      <c r="E5" s="336">
        <v>2200</v>
      </c>
      <c r="F5" s="337" t="s">
        <v>296</v>
      </c>
      <c r="G5" s="338"/>
      <c r="H5" s="339">
        <f>G5*D5</f>
        <v>0</v>
      </c>
      <c r="I5" s="340" t="s">
        <v>304</v>
      </c>
    </row>
    <row r="6" spans="1:17" s="341" customFormat="1" x14ac:dyDescent="0.35">
      <c r="A6" s="332" t="s">
        <v>10</v>
      </c>
      <c r="B6" s="333">
        <v>8058664030583</v>
      </c>
      <c r="C6" s="342" t="s">
        <v>11</v>
      </c>
      <c r="D6" s="335">
        <f t="shared" ref="D6:D29" si="0">+E6/1.8</f>
        <v>916.66666666666663</v>
      </c>
      <c r="E6" s="336">
        <v>1650</v>
      </c>
      <c r="F6" s="337" t="s">
        <v>296</v>
      </c>
      <c r="G6" s="338"/>
      <c r="H6" s="339">
        <f t="shared" ref="H6:H63" si="1">G6*D6</f>
        <v>0</v>
      </c>
      <c r="I6" s="340" t="s">
        <v>304</v>
      </c>
    </row>
    <row r="7" spans="1:17" s="341" customFormat="1" x14ac:dyDescent="0.35">
      <c r="A7" s="332" t="s">
        <v>12</v>
      </c>
      <c r="B7" s="333">
        <v>8003670916659</v>
      </c>
      <c r="C7" s="342" t="s">
        <v>13</v>
      </c>
      <c r="D7" s="335">
        <f t="shared" si="0"/>
        <v>833.33333333333326</v>
      </c>
      <c r="E7" s="336">
        <v>1500</v>
      </c>
      <c r="F7" s="337" t="s">
        <v>296</v>
      </c>
      <c r="G7" s="338"/>
      <c r="H7" s="339">
        <f t="shared" si="1"/>
        <v>0</v>
      </c>
      <c r="I7" s="340" t="s">
        <v>304</v>
      </c>
    </row>
    <row r="8" spans="1:17" s="341" customFormat="1" x14ac:dyDescent="0.35">
      <c r="A8" s="332" t="s">
        <v>14</v>
      </c>
      <c r="B8" s="333">
        <v>8003670744047</v>
      </c>
      <c r="C8" s="342" t="s">
        <v>15</v>
      </c>
      <c r="D8" s="335">
        <f t="shared" si="0"/>
        <v>500</v>
      </c>
      <c r="E8" s="336">
        <v>900</v>
      </c>
      <c r="F8" s="337" t="s">
        <v>296</v>
      </c>
      <c r="G8" s="338"/>
      <c r="H8" s="339">
        <f t="shared" si="1"/>
        <v>0</v>
      </c>
      <c r="I8" s="340" t="s">
        <v>304</v>
      </c>
    </row>
    <row r="9" spans="1:17" s="341" customFormat="1" x14ac:dyDescent="0.35">
      <c r="A9" s="332" t="s">
        <v>16</v>
      </c>
      <c r="B9" s="333" t="s">
        <v>102</v>
      </c>
      <c r="C9" s="342" t="s">
        <v>17</v>
      </c>
      <c r="D9" s="335">
        <f t="shared" si="0"/>
        <v>611.11111111111109</v>
      </c>
      <c r="E9" s="336">
        <v>1100</v>
      </c>
      <c r="F9" s="337" t="s">
        <v>296</v>
      </c>
      <c r="G9" s="338"/>
      <c r="H9" s="339">
        <f t="shared" si="1"/>
        <v>0</v>
      </c>
      <c r="I9" s="343" t="s">
        <v>403</v>
      </c>
    </row>
    <row r="10" spans="1:17" s="341" customFormat="1" x14ac:dyDescent="0.35">
      <c r="A10" s="332" t="s">
        <v>18</v>
      </c>
      <c r="B10" s="333" t="s">
        <v>103</v>
      </c>
      <c r="C10" s="342" t="s">
        <v>19</v>
      </c>
      <c r="D10" s="335">
        <f t="shared" si="0"/>
        <v>611.11111111111109</v>
      </c>
      <c r="E10" s="336">
        <v>1100</v>
      </c>
      <c r="F10" s="337" t="s">
        <v>296</v>
      </c>
      <c r="G10" s="338"/>
      <c r="H10" s="339">
        <f t="shared" si="1"/>
        <v>0</v>
      </c>
      <c r="I10" s="340" t="s">
        <v>304</v>
      </c>
    </row>
    <row r="11" spans="1:17" s="6" customFormat="1" x14ac:dyDescent="0.35">
      <c r="A11" s="109" t="s">
        <v>20</v>
      </c>
      <c r="B11" s="108"/>
      <c r="C11" s="108"/>
      <c r="D11" s="227"/>
      <c r="E11" s="134"/>
      <c r="F11" s="77"/>
      <c r="G11" s="110"/>
      <c r="H11" s="148"/>
      <c r="I11" s="46"/>
      <c r="J11" s="5"/>
      <c r="K11" s="5"/>
      <c r="L11" s="5"/>
      <c r="M11" s="5"/>
      <c r="N11" s="5"/>
      <c r="O11" s="5"/>
      <c r="P11" s="5"/>
      <c r="Q11" s="5"/>
    </row>
    <row r="12" spans="1:17" s="341" customFormat="1" x14ac:dyDescent="0.35">
      <c r="A12" s="371" t="s">
        <v>258</v>
      </c>
      <c r="B12" s="372">
        <v>8058664104659</v>
      </c>
      <c r="C12" s="373" t="s">
        <v>259</v>
      </c>
      <c r="D12" s="335">
        <f t="shared" si="0"/>
        <v>666.66666666666663</v>
      </c>
      <c r="E12" s="336">
        <v>1200</v>
      </c>
      <c r="F12" s="374" t="s">
        <v>296</v>
      </c>
      <c r="G12" s="375"/>
      <c r="H12" s="339">
        <f t="shared" si="1"/>
        <v>0</v>
      </c>
      <c r="I12" s="340" t="s">
        <v>305</v>
      </c>
    </row>
    <row r="13" spans="1:17" s="341" customFormat="1" x14ac:dyDescent="0.35">
      <c r="A13" s="371" t="s">
        <v>225</v>
      </c>
      <c r="B13" s="372">
        <v>8058664012183</v>
      </c>
      <c r="C13" s="373" t="s">
        <v>224</v>
      </c>
      <c r="D13" s="335">
        <f t="shared" si="0"/>
        <v>3777.7777777777778</v>
      </c>
      <c r="E13" s="336">
        <v>6800</v>
      </c>
      <c r="F13" s="374" t="s">
        <v>296</v>
      </c>
      <c r="G13" s="375"/>
      <c r="H13" s="339">
        <f>G13*D13</f>
        <v>0</v>
      </c>
      <c r="I13" s="340" t="s">
        <v>304</v>
      </c>
    </row>
    <row r="14" spans="1:17" s="341" customFormat="1" x14ac:dyDescent="0.35">
      <c r="A14" s="332" t="s">
        <v>21</v>
      </c>
      <c r="B14" s="333">
        <v>8058664045624</v>
      </c>
      <c r="C14" s="376" t="s">
        <v>166</v>
      </c>
      <c r="D14" s="335">
        <f t="shared" si="0"/>
        <v>2388.8888888888887</v>
      </c>
      <c r="E14" s="336">
        <v>4300</v>
      </c>
      <c r="F14" s="374" t="s">
        <v>296</v>
      </c>
      <c r="G14" s="338"/>
      <c r="H14" s="339">
        <f t="shared" si="1"/>
        <v>0</v>
      </c>
      <c r="I14" s="340" t="s">
        <v>304</v>
      </c>
    </row>
    <row r="15" spans="1:17" s="6" customFormat="1" x14ac:dyDescent="0.35">
      <c r="A15" s="7" t="s">
        <v>262</v>
      </c>
      <c r="B15" s="108"/>
      <c r="C15" s="9"/>
      <c r="D15" s="228"/>
      <c r="E15" s="134"/>
      <c r="F15" s="79"/>
      <c r="G15" s="34"/>
      <c r="H15" s="149"/>
      <c r="I15" s="46"/>
      <c r="J15" s="5"/>
      <c r="K15" s="5"/>
      <c r="L15" s="5"/>
      <c r="M15" s="5"/>
      <c r="N15" s="5"/>
      <c r="O15" s="5"/>
      <c r="P15" s="5"/>
      <c r="Q15" s="5"/>
    </row>
    <row r="16" spans="1:17" x14ac:dyDescent="0.35">
      <c r="A16" s="312" t="s">
        <v>22</v>
      </c>
      <c r="B16" s="313" t="s">
        <v>104</v>
      </c>
      <c r="C16" s="316" t="s">
        <v>159</v>
      </c>
      <c r="D16" s="314">
        <f t="shared" si="0"/>
        <v>644.44444444444446</v>
      </c>
      <c r="E16" s="315">
        <v>1160</v>
      </c>
      <c r="F16" s="90" t="s">
        <v>296</v>
      </c>
      <c r="G16" s="99"/>
      <c r="H16" s="147">
        <f t="shared" si="1"/>
        <v>0</v>
      </c>
      <c r="I16" s="153" t="s">
        <v>304</v>
      </c>
      <c r="J16" s="1"/>
      <c r="K16" s="1"/>
      <c r="L16" s="1"/>
      <c r="M16" s="1"/>
      <c r="N16" s="1"/>
      <c r="O16" s="1"/>
      <c r="P16" s="1"/>
      <c r="Q16" s="1"/>
    </row>
    <row r="17" spans="1:17" x14ac:dyDescent="0.35">
      <c r="A17" s="312" t="s">
        <v>226</v>
      </c>
      <c r="B17" s="313">
        <v>8058664080724</v>
      </c>
      <c r="C17" s="316" t="s">
        <v>260</v>
      </c>
      <c r="D17" s="314">
        <f t="shared" si="0"/>
        <v>644.44444444444446</v>
      </c>
      <c r="E17" s="315">
        <v>1160</v>
      </c>
      <c r="F17" s="90" t="s">
        <v>296</v>
      </c>
      <c r="G17" s="120"/>
      <c r="H17" s="147">
        <f t="shared" si="1"/>
        <v>0</v>
      </c>
      <c r="I17" s="153" t="s">
        <v>304</v>
      </c>
      <c r="J17" s="1"/>
      <c r="K17" s="1"/>
      <c r="L17" s="1"/>
      <c r="M17" s="1"/>
      <c r="N17" s="1"/>
      <c r="O17" s="1"/>
      <c r="P17" s="1"/>
      <c r="Q17" s="1"/>
    </row>
    <row r="18" spans="1:17" x14ac:dyDescent="0.35">
      <c r="A18" s="312" t="s">
        <v>227</v>
      </c>
      <c r="B18" s="313">
        <v>8058664085002</v>
      </c>
      <c r="C18" s="316" t="s">
        <v>261</v>
      </c>
      <c r="D18" s="314">
        <f t="shared" si="0"/>
        <v>644.44444444444446</v>
      </c>
      <c r="E18" s="315">
        <v>1160</v>
      </c>
      <c r="F18" s="90" t="s">
        <v>296</v>
      </c>
      <c r="G18" s="120"/>
      <c r="H18" s="147">
        <f t="shared" si="1"/>
        <v>0</v>
      </c>
      <c r="I18" s="153" t="s">
        <v>304</v>
      </c>
      <c r="J18" s="1"/>
      <c r="K18" s="1"/>
      <c r="L18" s="1"/>
      <c r="M18" s="1"/>
      <c r="N18" s="1"/>
      <c r="O18" s="1"/>
      <c r="P18" s="1"/>
      <c r="Q18" s="1"/>
    </row>
    <row r="19" spans="1:17" x14ac:dyDescent="0.35">
      <c r="A19" s="312" t="s">
        <v>30</v>
      </c>
      <c r="B19" s="313" t="s">
        <v>110</v>
      </c>
      <c r="C19" s="316" t="s">
        <v>263</v>
      </c>
      <c r="D19" s="314">
        <f>+E19/1.8</f>
        <v>1138.8888888888889</v>
      </c>
      <c r="E19" s="315">
        <v>2050</v>
      </c>
      <c r="F19" s="90" t="s">
        <v>296</v>
      </c>
      <c r="G19" s="99"/>
      <c r="H19" s="147">
        <f>G19*D19</f>
        <v>0</v>
      </c>
      <c r="I19" s="236" t="s">
        <v>403</v>
      </c>
      <c r="J19" s="1"/>
      <c r="K19" s="1"/>
      <c r="L19" s="1"/>
      <c r="M19" s="1"/>
      <c r="N19" s="1"/>
      <c r="O19" s="1"/>
      <c r="P19" s="1"/>
      <c r="Q19" s="1"/>
    </row>
    <row r="20" spans="1:17" x14ac:dyDescent="0.35">
      <c r="A20" s="318" t="s">
        <v>23</v>
      </c>
      <c r="B20" s="313" t="s">
        <v>105</v>
      </c>
      <c r="C20" s="316" t="s">
        <v>160</v>
      </c>
      <c r="D20" s="314">
        <f t="shared" si="0"/>
        <v>777.77777777777771</v>
      </c>
      <c r="E20" s="315">
        <v>1400</v>
      </c>
      <c r="F20" s="90" t="s">
        <v>296</v>
      </c>
      <c r="G20" s="99"/>
      <c r="H20" s="147">
        <f t="shared" si="1"/>
        <v>0</v>
      </c>
      <c r="I20" s="153" t="s">
        <v>304</v>
      </c>
      <c r="J20" s="1"/>
      <c r="K20" s="1"/>
      <c r="L20" s="1"/>
      <c r="M20" s="1"/>
      <c r="N20" s="1"/>
      <c r="O20" s="1"/>
      <c r="P20" s="1"/>
      <c r="Q20" s="1"/>
    </row>
    <row r="21" spans="1:17" x14ac:dyDescent="0.35">
      <c r="A21" s="312" t="s">
        <v>31</v>
      </c>
      <c r="B21" s="313" t="s">
        <v>111</v>
      </c>
      <c r="C21" s="316" t="s">
        <v>264</v>
      </c>
      <c r="D21" s="314">
        <f>+E21/1.8</f>
        <v>1222.2222222222222</v>
      </c>
      <c r="E21" s="315">
        <v>2200</v>
      </c>
      <c r="F21" s="90" t="s">
        <v>296</v>
      </c>
      <c r="G21" s="99"/>
      <c r="H21" s="147">
        <f>G21*D21</f>
        <v>0</v>
      </c>
      <c r="I21" s="153" t="s">
        <v>305</v>
      </c>
      <c r="J21" s="1"/>
      <c r="K21" s="1"/>
      <c r="L21" s="1"/>
      <c r="M21" s="1"/>
      <c r="N21" s="1"/>
      <c r="O21" s="1"/>
      <c r="P21" s="1"/>
      <c r="Q21" s="1"/>
    </row>
    <row r="22" spans="1:17" x14ac:dyDescent="0.35">
      <c r="A22" s="312" t="s">
        <v>24</v>
      </c>
      <c r="B22" s="313" t="s">
        <v>106</v>
      </c>
      <c r="C22" s="316" t="s">
        <v>161</v>
      </c>
      <c r="D22" s="314">
        <f t="shared" si="0"/>
        <v>833.33333333333326</v>
      </c>
      <c r="E22" s="315">
        <v>1500</v>
      </c>
      <c r="F22" s="90" t="s">
        <v>296</v>
      </c>
      <c r="G22" s="99"/>
      <c r="H22" s="147">
        <f t="shared" si="1"/>
        <v>0</v>
      </c>
      <c r="I22" s="153" t="s">
        <v>304</v>
      </c>
      <c r="J22" s="1"/>
      <c r="K22" s="1"/>
      <c r="L22" s="1"/>
      <c r="M22" s="1"/>
      <c r="N22" s="1"/>
      <c r="O22" s="1"/>
      <c r="P22" s="1"/>
      <c r="Q22" s="1"/>
    </row>
    <row r="23" spans="1:17" x14ac:dyDescent="0.35">
      <c r="A23" s="312" t="s">
        <v>25</v>
      </c>
      <c r="B23" s="313" t="s">
        <v>107</v>
      </c>
      <c r="C23" s="316" t="s">
        <v>158</v>
      </c>
      <c r="D23" s="314">
        <f t="shared" si="0"/>
        <v>338.88888888888886</v>
      </c>
      <c r="E23" s="315">
        <v>610</v>
      </c>
      <c r="F23" s="90" t="s">
        <v>296</v>
      </c>
      <c r="G23" s="99"/>
      <c r="H23" s="147">
        <f t="shared" si="1"/>
        <v>0</v>
      </c>
      <c r="I23" s="153" t="s">
        <v>304</v>
      </c>
      <c r="J23" s="1"/>
      <c r="K23" s="1"/>
      <c r="L23" s="1"/>
      <c r="M23" s="1"/>
      <c r="N23" s="1"/>
      <c r="O23" s="1"/>
      <c r="P23" s="1"/>
      <c r="Q23" s="1"/>
    </row>
    <row r="24" spans="1:17" x14ac:dyDescent="0.35">
      <c r="A24" s="312" t="s">
        <v>26</v>
      </c>
      <c r="B24" s="313" t="s">
        <v>108</v>
      </c>
      <c r="C24" s="316" t="s">
        <v>27</v>
      </c>
      <c r="D24" s="314">
        <f t="shared" si="0"/>
        <v>433.33333333333331</v>
      </c>
      <c r="E24" s="315">
        <v>780</v>
      </c>
      <c r="F24" s="90" t="s">
        <v>296</v>
      </c>
      <c r="G24" s="99"/>
      <c r="H24" s="147">
        <f t="shared" si="1"/>
        <v>0</v>
      </c>
      <c r="I24" s="153" t="s">
        <v>304</v>
      </c>
      <c r="J24" s="1"/>
      <c r="K24" s="1"/>
      <c r="L24" s="1"/>
      <c r="M24" s="1"/>
      <c r="N24" s="1"/>
      <c r="O24" s="1"/>
      <c r="P24" s="1"/>
      <c r="Q24" s="1"/>
    </row>
    <row r="25" spans="1:17" x14ac:dyDescent="0.35">
      <c r="A25" s="312" t="s">
        <v>28</v>
      </c>
      <c r="B25" s="313" t="s">
        <v>109</v>
      </c>
      <c r="C25" s="316" t="s">
        <v>29</v>
      </c>
      <c r="D25" s="314">
        <f t="shared" si="0"/>
        <v>433.33333333333331</v>
      </c>
      <c r="E25" s="315">
        <v>780</v>
      </c>
      <c r="F25" s="90" t="s">
        <v>296</v>
      </c>
      <c r="G25" s="99"/>
      <c r="H25" s="147">
        <f t="shared" si="1"/>
        <v>0</v>
      </c>
      <c r="I25" s="236" t="s">
        <v>403</v>
      </c>
      <c r="J25" s="1"/>
      <c r="K25" s="1"/>
      <c r="L25" s="1"/>
      <c r="M25" s="1"/>
      <c r="N25" s="1"/>
      <c r="O25" s="1"/>
      <c r="P25" s="1"/>
      <c r="Q25" s="1"/>
    </row>
    <row r="26" spans="1:17" s="6" customFormat="1" x14ac:dyDescent="0.35">
      <c r="A26" s="109" t="s">
        <v>265</v>
      </c>
      <c r="B26" s="108"/>
      <c r="C26" s="108"/>
      <c r="D26" s="229"/>
      <c r="E26" s="134"/>
      <c r="F26" s="77"/>
      <c r="G26" s="110"/>
      <c r="H26" s="148"/>
      <c r="I26" s="46"/>
      <c r="J26" s="5"/>
      <c r="K26" s="5"/>
      <c r="L26" s="5"/>
      <c r="M26" s="5"/>
      <c r="N26" s="5"/>
      <c r="O26" s="5"/>
      <c r="P26" s="5"/>
      <c r="Q26" s="5"/>
    </row>
    <row r="27" spans="1:17" x14ac:dyDescent="0.35">
      <c r="A27" s="121" t="s">
        <v>32</v>
      </c>
      <c r="B27" s="115" t="s">
        <v>112</v>
      </c>
      <c r="C27" s="122" t="s">
        <v>273</v>
      </c>
      <c r="D27" s="225">
        <f t="shared" si="0"/>
        <v>611.11111111111109</v>
      </c>
      <c r="E27" s="226">
        <v>1100</v>
      </c>
      <c r="F27" s="90" t="s">
        <v>296</v>
      </c>
      <c r="G27" s="99"/>
      <c r="H27" s="147">
        <f t="shared" si="1"/>
        <v>0</v>
      </c>
      <c r="I27" s="153" t="s">
        <v>304</v>
      </c>
      <c r="J27" s="1"/>
      <c r="K27" s="1"/>
      <c r="L27" s="1"/>
      <c r="M27" s="1"/>
      <c r="N27" s="1"/>
      <c r="O27" s="1"/>
      <c r="P27" s="1"/>
      <c r="Q27" s="1"/>
    </row>
    <row r="28" spans="1:17" x14ac:dyDescent="0.35">
      <c r="A28" s="121" t="s">
        <v>33</v>
      </c>
      <c r="B28" s="115" t="s">
        <v>113</v>
      </c>
      <c r="C28" s="122" t="s">
        <v>274</v>
      </c>
      <c r="D28" s="225">
        <f t="shared" si="0"/>
        <v>611.11111111111109</v>
      </c>
      <c r="E28" s="226">
        <v>1100</v>
      </c>
      <c r="F28" s="90" t="s">
        <v>296</v>
      </c>
      <c r="G28" s="99"/>
      <c r="H28" s="147">
        <f t="shared" si="1"/>
        <v>0</v>
      </c>
      <c r="I28" s="153" t="s">
        <v>304</v>
      </c>
      <c r="J28" s="1"/>
      <c r="K28" s="1"/>
      <c r="L28" s="1"/>
      <c r="M28" s="1"/>
      <c r="N28" s="1"/>
      <c r="O28" s="1"/>
      <c r="P28" s="1"/>
      <c r="Q28" s="1"/>
    </row>
    <row r="29" spans="1:17" x14ac:dyDescent="0.35">
      <c r="A29" s="121" t="s">
        <v>34</v>
      </c>
      <c r="B29" s="115" t="s">
        <v>114</v>
      </c>
      <c r="C29" s="122" t="s">
        <v>275</v>
      </c>
      <c r="D29" s="225">
        <f t="shared" si="0"/>
        <v>611.11111111111109</v>
      </c>
      <c r="E29" s="226">
        <v>1100</v>
      </c>
      <c r="F29" s="90" t="s">
        <v>296</v>
      </c>
      <c r="G29" s="99"/>
      <c r="H29" s="147">
        <f t="shared" si="1"/>
        <v>0</v>
      </c>
      <c r="I29" s="153" t="s">
        <v>304</v>
      </c>
      <c r="J29" s="1"/>
      <c r="K29" s="1"/>
      <c r="L29" s="1"/>
      <c r="M29" s="1"/>
      <c r="N29" s="1"/>
      <c r="O29" s="1"/>
      <c r="P29" s="1"/>
      <c r="Q29" s="1"/>
    </row>
    <row r="30" spans="1:17" x14ac:dyDescent="0.35">
      <c r="A30" s="114" t="s">
        <v>35</v>
      </c>
      <c r="B30" s="115" t="s">
        <v>115</v>
      </c>
      <c r="C30" s="116" t="s">
        <v>162</v>
      </c>
      <c r="D30" s="225">
        <f>+E30/1.8</f>
        <v>377.77777777777777</v>
      </c>
      <c r="E30" s="226">
        <v>680</v>
      </c>
      <c r="F30" s="90" t="s">
        <v>296</v>
      </c>
      <c r="G30" s="99"/>
      <c r="H30" s="147">
        <f t="shared" si="1"/>
        <v>0</v>
      </c>
      <c r="I30" s="153" t="s">
        <v>305</v>
      </c>
      <c r="J30" s="1"/>
      <c r="K30" s="1"/>
      <c r="L30" s="1"/>
      <c r="M30" s="1"/>
      <c r="N30" s="1"/>
      <c r="O30" s="1"/>
      <c r="P30" s="1"/>
      <c r="Q30" s="1"/>
    </row>
    <row r="31" spans="1:17" x14ac:dyDescent="0.35">
      <c r="A31" s="114" t="s">
        <v>36</v>
      </c>
      <c r="B31" s="115" t="s">
        <v>116</v>
      </c>
      <c r="C31" s="116" t="s">
        <v>37</v>
      </c>
      <c r="D31" s="225">
        <f t="shared" ref="D31:D51" si="2">+E31/1.8</f>
        <v>377.77777777777777</v>
      </c>
      <c r="E31" s="226">
        <v>680</v>
      </c>
      <c r="F31" s="90" t="s">
        <v>296</v>
      </c>
      <c r="G31" s="99"/>
      <c r="H31" s="147">
        <f t="shared" si="1"/>
        <v>0</v>
      </c>
      <c r="I31" s="153" t="s">
        <v>305</v>
      </c>
      <c r="J31" s="1"/>
      <c r="K31" s="1"/>
      <c r="L31" s="1"/>
      <c r="M31" s="1"/>
      <c r="N31" s="1"/>
      <c r="O31" s="1"/>
      <c r="P31" s="1"/>
      <c r="Q31" s="1"/>
    </row>
    <row r="32" spans="1:17" s="6" customFormat="1" x14ac:dyDescent="0.35">
      <c r="A32" s="109" t="s">
        <v>241</v>
      </c>
      <c r="B32" s="108"/>
      <c r="C32" s="108"/>
      <c r="D32" s="229"/>
      <c r="E32" s="132"/>
      <c r="F32" s="80"/>
      <c r="G32" s="110"/>
      <c r="H32" s="148"/>
      <c r="I32" s="46"/>
      <c r="J32" s="5"/>
      <c r="K32" s="5"/>
      <c r="L32" s="5"/>
      <c r="M32" s="5"/>
      <c r="N32" s="5"/>
      <c r="O32" s="5"/>
      <c r="P32" s="5"/>
      <c r="Q32" s="5"/>
    </row>
    <row r="33" spans="1:17" x14ac:dyDescent="0.35">
      <c r="A33" s="312" t="s">
        <v>38</v>
      </c>
      <c r="B33" s="313" t="s">
        <v>117</v>
      </c>
      <c r="C33" s="319" t="s">
        <v>246</v>
      </c>
      <c r="D33" s="314">
        <f t="shared" si="2"/>
        <v>499.44444444444446</v>
      </c>
      <c r="E33" s="315">
        <v>899</v>
      </c>
      <c r="F33" s="90" t="s">
        <v>296</v>
      </c>
      <c r="G33" s="99"/>
      <c r="H33" s="147">
        <f t="shared" si="1"/>
        <v>0</v>
      </c>
      <c r="I33" s="236" t="s">
        <v>403</v>
      </c>
      <c r="J33" s="1"/>
      <c r="K33" s="1"/>
      <c r="L33" s="1"/>
      <c r="M33" s="1"/>
      <c r="N33" s="1"/>
      <c r="O33" s="1"/>
      <c r="P33" s="1"/>
      <c r="Q33" s="1"/>
    </row>
    <row r="34" spans="1:17" x14ac:dyDescent="0.35">
      <c r="A34" s="312" t="s">
        <v>39</v>
      </c>
      <c r="B34" s="313" t="s">
        <v>118</v>
      </c>
      <c r="C34" s="319" t="s">
        <v>247</v>
      </c>
      <c r="D34" s="314">
        <f t="shared" si="2"/>
        <v>499.44444444444446</v>
      </c>
      <c r="E34" s="315">
        <v>899</v>
      </c>
      <c r="F34" s="90" t="s">
        <v>296</v>
      </c>
      <c r="G34" s="99"/>
      <c r="H34" s="147">
        <f t="shared" si="1"/>
        <v>0</v>
      </c>
      <c r="I34" s="236" t="s">
        <v>403</v>
      </c>
      <c r="J34" s="1"/>
      <c r="K34" s="1"/>
      <c r="L34" s="1"/>
      <c r="M34" s="1"/>
      <c r="N34" s="1"/>
      <c r="O34" s="1"/>
      <c r="P34" s="1"/>
      <c r="Q34" s="1"/>
    </row>
    <row r="35" spans="1:17" x14ac:dyDescent="0.35">
      <c r="A35" s="10" t="s">
        <v>242</v>
      </c>
      <c r="B35" s="108"/>
      <c r="C35" s="9"/>
      <c r="D35" s="228"/>
      <c r="E35" s="132"/>
      <c r="F35" s="81"/>
      <c r="G35" s="34"/>
      <c r="H35" s="149"/>
      <c r="I35" s="46"/>
      <c r="J35" s="1"/>
      <c r="K35" s="1"/>
      <c r="L35" s="1"/>
      <c r="M35" s="1"/>
      <c r="N35" s="1"/>
      <c r="O35" s="1"/>
      <c r="P35" s="1"/>
      <c r="Q35" s="1"/>
    </row>
    <row r="36" spans="1:17" x14ac:dyDescent="0.35">
      <c r="A36" s="114" t="s">
        <v>228</v>
      </c>
      <c r="B36" s="118">
        <v>8058664097067</v>
      </c>
      <c r="C36" s="116" t="s">
        <v>248</v>
      </c>
      <c r="D36" s="225">
        <f t="shared" si="2"/>
        <v>527.77777777777771</v>
      </c>
      <c r="E36" s="226">
        <v>950</v>
      </c>
      <c r="F36" s="90" t="s">
        <v>296</v>
      </c>
      <c r="G36" s="99"/>
      <c r="H36" s="147">
        <f t="shared" ref="H36:H44" si="3">G36*D36</f>
        <v>0</v>
      </c>
      <c r="I36" s="153" t="s">
        <v>304</v>
      </c>
      <c r="J36" s="1"/>
      <c r="K36" s="1"/>
      <c r="L36" s="1"/>
      <c r="M36" s="1"/>
      <c r="N36" s="1"/>
      <c r="O36" s="1"/>
      <c r="P36" s="1"/>
      <c r="Q36" s="1"/>
    </row>
    <row r="37" spans="1:17" x14ac:dyDescent="0.35">
      <c r="A37" s="114" t="s">
        <v>229</v>
      </c>
      <c r="B37" s="118">
        <v>8058664097074</v>
      </c>
      <c r="C37" s="116" t="s">
        <v>249</v>
      </c>
      <c r="D37" s="225">
        <f t="shared" si="2"/>
        <v>527.77777777777771</v>
      </c>
      <c r="E37" s="226">
        <v>950</v>
      </c>
      <c r="F37" s="90" t="s">
        <v>296</v>
      </c>
      <c r="G37" s="99"/>
      <c r="H37" s="147">
        <f t="shared" si="3"/>
        <v>0</v>
      </c>
      <c r="I37" s="153" t="s">
        <v>304</v>
      </c>
      <c r="J37" s="1"/>
      <c r="K37" s="1"/>
      <c r="L37" s="1"/>
      <c r="M37" s="1"/>
      <c r="N37" s="1"/>
      <c r="O37" s="1"/>
      <c r="P37" s="1"/>
      <c r="Q37" s="1"/>
    </row>
    <row r="38" spans="1:17" x14ac:dyDescent="0.35">
      <c r="A38" s="114" t="s">
        <v>230</v>
      </c>
      <c r="B38" s="118">
        <v>8058664097081</v>
      </c>
      <c r="C38" s="116" t="s">
        <v>250</v>
      </c>
      <c r="D38" s="225">
        <f t="shared" si="2"/>
        <v>527.77777777777771</v>
      </c>
      <c r="E38" s="226">
        <v>950</v>
      </c>
      <c r="F38" s="90" t="s">
        <v>296</v>
      </c>
      <c r="G38" s="99"/>
      <c r="H38" s="147">
        <f t="shared" si="3"/>
        <v>0</v>
      </c>
      <c r="I38" s="153" t="s">
        <v>304</v>
      </c>
      <c r="J38" s="1"/>
      <c r="K38" s="1"/>
      <c r="L38" s="1"/>
      <c r="M38" s="1"/>
      <c r="N38" s="1"/>
      <c r="O38" s="1"/>
      <c r="P38" s="1"/>
      <c r="Q38" s="1"/>
    </row>
    <row r="39" spans="1:17" x14ac:dyDescent="0.35">
      <c r="A39" s="114" t="s">
        <v>231</v>
      </c>
      <c r="B39" s="118">
        <v>8058664097098</v>
      </c>
      <c r="C39" s="116" t="s">
        <v>251</v>
      </c>
      <c r="D39" s="225">
        <f t="shared" si="2"/>
        <v>527.77777777777771</v>
      </c>
      <c r="E39" s="226">
        <v>950</v>
      </c>
      <c r="F39" s="90" t="s">
        <v>296</v>
      </c>
      <c r="G39" s="99"/>
      <c r="H39" s="147">
        <f t="shared" si="3"/>
        <v>0</v>
      </c>
      <c r="I39" s="153" t="s">
        <v>304</v>
      </c>
      <c r="J39" s="1"/>
      <c r="K39" s="1"/>
      <c r="L39" s="1"/>
      <c r="M39" s="1"/>
      <c r="N39" s="1"/>
      <c r="O39" s="1"/>
      <c r="P39" s="1"/>
      <c r="Q39" s="1"/>
    </row>
    <row r="40" spans="1:17" x14ac:dyDescent="0.35">
      <c r="A40" s="114" t="s">
        <v>232</v>
      </c>
      <c r="B40" s="118">
        <v>8058664097104</v>
      </c>
      <c r="C40" s="116" t="s">
        <v>252</v>
      </c>
      <c r="D40" s="225">
        <f t="shared" si="2"/>
        <v>527.77777777777771</v>
      </c>
      <c r="E40" s="226">
        <v>950</v>
      </c>
      <c r="F40" s="90" t="s">
        <v>296</v>
      </c>
      <c r="G40" s="99"/>
      <c r="H40" s="147">
        <f t="shared" si="3"/>
        <v>0</v>
      </c>
      <c r="I40" s="153" t="s">
        <v>304</v>
      </c>
      <c r="J40" s="1"/>
      <c r="K40" s="1"/>
      <c r="L40" s="1"/>
      <c r="M40" s="1"/>
      <c r="N40" s="1"/>
      <c r="O40" s="1"/>
      <c r="P40" s="1"/>
      <c r="Q40" s="1"/>
    </row>
    <row r="41" spans="1:17" x14ac:dyDescent="0.35">
      <c r="A41" s="114" t="s">
        <v>233</v>
      </c>
      <c r="B41" s="118">
        <v>8058664097258</v>
      </c>
      <c r="C41" s="116" t="s">
        <v>253</v>
      </c>
      <c r="D41" s="225">
        <f t="shared" si="2"/>
        <v>527.77777777777771</v>
      </c>
      <c r="E41" s="226">
        <v>950</v>
      </c>
      <c r="F41" s="90" t="s">
        <v>296</v>
      </c>
      <c r="G41" s="99"/>
      <c r="H41" s="147">
        <f t="shared" si="3"/>
        <v>0</v>
      </c>
      <c r="I41" s="153" t="s">
        <v>304</v>
      </c>
      <c r="J41" s="1"/>
      <c r="K41" s="1"/>
      <c r="L41" s="1"/>
      <c r="M41" s="1"/>
      <c r="N41" s="1"/>
      <c r="O41" s="1"/>
      <c r="P41" s="1"/>
      <c r="Q41" s="1"/>
    </row>
    <row r="42" spans="1:17" x14ac:dyDescent="0.35">
      <c r="A42" s="114" t="s">
        <v>234</v>
      </c>
      <c r="B42" s="118">
        <v>8058664097265</v>
      </c>
      <c r="C42" s="116" t="s">
        <v>254</v>
      </c>
      <c r="D42" s="225">
        <f t="shared" si="2"/>
        <v>527.77777777777771</v>
      </c>
      <c r="E42" s="226">
        <v>950</v>
      </c>
      <c r="F42" s="90" t="s">
        <v>296</v>
      </c>
      <c r="G42" s="99"/>
      <c r="H42" s="147">
        <f t="shared" si="3"/>
        <v>0</v>
      </c>
      <c r="I42" s="153" t="s">
        <v>304</v>
      </c>
      <c r="J42" s="1"/>
      <c r="K42" s="1"/>
      <c r="L42" s="1"/>
      <c r="M42" s="1"/>
      <c r="N42" s="1"/>
      <c r="O42" s="1"/>
      <c r="P42" s="1"/>
      <c r="Q42" s="1"/>
    </row>
    <row r="43" spans="1:17" x14ac:dyDescent="0.35">
      <c r="A43" s="114" t="s">
        <v>235</v>
      </c>
      <c r="B43" s="118">
        <v>8058664097272</v>
      </c>
      <c r="C43" s="116" t="s">
        <v>255</v>
      </c>
      <c r="D43" s="225">
        <f t="shared" si="2"/>
        <v>527.77777777777771</v>
      </c>
      <c r="E43" s="226">
        <v>950</v>
      </c>
      <c r="F43" s="90" t="s">
        <v>296</v>
      </c>
      <c r="G43" s="99"/>
      <c r="H43" s="147">
        <f t="shared" si="3"/>
        <v>0</v>
      </c>
      <c r="I43" s="153" t="s">
        <v>304</v>
      </c>
      <c r="J43" s="1"/>
      <c r="K43" s="1"/>
      <c r="L43" s="1"/>
      <c r="M43" s="1"/>
      <c r="N43" s="1"/>
      <c r="O43" s="1"/>
      <c r="P43" s="1"/>
      <c r="Q43" s="1"/>
    </row>
    <row r="44" spans="1:17" x14ac:dyDescent="0.35">
      <c r="A44" s="114" t="s">
        <v>236</v>
      </c>
      <c r="B44" s="118">
        <v>8058664097289</v>
      </c>
      <c r="C44" s="116" t="s">
        <v>256</v>
      </c>
      <c r="D44" s="225">
        <f t="shared" si="2"/>
        <v>527.77777777777771</v>
      </c>
      <c r="E44" s="226">
        <v>950</v>
      </c>
      <c r="F44" s="90" t="s">
        <v>296</v>
      </c>
      <c r="G44" s="99"/>
      <c r="H44" s="147">
        <f t="shared" si="3"/>
        <v>0</v>
      </c>
      <c r="I44" s="153" t="s">
        <v>304</v>
      </c>
      <c r="J44" s="1"/>
      <c r="K44" s="1"/>
      <c r="L44" s="1"/>
      <c r="M44" s="1"/>
      <c r="N44" s="1"/>
      <c r="O44" s="1"/>
      <c r="P44" s="1"/>
      <c r="Q44" s="1"/>
    </row>
    <row r="45" spans="1:17" s="6" customFormat="1" x14ac:dyDescent="0.35">
      <c r="A45" s="10" t="s">
        <v>243</v>
      </c>
      <c r="B45" s="108"/>
      <c r="C45" s="9"/>
      <c r="D45" s="228"/>
      <c r="E45" s="132"/>
      <c r="F45" s="81"/>
      <c r="G45" s="34"/>
      <c r="H45" s="149"/>
      <c r="I45" s="46"/>
      <c r="J45" s="5"/>
      <c r="K45" s="5"/>
      <c r="L45" s="5"/>
      <c r="M45" s="5"/>
      <c r="N45" s="5"/>
      <c r="O45" s="5"/>
      <c r="P45" s="5"/>
      <c r="Q45" s="5"/>
    </row>
    <row r="46" spans="1:17" x14ac:dyDescent="0.35">
      <c r="A46" s="312" t="s">
        <v>40</v>
      </c>
      <c r="B46" s="313">
        <v>8058664051854</v>
      </c>
      <c r="C46" s="320" t="s">
        <v>41</v>
      </c>
      <c r="D46" s="314">
        <f t="shared" si="2"/>
        <v>338.88888888888886</v>
      </c>
      <c r="E46" s="315">
        <v>610</v>
      </c>
      <c r="F46" s="90" t="s">
        <v>296</v>
      </c>
      <c r="G46" s="99"/>
      <c r="H46" s="147">
        <f t="shared" si="1"/>
        <v>0</v>
      </c>
      <c r="I46" s="153" t="s">
        <v>304</v>
      </c>
      <c r="J46" s="1"/>
      <c r="K46" s="1"/>
      <c r="L46" s="1"/>
      <c r="M46" s="1"/>
      <c r="N46" s="1"/>
      <c r="O46" s="1"/>
      <c r="P46" s="1"/>
      <c r="Q46" s="1"/>
    </row>
    <row r="47" spans="1:17" x14ac:dyDescent="0.35">
      <c r="A47" s="312" t="s">
        <v>44</v>
      </c>
      <c r="B47" s="313">
        <v>8058664051861</v>
      </c>
      <c r="C47" s="320" t="s">
        <v>45</v>
      </c>
      <c r="D47" s="314">
        <f>+E47/1.8</f>
        <v>338.88888888888886</v>
      </c>
      <c r="E47" s="315">
        <v>610</v>
      </c>
      <c r="F47" s="90" t="s">
        <v>296</v>
      </c>
      <c r="G47" s="99"/>
      <c r="H47" s="147">
        <f>G47*D47</f>
        <v>0</v>
      </c>
      <c r="I47" s="153" t="s">
        <v>306</v>
      </c>
      <c r="J47" s="1"/>
      <c r="K47" s="1"/>
      <c r="L47" s="1"/>
      <c r="M47" s="1"/>
      <c r="N47" s="1"/>
      <c r="O47" s="1"/>
      <c r="P47" s="1"/>
      <c r="Q47" s="1"/>
    </row>
    <row r="48" spans="1:17" x14ac:dyDescent="0.35">
      <c r="A48" s="312" t="s">
        <v>42</v>
      </c>
      <c r="B48" s="313">
        <v>8058664051885</v>
      </c>
      <c r="C48" s="320" t="s">
        <v>147</v>
      </c>
      <c r="D48" s="314">
        <f t="shared" si="2"/>
        <v>338.88888888888886</v>
      </c>
      <c r="E48" s="315">
        <v>610</v>
      </c>
      <c r="F48" s="90" t="s">
        <v>296</v>
      </c>
      <c r="G48" s="99"/>
      <c r="H48" s="147">
        <f t="shared" si="1"/>
        <v>0</v>
      </c>
      <c r="I48" s="153" t="s">
        <v>304</v>
      </c>
      <c r="J48" s="1"/>
      <c r="K48" s="1"/>
      <c r="L48" s="1"/>
      <c r="M48" s="1"/>
      <c r="N48" s="1"/>
      <c r="O48" s="1"/>
      <c r="P48" s="1"/>
      <c r="Q48" s="1"/>
    </row>
    <row r="49" spans="1:17" x14ac:dyDescent="0.35">
      <c r="A49" s="312" t="s">
        <v>46</v>
      </c>
      <c r="B49" s="313">
        <v>8058664051892</v>
      </c>
      <c r="C49" s="320" t="s">
        <v>149</v>
      </c>
      <c r="D49" s="314">
        <f>+E49/1.8</f>
        <v>338.88888888888886</v>
      </c>
      <c r="E49" s="315">
        <v>610</v>
      </c>
      <c r="F49" s="90" t="s">
        <v>296</v>
      </c>
      <c r="G49" s="99"/>
      <c r="H49" s="147">
        <f>G49*D49</f>
        <v>0</v>
      </c>
      <c r="I49" s="153" t="s">
        <v>304</v>
      </c>
      <c r="J49" s="1"/>
      <c r="K49" s="1"/>
      <c r="L49" s="1"/>
      <c r="M49" s="1"/>
      <c r="N49" s="1"/>
      <c r="O49" s="1"/>
      <c r="P49" s="1"/>
      <c r="Q49" s="1"/>
    </row>
    <row r="50" spans="1:17" x14ac:dyDescent="0.35">
      <c r="A50" s="312" t="s">
        <v>43</v>
      </c>
      <c r="B50" s="313">
        <v>8058664051915</v>
      </c>
      <c r="C50" s="316" t="s">
        <v>148</v>
      </c>
      <c r="D50" s="314">
        <f t="shared" si="2"/>
        <v>338.88888888888886</v>
      </c>
      <c r="E50" s="315">
        <v>610</v>
      </c>
      <c r="F50" s="90" t="s">
        <v>296</v>
      </c>
      <c r="G50" s="99"/>
      <c r="H50" s="147">
        <f t="shared" si="1"/>
        <v>0</v>
      </c>
      <c r="I50" s="153" t="s">
        <v>304</v>
      </c>
      <c r="J50" s="1"/>
      <c r="K50" s="1"/>
      <c r="L50" s="1"/>
      <c r="M50" s="1"/>
      <c r="N50" s="1"/>
      <c r="O50" s="1"/>
      <c r="P50" s="1"/>
      <c r="Q50" s="1"/>
    </row>
    <row r="51" spans="1:17" x14ac:dyDescent="0.35">
      <c r="A51" s="312" t="s">
        <v>47</v>
      </c>
      <c r="B51" s="313">
        <v>8058664051922</v>
      </c>
      <c r="C51" s="320" t="s">
        <v>150</v>
      </c>
      <c r="D51" s="314">
        <f t="shared" si="2"/>
        <v>338.88888888888886</v>
      </c>
      <c r="E51" s="315">
        <v>610</v>
      </c>
      <c r="F51" s="90" t="s">
        <v>296</v>
      </c>
      <c r="G51" s="99"/>
      <c r="H51" s="147">
        <f t="shared" si="1"/>
        <v>0</v>
      </c>
      <c r="I51" s="236" t="s">
        <v>403</v>
      </c>
      <c r="J51" s="1"/>
      <c r="K51" s="1"/>
      <c r="L51" s="1"/>
      <c r="M51" s="1"/>
      <c r="N51" s="1"/>
      <c r="O51" s="1"/>
      <c r="P51" s="1"/>
      <c r="Q51" s="1"/>
    </row>
    <row r="52" spans="1:17" hidden="1" x14ac:dyDescent="0.35">
      <c r="A52" s="11" t="s">
        <v>144</v>
      </c>
      <c r="B52" s="108"/>
      <c r="C52" s="84"/>
      <c r="D52" s="230"/>
      <c r="E52" s="133" t="e">
        <v>#N/A</v>
      </c>
      <c r="F52" s="78"/>
      <c r="G52" s="110"/>
      <c r="H52" s="148"/>
      <c r="I52" s="153"/>
      <c r="J52" s="1"/>
      <c r="K52" s="1"/>
      <c r="L52" s="1"/>
      <c r="M52" s="1"/>
      <c r="N52" s="1"/>
      <c r="O52" s="1"/>
      <c r="P52" s="1"/>
      <c r="Q52" s="1"/>
    </row>
    <row r="53" spans="1:17" hidden="1" x14ac:dyDescent="0.35">
      <c r="A53" s="125" t="s">
        <v>136</v>
      </c>
      <c r="B53" s="126">
        <v>8058664105649</v>
      </c>
      <c r="C53" s="127" t="s">
        <v>140</v>
      </c>
      <c r="D53" s="231">
        <f>+E53/1.8</f>
        <v>299.44444444444446</v>
      </c>
      <c r="E53" s="133">
        <v>539</v>
      </c>
      <c r="F53" s="78"/>
      <c r="G53" s="128"/>
      <c r="H53" s="147">
        <f t="shared" si="1"/>
        <v>0</v>
      </c>
      <c r="I53" s="153"/>
      <c r="J53" s="1"/>
      <c r="K53" s="1"/>
      <c r="L53" s="1"/>
      <c r="M53" s="1"/>
      <c r="N53" s="1"/>
      <c r="O53" s="1"/>
      <c r="P53" s="1"/>
      <c r="Q53" s="1"/>
    </row>
    <row r="54" spans="1:17" hidden="1" x14ac:dyDescent="0.35">
      <c r="A54" s="125" t="s">
        <v>137</v>
      </c>
      <c r="B54" s="126">
        <v>8058664105656</v>
      </c>
      <c r="C54" s="127" t="s">
        <v>141</v>
      </c>
      <c r="D54" s="231">
        <f t="shared" ref="D54:D73" si="4">+E54/1.8</f>
        <v>299.44444444444446</v>
      </c>
      <c r="E54" s="133">
        <v>539</v>
      </c>
      <c r="F54" s="78"/>
      <c r="G54" s="128"/>
      <c r="H54" s="147">
        <f t="shared" si="1"/>
        <v>0</v>
      </c>
      <c r="I54" s="153"/>
      <c r="J54" s="1"/>
      <c r="K54" s="1"/>
      <c r="L54" s="1"/>
      <c r="M54" s="1"/>
      <c r="N54" s="1"/>
      <c r="O54" s="1"/>
      <c r="P54" s="1"/>
      <c r="Q54" s="1"/>
    </row>
    <row r="55" spans="1:17" hidden="1" x14ac:dyDescent="0.35">
      <c r="A55" s="125" t="s">
        <v>138</v>
      </c>
      <c r="B55" s="126">
        <v>8058664107612</v>
      </c>
      <c r="C55" s="127" t="s">
        <v>142</v>
      </c>
      <c r="D55" s="231">
        <f t="shared" si="4"/>
        <v>299.44444444444446</v>
      </c>
      <c r="E55" s="133">
        <v>539</v>
      </c>
      <c r="F55" s="78"/>
      <c r="G55" s="128"/>
      <c r="H55" s="147">
        <f t="shared" si="1"/>
        <v>0</v>
      </c>
      <c r="I55" s="153"/>
      <c r="J55" s="1"/>
      <c r="K55" s="1"/>
      <c r="L55" s="1"/>
      <c r="M55" s="1"/>
      <c r="N55" s="1"/>
      <c r="O55" s="1"/>
      <c r="P55" s="1"/>
      <c r="Q55" s="1"/>
    </row>
    <row r="56" spans="1:17" hidden="1" x14ac:dyDescent="0.35">
      <c r="A56" s="125" t="s">
        <v>139</v>
      </c>
      <c r="B56" s="126">
        <v>8058664107629</v>
      </c>
      <c r="C56" s="127" t="s">
        <v>143</v>
      </c>
      <c r="D56" s="231">
        <f t="shared" si="4"/>
        <v>299.44444444444446</v>
      </c>
      <c r="E56" s="133">
        <v>539</v>
      </c>
      <c r="F56" s="78"/>
      <c r="G56" s="128"/>
      <c r="H56" s="147">
        <f t="shared" si="1"/>
        <v>0</v>
      </c>
      <c r="I56" s="153"/>
      <c r="J56" s="1"/>
      <c r="K56" s="1"/>
      <c r="L56" s="1"/>
      <c r="M56" s="1"/>
      <c r="N56" s="1"/>
      <c r="O56" s="1"/>
      <c r="P56" s="1"/>
      <c r="Q56" s="1"/>
    </row>
    <row r="57" spans="1:17" s="6" customFormat="1" x14ac:dyDescent="0.35">
      <c r="A57" s="11" t="s">
        <v>244</v>
      </c>
      <c r="B57" s="108"/>
      <c r="C57" s="84"/>
      <c r="D57" s="230"/>
      <c r="E57" s="132"/>
      <c r="F57" s="80"/>
      <c r="G57" s="110"/>
      <c r="H57" s="148"/>
      <c r="I57" s="46"/>
      <c r="J57" s="5"/>
      <c r="K57" s="5"/>
      <c r="L57" s="5"/>
      <c r="M57" s="5"/>
      <c r="N57" s="5"/>
      <c r="O57" s="5"/>
      <c r="P57" s="5"/>
      <c r="Q57" s="5"/>
    </row>
    <row r="58" spans="1:17" s="60" customFormat="1" x14ac:dyDescent="0.35">
      <c r="A58" s="312" t="s">
        <v>326</v>
      </c>
      <c r="B58" s="317">
        <v>8058664059010</v>
      </c>
      <c r="C58" s="320" t="s">
        <v>328</v>
      </c>
      <c r="D58" s="321">
        <f>+E58/1.8</f>
        <v>305.55555555555554</v>
      </c>
      <c r="E58" s="315">
        <v>550</v>
      </c>
      <c r="F58" s="100" t="s">
        <v>296</v>
      </c>
      <c r="G58" s="119"/>
      <c r="H58" s="147">
        <f t="shared" si="1"/>
        <v>0</v>
      </c>
      <c r="I58" s="236" t="s">
        <v>403</v>
      </c>
      <c r="J58" s="61"/>
      <c r="K58" s="61"/>
      <c r="L58" s="61"/>
      <c r="M58" s="61"/>
      <c r="N58" s="61"/>
      <c r="O58" s="61"/>
      <c r="P58" s="61"/>
      <c r="Q58" s="61"/>
    </row>
    <row r="59" spans="1:17" s="60" customFormat="1" x14ac:dyDescent="0.35">
      <c r="A59" s="312" t="s">
        <v>327</v>
      </c>
      <c r="B59" s="317">
        <v>8058664059034</v>
      </c>
      <c r="C59" s="320" t="s">
        <v>329</v>
      </c>
      <c r="D59" s="321">
        <f>+E59/1.8</f>
        <v>305.55555555555554</v>
      </c>
      <c r="E59" s="315">
        <v>550</v>
      </c>
      <c r="F59" s="100" t="s">
        <v>296</v>
      </c>
      <c r="G59" s="119"/>
      <c r="H59" s="147">
        <f t="shared" si="1"/>
        <v>0</v>
      </c>
      <c r="I59" s="236" t="s">
        <v>403</v>
      </c>
      <c r="J59" s="61"/>
      <c r="K59" s="61"/>
      <c r="L59" s="61"/>
      <c r="M59" s="61"/>
      <c r="N59" s="61"/>
      <c r="O59" s="61"/>
      <c r="P59" s="61"/>
      <c r="Q59" s="61"/>
    </row>
    <row r="60" spans="1:17" x14ac:dyDescent="0.35">
      <c r="A60" s="312" t="s">
        <v>48</v>
      </c>
      <c r="B60" s="313">
        <v>8058664059041</v>
      </c>
      <c r="C60" s="320" t="s">
        <v>145</v>
      </c>
      <c r="D60" s="321">
        <f t="shared" si="4"/>
        <v>305.55555555555554</v>
      </c>
      <c r="E60" s="315">
        <v>550</v>
      </c>
      <c r="F60" s="100" t="s">
        <v>296</v>
      </c>
      <c r="G60" s="99"/>
      <c r="H60" s="147">
        <f t="shared" si="1"/>
        <v>0</v>
      </c>
      <c r="I60" s="153" t="s">
        <v>304</v>
      </c>
      <c r="J60" s="1"/>
      <c r="K60" s="1"/>
      <c r="L60" s="1"/>
      <c r="M60" s="1"/>
      <c r="N60" s="1"/>
      <c r="O60" s="1"/>
      <c r="P60" s="1"/>
      <c r="Q60" s="1"/>
    </row>
    <row r="61" spans="1:17" x14ac:dyDescent="0.35">
      <c r="A61" s="312" t="s">
        <v>49</v>
      </c>
      <c r="B61" s="313">
        <v>8058664059058</v>
      </c>
      <c r="C61" s="320" t="s">
        <v>146</v>
      </c>
      <c r="D61" s="321">
        <f t="shared" si="4"/>
        <v>305.55555555555554</v>
      </c>
      <c r="E61" s="315">
        <v>550</v>
      </c>
      <c r="F61" s="100" t="s">
        <v>296</v>
      </c>
      <c r="G61" s="99"/>
      <c r="H61" s="147">
        <f t="shared" si="1"/>
        <v>0</v>
      </c>
      <c r="I61" s="153" t="s">
        <v>304</v>
      </c>
      <c r="J61" s="1"/>
      <c r="K61" s="1"/>
      <c r="L61" s="1"/>
      <c r="M61" s="1"/>
      <c r="N61" s="1"/>
      <c r="O61" s="1"/>
      <c r="P61" s="1"/>
      <c r="Q61" s="1"/>
    </row>
    <row r="62" spans="1:17" s="60" customFormat="1" x14ac:dyDescent="0.35">
      <c r="A62" s="322" t="s">
        <v>397</v>
      </c>
      <c r="B62" s="323">
        <v>8058664059072</v>
      </c>
      <c r="C62" s="324" t="s">
        <v>399</v>
      </c>
      <c r="D62" s="325">
        <f t="shared" si="4"/>
        <v>305.55555555555554</v>
      </c>
      <c r="E62" s="326">
        <v>550</v>
      </c>
      <c r="F62" s="311" t="s">
        <v>296</v>
      </c>
      <c r="G62" s="119"/>
      <c r="H62" s="160">
        <f t="shared" si="1"/>
        <v>0</v>
      </c>
      <c r="I62" s="236" t="s">
        <v>304</v>
      </c>
      <c r="J62" s="61"/>
      <c r="K62" s="61"/>
      <c r="L62" s="61"/>
      <c r="M62" s="61"/>
      <c r="N62" s="61"/>
      <c r="O62" s="61"/>
      <c r="P62" s="61"/>
      <c r="Q62" s="61"/>
    </row>
    <row r="63" spans="1:17" s="60" customFormat="1" x14ac:dyDescent="0.35">
      <c r="A63" s="322" t="s">
        <v>398</v>
      </c>
      <c r="B63" s="323">
        <v>8058664059089</v>
      </c>
      <c r="C63" s="324" t="s">
        <v>400</v>
      </c>
      <c r="D63" s="325">
        <f t="shared" si="4"/>
        <v>305.55555555555554</v>
      </c>
      <c r="E63" s="326">
        <v>550</v>
      </c>
      <c r="F63" s="311" t="s">
        <v>296</v>
      </c>
      <c r="G63" s="119"/>
      <c r="H63" s="160">
        <f t="shared" si="1"/>
        <v>0</v>
      </c>
      <c r="I63" s="236" t="s">
        <v>304</v>
      </c>
      <c r="J63" s="61"/>
      <c r="K63" s="61"/>
      <c r="L63" s="61"/>
      <c r="M63" s="61"/>
      <c r="N63" s="61"/>
      <c r="O63" s="61"/>
      <c r="P63" s="61"/>
      <c r="Q63" s="61"/>
    </row>
    <row r="64" spans="1:17" s="6" customFormat="1" x14ac:dyDescent="0.35">
      <c r="A64" s="11" t="s">
        <v>245</v>
      </c>
      <c r="B64" s="108"/>
      <c r="C64" s="84"/>
      <c r="D64" s="230"/>
      <c r="E64" s="132"/>
      <c r="F64" s="80"/>
      <c r="G64" s="110"/>
      <c r="H64" s="148"/>
      <c r="I64" s="46"/>
      <c r="J64" s="5"/>
      <c r="K64" s="5"/>
      <c r="L64" s="5"/>
      <c r="M64" s="5"/>
      <c r="N64" s="5"/>
      <c r="O64" s="5"/>
      <c r="P64" s="5"/>
      <c r="Q64" s="5"/>
    </row>
    <row r="65" spans="1:17" x14ac:dyDescent="0.35">
      <c r="A65" s="121" t="s">
        <v>50</v>
      </c>
      <c r="B65" s="115" t="s">
        <v>119</v>
      </c>
      <c r="C65" s="123" t="s">
        <v>257</v>
      </c>
      <c r="D65" s="231">
        <f>+E65/1.8</f>
        <v>400</v>
      </c>
      <c r="E65" s="226">
        <v>720</v>
      </c>
      <c r="F65" s="90" t="s">
        <v>296</v>
      </c>
      <c r="G65" s="99"/>
      <c r="H65" s="147">
        <f>G65*D65</f>
        <v>0</v>
      </c>
      <c r="I65" s="153" t="s">
        <v>304</v>
      </c>
      <c r="J65" s="1"/>
      <c r="K65" s="1"/>
      <c r="L65" s="1"/>
      <c r="M65" s="1"/>
      <c r="N65" s="1"/>
      <c r="O65" s="1"/>
      <c r="P65" s="1"/>
      <c r="Q65" s="1"/>
    </row>
    <row r="66" spans="1:17" s="6" customFormat="1" x14ac:dyDescent="0.35">
      <c r="A66" s="129" t="s">
        <v>51</v>
      </c>
      <c r="B66" s="108"/>
      <c r="C66" s="108"/>
      <c r="D66" s="229"/>
      <c r="E66" s="132"/>
      <c r="F66" s="80"/>
      <c r="G66" s="110"/>
      <c r="H66" s="148"/>
      <c r="I66" s="46"/>
      <c r="J66" s="5"/>
      <c r="K66" s="5"/>
      <c r="L66" s="5"/>
      <c r="M66" s="5"/>
      <c r="N66" s="5"/>
      <c r="O66" s="5"/>
      <c r="P66" s="5"/>
      <c r="Q66" s="5"/>
    </row>
    <row r="67" spans="1:17" x14ac:dyDescent="0.35">
      <c r="A67" s="121" t="s">
        <v>52</v>
      </c>
      <c r="B67" s="115" t="s">
        <v>120</v>
      </c>
      <c r="C67" s="123" t="s">
        <v>53</v>
      </c>
      <c r="D67" s="231">
        <f t="shared" si="4"/>
        <v>416.66666666666663</v>
      </c>
      <c r="E67" s="226">
        <v>750</v>
      </c>
      <c r="F67" s="89" t="s">
        <v>296</v>
      </c>
      <c r="G67" s="99"/>
      <c r="H67" s="147">
        <f t="shared" ref="H67:H73" si="5">G67*D67</f>
        <v>0</v>
      </c>
      <c r="I67" s="154" t="s">
        <v>305</v>
      </c>
      <c r="J67" s="1"/>
      <c r="K67" s="1"/>
      <c r="L67" s="1"/>
      <c r="M67" s="1"/>
      <c r="N67" s="1"/>
      <c r="O67" s="1"/>
      <c r="P67" s="1"/>
      <c r="Q67" s="1"/>
    </row>
    <row r="68" spans="1:17" x14ac:dyDescent="0.35">
      <c r="A68" s="121" t="s">
        <v>54</v>
      </c>
      <c r="B68" s="115" t="s">
        <v>121</v>
      </c>
      <c r="C68" s="123" t="s">
        <v>55</v>
      </c>
      <c r="D68" s="231">
        <f t="shared" si="4"/>
        <v>416.66666666666663</v>
      </c>
      <c r="E68" s="226">
        <v>750</v>
      </c>
      <c r="F68" s="89" t="s">
        <v>296</v>
      </c>
      <c r="G68" s="99"/>
      <c r="H68" s="147">
        <f t="shared" si="5"/>
        <v>0</v>
      </c>
      <c r="I68" s="236" t="s">
        <v>403</v>
      </c>
      <c r="J68" s="1"/>
      <c r="K68" s="1"/>
      <c r="L68" s="1"/>
      <c r="M68" s="1"/>
      <c r="N68" s="1"/>
      <c r="O68" s="1"/>
      <c r="P68" s="1"/>
      <c r="Q68" s="1"/>
    </row>
    <row r="69" spans="1:17" x14ac:dyDescent="0.35">
      <c r="A69" s="121" t="s">
        <v>56</v>
      </c>
      <c r="B69" s="115" t="s">
        <v>122</v>
      </c>
      <c r="C69" s="123" t="s">
        <v>57</v>
      </c>
      <c r="D69" s="231">
        <f t="shared" si="4"/>
        <v>416.66666666666663</v>
      </c>
      <c r="E69" s="226">
        <v>750</v>
      </c>
      <c r="F69" s="89" t="s">
        <v>296</v>
      </c>
      <c r="G69" s="99"/>
      <c r="H69" s="147">
        <f t="shared" si="5"/>
        <v>0</v>
      </c>
      <c r="I69" s="154" t="s">
        <v>305</v>
      </c>
      <c r="J69" s="1"/>
      <c r="K69" s="1"/>
      <c r="L69" s="1"/>
      <c r="M69" s="1"/>
      <c r="N69" s="1"/>
      <c r="O69" s="1"/>
      <c r="P69" s="1"/>
      <c r="Q69" s="1"/>
    </row>
    <row r="70" spans="1:17" s="60" customFormat="1" x14ac:dyDescent="0.35">
      <c r="A70" s="305" t="s">
        <v>396</v>
      </c>
      <c r="B70" s="306">
        <v>8058664120277</v>
      </c>
      <c r="C70" s="307" t="s">
        <v>394</v>
      </c>
      <c r="D70" s="308">
        <f t="shared" si="4"/>
        <v>3333.333333333333</v>
      </c>
      <c r="E70" s="309">
        <f>500*12</f>
        <v>6000</v>
      </c>
      <c r="F70" s="310" t="s">
        <v>296</v>
      </c>
      <c r="G70" s="119"/>
      <c r="H70" s="160">
        <f t="shared" si="5"/>
        <v>0</v>
      </c>
      <c r="I70" s="236" t="s">
        <v>304</v>
      </c>
      <c r="J70" s="61"/>
      <c r="K70" s="61"/>
      <c r="L70" s="61"/>
      <c r="M70" s="61"/>
      <c r="N70" s="61"/>
      <c r="O70" s="61"/>
      <c r="P70" s="61"/>
      <c r="Q70" s="61"/>
    </row>
    <row r="71" spans="1:17" x14ac:dyDescent="0.35">
      <c r="A71" s="109" t="s">
        <v>266</v>
      </c>
      <c r="B71" s="108"/>
      <c r="C71" s="108"/>
      <c r="D71" s="229"/>
      <c r="E71" s="132"/>
      <c r="F71" s="80"/>
      <c r="G71" s="110"/>
      <c r="H71" s="148"/>
      <c r="I71" s="46"/>
      <c r="J71" s="1"/>
      <c r="K71" s="1"/>
      <c r="L71" s="1"/>
      <c r="M71" s="1"/>
      <c r="N71" s="1"/>
      <c r="O71" s="1"/>
      <c r="P71" s="1"/>
      <c r="Q71" s="1"/>
    </row>
    <row r="72" spans="1:17" x14ac:dyDescent="0.35">
      <c r="A72" s="312" t="s">
        <v>300</v>
      </c>
      <c r="B72" s="313">
        <v>8058664116904</v>
      </c>
      <c r="C72" s="316" t="s">
        <v>298</v>
      </c>
      <c r="D72" s="321">
        <f t="shared" si="4"/>
        <v>611.11111111111109</v>
      </c>
      <c r="E72" s="315">
        <v>1100</v>
      </c>
      <c r="F72" s="98" t="s">
        <v>296</v>
      </c>
      <c r="G72" s="111"/>
      <c r="H72" s="147">
        <f t="shared" si="5"/>
        <v>0</v>
      </c>
      <c r="I72" s="153" t="s">
        <v>305</v>
      </c>
      <c r="J72"/>
      <c r="K72"/>
      <c r="L72"/>
      <c r="M72"/>
      <c r="N72"/>
      <c r="O72"/>
      <c r="P72"/>
      <c r="Q72"/>
    </row>
    <row r="73" spans="1:17" x14ac:dyDescent="0.35">
      <c r="A73" s="121" t="s">
        <v>299</v>
      </c>
      <c r="B73" s="115">
        <v>8058664115006</v>
      </c>
      <c r="C73" s="117" t="s">
        <v>301</v>
      </c>
      <c r="D73" s="232">
        <f t="shared" si="4"/>
        <v>1750</v>
      </c>
      <c r="E73" s="226">
        <v>3150</v>
      </c>
      <c r="F73" s="98" t="s">
        <v>296</v>
      </c>
      <c r="G73" s="111"/>
      <c r="H73" s="147">
        <f t="shared" si="5"/>
        <v>0</v>
      </c>
      <c r="I73" s="153" t="s">
        <v>305</v>
      </c>
      <c r="J73"/>
      <c r="K73"/>
      <c r="L73"/>
      <c r="M73"/>
      <c r="N73"/>
      <c r="O73"/>
      <c r="P73"/>
      <c r="Q73"/>
    </row>
    <row r="74" spans="1:17" x14ac:dyDescent="0.35">
      <c r="A74" s="130" t="s">
        <v>193</v>
      </c>
      <c r="B74" s="45"/>
      <c r="C74" s="43"/>
      <c r="D74" s="233"/>
      <c r="E74" s="136"/>
      <c r="F74" s="82"/>
      <c r="G74" s="44"/>
      <c r="H74" s="150"/>
      <c r="I74" s="151"/>
      <c r="J74" s="1"/>
      <c r="K74" s="1"/>
      <c r="L74" s="1"/>
      <c r="M74" s="1"/>
      <c r="N74" s="1"/>
      <c r="O74" s="1"/>
      <c r="P74" s="1"/>
      <c r="Q74" s="1"/>
    </row>
    <row r="75" spans="1:17" x14ac:dyDescent="0.35">
      <c r="A75" s="312" t="s">
        <v>167</v>
      </c>
      <c r="B75" s="313">
        <v>8058664101320</v>
      </c>
      <c r="C75" s="316" t="s">
        <v>199</v>
      </c>
      <c r="D75" s="327">
        <f>+E75/1.8</f>
        <v>750</v>
      </c>
      <c r="E75" s="315">
        <v>1350</v>
      </c>
      <c r="F75" s="90" t="s">
        <v>296</v>
      </c>
      <c r="G75" s="99"/>
      <c r="H75" s="147">
        <f t="shared" ref="H75:H123" si="6">G75*D75</f>
        <v>0</v>
      </c>
      <c r="I75" s="154" t="s">
        <v>305</v>
      </c>
      <c r="J75" s="1"/>
      <c r="K75" s="1"/>
      <c r="L75" s="1"/>
      <c r="M75" s="1"/>
      <c r="N75" s="1"/>
      <c r="O75" s="1"/>
      <c r="P75" s="1"/>
      <c r="Q75" s="1"/>
    </row>
    <row r="76" spans="1:17" x14ac:dyDescent="0.35">
      <c r="A76" s="312" t="s">
        <v>168</v>
      </c>
      <c r="B76" s="313">
        <v>8058664101337</v>
      </c>
      <c r="C76" s="316" t="s">
        <v>200</v>
      </c>
      <c r="D76" s="327">
        <f t="shared" ref="D76:D101" si="7">+E76/1.8</f>
        <v>750</v>
      </c>
      <c r="E76" s="315">
        <v>1350</v>
      </c>
      <c r="F76" s="90" t="s">
        <v>296</v>
      </c>
      <c r="G76" s="99"/>
      <c r="H76" s="147">
        <f t="shared" si="6"/>
        <v>0</v>
      </c>
      <c r="I76" s="154" t="s">
        <v>305</v>
      </c>
      <c r="J76" s="1"/>
      <c r="K76" s="1"/>
      <c r="L76" s="1"/>
      <c r="M76" s="1"/>
      <c r="N76" s="1"/>
      <c r="O76" s="1"/>
      <c r="P76" s="1"/>
      <c r="Q76" s="1"/>
    </row>
    <row r="77" spans="1:17" x14ac:dyDescent="0.35">
      <c r="A77" s="312" t="s">
        <v>169</v>
      </c>
      <c r="B77" s="313">
        <v>8058664101351</v>
      </c>
      <c r="C77" s="316" t="s">
        <v>201</v>
      </c>
      <c r="D77" s="327">
        <f t="shared" si="7"/>
        <v>694.44444444444446</v>
      </c>
      <c r="E77" s="315">
        <v>1250</v>
      </c>
      <c r="F77" s="90" t="s">
        <v>296</v>
      </c>
      <c r="G77" s="99"/>
      <c r="H77" s="147">
        <f t="shared" si="6"/>
        <v>0</v>
      </c>
      <c r="I77" s="154" t="s">
        <v>305</v>
      </c>
      <c r="J77" s="1"/>
      <c r="K77" s="1"/>
      <c r="L77" s="1"/>
      <c r="M77" s="1"/>
      <c r="N77" s="1"/>
      <c r="O77" s="1"/>
      <c r="P77" s="1"/>
      <c r="Q77" s="1"/>
    </row>
    <row r="78" spans="1:17" x14ac:dyDescent="0.35">
      <c r="A78" s="312" t="s">
        <v>170</v>
      </c>
      <c r="B78" s="313">
        <v>8058664101368</v>
      </c>
      <c r="C78" s="316" t="s">
        <v>202</v>
      </c>
      <c r="D78" s="327">
        <f t="shared" si="7"/>
        <v>694.44444444444446</v>
      </c>
      <c r="E78" s="315">
        <v>1250</v>
      </c>
      <c r="F78" s="90" t="s">
        <v>296</v>
      </c>
      <c r="G78" s="99"/>
      <c r="H78" s="147">
        <f t="shared" si="6"/>
        <v>0</v>
      </c>
      <c r="I78" s="154" t="s">
        <v>305</v>
      </c>
      <c r="J78" s="1"/>
      <c r="K78" s="1"/>
      <c r="L78" s="1"/>
      <c r="M78" s="1"/>
      <c r="N78" s="1"/>
      <c r="O78" s="1"/>
      <c r="P78" s="1"/>
      <c r="Q78" s="1"/>
    </row>
    <row r="79" spans="1:17" x14ac:dyDescent="0.35">
      <c r="A79" s="312" t="s">
        <v>171</v>
      </c>
      <c r="B79" s="313" t="s">
        <v>172</v>
      </c>
      <c r="C79" s="316" t="s">
        <v>203</v>
      </c>
      <c r="D79" s="327">
        <f t="shared" si="7"/>
        <v>944.44444444444446</v>
      </c>
      <c r="E79" s="315">
        <v>1700</v>
      </c>
      <c r="F79" s="90" t="s">
        <v>296</v>
      </c>
      <c r="G79" s="99"/>
      <c r="H79" s="147">
        <f t="shared" si="6"/>
        <v>0</v>
      </c>
      <c r="I79" s="154" t="s">
        <v>305</v>
      </c>
      <c r="J79" s="1"/>
      <c r="K79" s="1"/>
      <c r="L79" s="1"/>
      <c r="M79" s="1"/>
      <c r="N79" s="1"/>
      <c r="O79" s="1"/>
      <c r="P79" s="1"/>
      <c r="Q79" s="1"/>
    </row>
    <row r="80" spans="1:17" x14ac:dyDescent="0.35">
      <c r="A80" s="312" t="s">
        <v>173</v>
      </c>
      <c r="B80" s="313" t="s">
        <v>174</v>
      </c>
      <c r="C80" s="316" t="s">
        <v>204</v>
      </c>
      <c r="D80" s="327">
        <f t="shared" si="7"/>
        <v>944.44444444444446</v>
      </c>
      <c r="E80" s="315">
        <v>1700</v>
      </c>
      <c r="F80" s="90" t="s">
        <v>296</v>
      </c>
      <c r="G80" s="99"/>
      <c r="H80" s="147">
        <f t="shared" si="6"/>
        <v>0</v>
      </c>
      <c r="I80" s="153" t="s">
        <v>305</v>
      </c>
      <c r="J80" s="1"/>
      <c r="K80" s="1"/>
      <c r="L80" s="1"/>
      <c r="M80" s="1"/>
      <c r="N80" s="1"/>
      <c r="O80" s="1"/>
      <c r="P80" s="1"/>
      <c r="Q80" s="1"/>
    </row>
    <row r="81" spans="1:17" x14ac:dyDescent="0.35">
      <c r="A81" s="312" t="s">
        <v>175</v>
      </c>
      <c r="B81" s="313">
        <v>8058664070039</v>
      </c>
      <c r="C81" s="316" t="s">
        <v>206</v>
      </c>
      <c r="D81" s="327">
        <f t="shared" si="7"/>
        <v>822.22222222222217</v>
      </c>
      <c r="E81" s="315">
        <v>1480</v>
      </c>
      <c r="F81" s="90" t="s">
        <v>296</v>
      </c>
      <c r="G81" s="99"/>
      <c r="H81" s="147">
        <f t="shared" si="6"/>
        <v>0</v>
      </c>
      <c r="I81" s="153" t="s">
        <v>305</v>
      </c>
      <c r="J81" s="1"/>
      <c r="K81" s="1"/>
      <c r="L81" s="1"/>
      <c r="M81" s="1"/>
      <c r="N81" s="1"/>
      <c r="O81" s="1"/>
      <c r="P81" s="1"/>
      <c r="Q81" s="1"/>
    </row>
    <row r="82" spans="1:17" x14ac:dyDescent="0.35">
      <c r="A82" s="312" t="s">
        <v>176</v>
      </c>
      <c r="B82" s="313">
        <v>8058664070046</v>
      </c>
      <c r="C82" s="316" t="s">
        <v>205</v>
      </c>
      <c r="D82" s="327">
        <f t="shared" si="7"/>
        <v>822.22222222222217</v>
      </c>
      <c r="E82" s="315">
        <v>1480</v>
      </c>
      <c r="F82" s="90" t="s">
        <v>296</v>
      </c>
      <c r="G82" s="99"/>
      <c r="H82" s="147">
        <f t="shared" si="6"/>
        <v>0</v>
      </c>
      <c r="I82" s="153" t="s">
        <v>305</v>
      </c>
      <c r="J82" s="1"/>
      <c r="K82" s="1"/>
      <c r="L82" s="1"/>
      <c r="M82" s="1"/>
      <c r="N82" s="1"/>
      <c r="O82" s="1"/>
      <c r="P82" s="1"/>
      <c r="Q82" s="1"/>
    </row>
    <row r="83" spans="1:17" x14ac:dyDescent="0.35">
      <c r="A83" s="312" t="s">
        <v>177</v>
      </c>
      <c r="B83" s="313">
        <v>8058664081240</v>
      </c>
      <c r="C83" s="316" t="s">
        <v>207</v>
      </c>
      <c r="D83" s="327">
        <f t="shared" si="7"/>
        <v>888.88888888888891</v>
      </c>
      <c r="E83" s="315">
        <v>1600</v>
      </c>
      <c r="F83" s="90" t="s">
        <v>296</v>
      </c>
      <c r="G83" s="99"/>
      <c r="H83" s="147">
        <f t="shared" si="6"/>
        <v>0</v>
      </c>
      <c r="I83" s="236" t="s">
        <v>403</v>
      </c>
      <c r="J83" s="1"/>
      <c r="K83" s="1"/>
      <c r="L83" s="1"/>
      <c r="M83" s="1"/>
      <c r="N83" s="1"/>
      <c r="O83" s="1"/>
      <c r="P83" s="1"/>
      <c r="Q83" s="1"/>
    </row>
    <row r="84" spans="1:17" x14ac:dyDescent="0.35">
      <c r="A84" s="312" t="s">
        <v>178</v>
      </c>
      <c r="B84" s="313">
        <v>805866401257</v>
      </c>
      <c r="C84" s="316" t="s">
        <v>208</v>
      </c>
      <c r="D84" s="327">
        <f t="shared" si="7"/>
        <v>888.88888888888891</v>
      </c>
      <c r="E84" s="315">
        <v>1600</v>
      </c>
      <c r="F84" s="90" t="s">
        <v>296</v>
      </c>
      <c r="G84" s="99"/>
      <c r="H84" s="147">
        <f t="shared" si="6"/>
        <v>0</v>
      </c>
      <c r="I84" s="154" t="s">
        <v>305</v>
      </c>
      <c r="J84" s="1"/>
      <c r="K84" s="1"/>
      <c r="L84" s="1"/>
      <c r="M84" s="1"/>
      <c r="N84" s="1"/>
      <c r="O84" s="1"/>
      <c r="P84" s="1"/>
      <c r="Q84" s="1"/>
    </row>
    <row r="85" spans="1:17" x14ac:dyDescent="0.35">
      <c r="A85" s="130" t="s">
        <v>194</v>
      </c>
      <c r="B85" s="45"/>
      <c r="C85" s="43"/>
      <c r="D85" s="233"/>
      <c r="E85" s="136"/>
      <c r="F85" s="82"/>
      <c r="G85" s="44"/>
      <c r="H85" s="150"/>
      <c r="I85" s="151"/>
      <c r="J85" s="1"/>
      <c r="K85" s="1"/>
      <c r="L85" s="1"/>
      <c r="M85" s="1"/>
      <c r="N85" s="1"/>
      <c r="O85" s="1"/>
      <c r="P85" s="1"/>
      <c r="Q85" s="1"/>
    </row>
    <row r="86" spans="1:17" x14ac:dyDescent="0.35">
      <c r="A86" s="312" t="s">
        <v>179</v>
      </c>
      <c r="B86" s="313">
        <v>8058664061853</v>
      </c>
      <c r="C86" s="316" t="s">
        <v>209</v>
      </c>
      <c r="D86" s="327">
        <f t="shared" si="7"/>
        <v>583.33333333333337</v>
      </c>
      <c r="E86" s="315">
        <v>1050</v>
      </c>
      <c r="F86" s="90" t="s">
        <v>296</v>
      </c>
      <c r="G86" s="99"/>
      <c r="H86" s="147">
        <f t="shared" si="6"/>
        <v>0</v>
      </c>
      <c r="I86" s="153" t="s">
        <v>305</v>
      </c>
      <c r="J86" s="1"/>
      <c r="K86" s="1"/>
      <c r="L86" s="1"/>
      <c r="M86" s="1"/>
      <c r="N86" s="1"/>
      <c r="O86" s="1"/>
      <c r="P86" s="1"/>
      <c r="Q86" s="1"/>
    </row>
    <row r="87" spans="1:17" x14ac:dyDescent="0.35">
      <c r="A87" s="312" t="s">
        <v>180</v>
      </c>
      <c r="B87" s="313">
        <v>8058664061846</v>
      </c>
      <c r="C87" s="316" t="s">
        <v>210</v>
      </c>
      <c r="D87" s="327">
        <f t="shared" si="7"/>
        <v>583.33333333333337</v>
      </c>
      <c r="E87" s="315">
        <v>1050</v>
      </c>
      <c r="F87" s="90" t="s">
        <v>296</v>
      </c>
      <c r="G87" s="99"/>
      <c r="H87" s="147">
        <f t="shared" si="6"/>
        <v>0</v>
      </c>
      <c r="I87" s="153" t="s">
        <v>305</v>
      </c>
      <c r="J87" s="1"/>
      <c r="K87" s="1"/>
      <c r="L87" s="1"/>
      <c r="M87" s="1"/>
      <c r="N87" s="1"/>
      <c r="O87" s="1"/>
      <c r="P87" s="1"/>
      <c r="Q87" s="1"/>
    </row>
    <row r="88" spans="1:17" x14ac:dyDescent="0.35">
      <c r="A88" s="121" t="s">
        <v>196</v>
      </c>
      <c r="B88" s="115">
        <v>8058664111084</v>
      </c>
      <c r="C88" s="116" t="s">
        <v>211</v>
      </c>
      <c r="D88" s="135">
        <f t="shared" si="7"/>
        <v>355.55555555555554</v>
      </c>
      <c r="E88" s="226">
        <v>640</v>
      </c>
      <c r="F88" s="90" t="s">
        <v>296</v>
      </c>
      <c r="G88" s="99"/>
      <c r="H88" s="147">
        <f t="shared" si="6"/>
        <v>0</v>
      </c>
      <c r="I88" s="236" t="s">
        <v>403</v>
      </c>
      <c r="J88" s="1"/>
      <c r="K88" s="1"/>
      <c r="L88" s="1"/>
      <c r="M88" s="1"/>
      <c r="N88" s="1"/>
      <c r="O88" s="1"/>
      <c r="P88" s="1"/>
      <c r="Q88" s="1"/>
    </row>
    <row r="89" spans="1:17" x14ac:dyDescent="0.35">
      <c r="A89" s="121" t="s">
        <v>197</v>
      </c>
      <c r="B89" s="115">
        <v>8058664111077</v>
      </c>
      <c r="C89" s="116" t="s">
        <v>212</v>
      </c>
      <c r="D89" s="135">
        <f t="shared" si="7"/>
        <v>355.55555555555554</v>
      </c>
      <c r="E89" s="226">
        <v>640</v>
      </c>
      <c r="F89" s="90" t="s">
        <v>296</v>
      </c>
      <c r="G89" s="99"/>
      <c r="H89" s="147">
        <f t="shared" si="6"/>
        <v>0</v>
      </c>
      <c r="I89" s="236" t="s">
        <v>403</v>
      </c>
      <c r="J89" s="1"/>
      <c r="K89" s="1"/>
      <c r="L89" s="1"/>
      <c r="M89" s="1"/>
      <c r="N89" s="1"/>
      <c r="O89" s="1"/>
      <c r="P89" s="1"/>
      <c r="Q89" s="1"/>
    </row>
    <row r="90" spans="1:17" x14ac:dyDescent="0.35">
      <c r="A90" s="114" t="s">
        <v>181</v>
      </c>
      <c r="B90" s="115" t="s">
        <v>182</v>
      </c>
      <c r="C90" s="116" t="s">
        <v>213</v>
      </c>
      <c r="D90" s="135">
        <f t="shared" si="7"/>
        <v>438.88888888888886</v>
      </c>
      <c r="E90" s="226">
        <v>790</v>
      </c>
      <c r="F90" s="90" t="s">
        <v>296</v>
      </c>
      <c r="G90" s="99"/>
      <c r="H90" s="147">
        <f t="shared" si="6"/>
        <v>0</v>
      </c>
      <c r="I90" s="236" t="s">
        <v>403</v>
      </c>
      <c r="J90" s="1"/>
      <c r="K90" s="1"/>
      <c r="L90" s="1"/>
      <c r="M90" s="1"/>
      <c r="N90" s="1"/>
      <c r="O90" s="1"/>
      <c r="P90" s="1"/>
      <c r="Q90" s="1"/>
    </row>
    <row r="91" spans="1:17" s="60" customFormat="1" x14ac:dyDescent="0.35">
      <c r="A91" s="173" t="s">
        <v>324</v>
      </c>
      <c r="B91" s="115">
        <v>8058664086658</v>
      </c>
      <c r="C91" s="116" t="s">
        <v>325</v>
      </c>
      <c r="D91" s="135">
        <f t="shared" si="7"/>
        <v>838.88888888888891</v>
      </c>
      <c r="E91" s="226">
        <v>1510</v>
      </c>
      <c r="F91" s="90" t="s">
        <v>296</v>
      </c>
      <c r="G91" s="120"/>
      <c r="H91" s="160"/>
      <c r="I91" s="153" t="s">
        <v>305</v>
      </c>
      <c r="J91" s="61"/>
      <c r="K91" s="61"/>
      <c r="L91" s="61"/>
      <c r="M91" s="61"/>
      <c r="N91" s="61"/>
      <c r="O91" s="61"/>
      <c r="P91" s="61"/>
      <c r="Q91" s="61"/>
    </row>
    <row r="92" spans="1:17" x14ac:dyDescent="0.35">
      <c r="A92" s="141" t="s">
        <v>195</v>
      </c>
      <c r="B92" s="142"/>
      <c r="C92" s="143"/>
      <c r="D92" s="234"/>
      <c r="E92" s="144"/>
      <c r="F92" s="145"/>
      <c r="G92" s="146"/>
      <c r="H92" s="151"/>
      <c r="I92" s="151"/>
      <c r="J92" s="1"/>
      <c r="K92" s="1"/>
      <c r="L92" s="1"/>
      <c r="M92" s="1"/>
      <c r="N92" s="1"/>
      <c r="O92" s="1"/>
      <c r="P92" s="1"/>
      <c r="Q92" s="1"/>
    </row>
    <row r="93" spans="1:17" x14ac:dyDescent="0.35">
      <c r="A93" s="312" t="s">
        <v>183</v>
      </c>
      <c r="B93" s="313">
        <v>8058664086504</v>
      </c>
      <c r="C93" s="316" t="s">
        <v>214</v>
      </c>
      <c r="D93" s="327">
        <f t="shared" si="7"/>
        <v>888.88888888888891</v>
      </c>
      <c r="E93" s="315">
        <v>1600</v>
      </c>
      <c r="F93" s="90" t="s">
        <v>296</v>
      </c>
      <c r="G93" s="99"/>
      <c r="H93" s="147">
        <f t="shared" si="6"/>
        <v>0</v>
      </c>
      <c r="I93" s="154" t="s">
        <v>305</v>
      </c>
      <c r="J93" s="1"/>
      <c r="K93" s="1"/>
      <c r="L93" s="1"/>
      <c r="M93" s="1"/>
      <c r="N93" s="1"/>
      <c r="O93" s="1"/>
      <c r="P93" s="1"/>
      <c r="Q93" s="1"/>
    </row>
    <row r="94" spans="1:17" x14ac:dyDescent="0.35">
      <c r="A94" s="312" t="s">
        <v>184</v>
      </c>
      <c r="B94" s="313">
        <v>8058664086528</v>
      </c>
      <c r="C94" s="316" t="s">
        <v>215</v>
      </c>
      <c r="D94" s="327">
        <f t="shared" si="7"/>
        <v>888.88888888888891</v>
      </c>
      <c r="E94" s="315">
        <v>1600</v>
      </c>
      <c r="F94" s="90" t="s">
        <v>296</v>
      </c>
      <c r="G94" s="99"/>
      <c r="H94" s="147">
        <f t="shared" si="6"/>
        <v>0</v>
      </c>
      <c r="I94" s="154" t="s">
        <v>305</v>
      </c>
      <c r="J94" s="1"/>
      <c r="K94" s="1"/>
      <c r="L94" s="1"/>
      <c r="M94" s="1"/>
      <c r="N94" s="1"/>
      <c r="O94" s="1"/>
      <c r="P94" s="1"/>
      <c r="Q94" s="1"/>
    </row>
    <row r="95" spans="1:17" x14ac:dyDescent="0.35">
      <c r="A95" s="312" t="s">
        <v>185</v>
      </c>
      <c r="B95" s="313">
        <v>8058664086535</v>
      </c>
      <c r="C95" s="316" t="s">
        <v>216</v>
      </c>
      <c r="D95" s="327">
        <f t="shared" si="7"/>
        <v>888.88888888888891</v>
      </c>
      <c r="E95" s="315">
        <v>1600</v>
      </c>
      <c r="F95" s="90" t="s">
        <v>296</v>
      </c>
      <c r="G95" s="99"/>
      <c r="H95" s="147">
        <f t="shared" si="6"/>
        <v>0</v>
      </c>
      <c r="I95" s="154" t="s">
        <v>305</v>
      </c>
      <c r="J95" s="1"/>
      <c r="K95" s="1"/>
      <c r="L95" s="1"/>
      <c r="M95" s="1"/>
      <c r="N95" s="1"/>
      <c r="O95" s="1"/>
      <c r="P95" s="1"/>
      <c r="Q95" s="1"/>
    </row>
    <row r="96" spans="1:17" x14ac:dyDescent="0.35">
      <c r="A96" s="312" t="s">
        <v>186</v>
      </c>
      <c r="B96" s="313">
        <v>8058664086542</v>
      </c>
      <c r="C96" s="316" t="s">
        <v>217</v>
      </c>
      <c r="D96" s="327">
        <f t="shared" si="7"/>
        <v>722.22222222222217</v>
      </c>
      <c r="E96" s="315">
        <v>1300</v>
      </c>
      <c r="F96" s="90" t="s">
        <v>296</v>
      </c>
      <c r="G96" s="99"/>
      <c r="H96" s="147">
        <f t="shared" si="6"/>
        <v>0</v>
      </c>
      <c r="I96" s="154" t="s">
        <v>305</v>
      </c>
      <c r="J96" s="1"/>
      <c r="K96" s="1"/>
      <c r="L96" s="1"/>
      <c r="M96" s="1"/>
      <c r="N96" s="1"/>
      <c r="O96" s="1"/>
      <c r="P96" s="1"/>
      <c r="Q96" s="1"/>
    </row>
    <row r="97" spans="1:17" x14ac:dyDescent="0.35">
      <c r="A97" s="312" t="s">
        <v>187</v>
      </c>
      <c r="B97" s="313">
        <v>8058664086559</v>
      </c>
      <c r="C97" s="316" t="s">
        <v>218</v>
      </c>
      <c r="D97" s="327">
        <f t="shared" si="7"/>
        <v>722.22222222222217</v>
      </c>
      <c r="E97" s="315">
        <v>1300</v>
      </c>
      <c r="F97" s="90" t="s">
        <v>296</v>
      </c>
      <c r="G97" s="99"/>
      <c r="H97" s="147">
        <f t="shared" si="6"/>
        <v>0</v>
      </c>
      <c r="I97" s="154" t="s">
        <v>305</v>
      </c>
      <c r="J97" s="1"/>
      <c r="K97" s="1"/>
      <c r="L97" s="1"/>
      <c r="M97" s="1"/>
      <c r="N97" s="1"/>
      <c r="O97" s="1"/>
      <c r="P97" s="1"/>
      <c r="Q97" s="1"/>
    </row>
    <row r="98" spans="1:17" x14ac:dyDescent="0.35">
      <c r="A98" s="312" t="s">
        <v>188</v>
      </c>
      <c r="B98" s="313">
        <v>8058664086566</v>
      </c>
      <c r="C98" s="316" t="s">
        <v>219</v>
      </c>
      <c r="D98" s="327">
        <f t="shared" si="7"/>
        <v>722.22222222222217</v>
      </c>
      <c r="E98" s="315">
        <v>1300</v>
      </c>
      <c r="F98" s="90" t="s">
        <v>296</v>
      </c>
      <c r="G98" s="99"/>
      <c r="H98" s="147">
        <f t="shared" si="6"/>
        <v>0</v>
      </c>
      <c r="I98" s="154" t="s">
        <v>304</v>
      </c>
      <c r="J98" s="1"/>
      <c r="K98" s="1"/>
      <c r="L98" s="1"/>
      <c r="M98" s="1"/>
      <c r="N98" s="1"/>
      <c r="O98" s="1"/>
      <c r="P98" s="1"/>
      <c r="Q98" s="1"/>
    </row>
    <row r="99" spans="1:17" x14ac:dyDescent="0.35">
      <c r="A99" s="312" t="s">
        <v>189</v>
      </c>
      <c r="B99" s="313" t="s">
        <v>190</v>
      </c>
      <c r="C99" s="316" t="s">
        <v>220</v>
      </c>
      <c r="D99" s="327">
        <f t="shared" si="7"/>
        <v>1194.4444444444443</v>
      </c>
      <c r="E99" s="315">
        <v>2150</v>
      </c>
      <c r="F99" s="90" t="s">
        <v>296</v>
      </c>
      <c r="G99" s="99"/>
      <c r="H99" s="147">
        <f t="shared" si="6"/>
        <v>0</v>
      </c>
      <c r="I99" s="153" t="s">
        <v>305</v>
      </c>
      <c r="J99" s="1"/>
      <c r="K99" s="1"/>
      <c r="L99" s="1"/>
      <c r="M99" s="1"/>
      <c r="N99" s="1"/>
      <c r="O99" s="1"/>
      <c r="P99" s="1"/>
      <c r="Q99" s="1"/>
    </row>
    <row r="100" spans="1:17" x14ac:dyDescent="0.35">
      <c r="A100" s="312" t="s">
        <v>191</v>
      </c>
      <c r="B100" s="313" t="s">
        <v>192</v>
      </c>
      <c r="C100" s="316" t="s">
        <v>221</v>
      </c>
      <c r="D100" s="327">
        <f t="shared" si="7"/>
        <v>1194.4444444444443</v>
      </c>
      <c r="E100" s="315">
        <v>2150</v>
      </c>
      <c r="F100" s="90" t="s">
        <v>296</v>
      </c>
      <c r="G100" s="99"/>
      <c r="H100" s="147">
        <f t="shared" si="6"/>
        <v>0</v>
      </c>
      <c r="I100" s="153" t="s">
        <v>305</v>
      </c>
      <c r="J100" s="1"/>
      <c r="K100" s="1"/>
      <c r="L100" s="1"/>
      <c r="M100" s="1"/>
      <c r="N100" s="1"/>
      <c r="O100" s="1"/>
      <c r="P100" s="1"/>
      <c r="Q100" s="1"/>
    </row>
    <row r="101" spans="1:17" x14ac:dyDescent="0.35">
      <c r="A101" s="312" t="s">
        <v>198</v>
      </c>
      <c r="B101" s="313">
        <v>8058664000791</v>
      </c>
      <c r="C101" s="316" t="s">
        <v>222</v>
      </c>
      <c r="D101" s="327">
        <f t="shared" si="7"/>
        <v>1194.4444444444443</v>
      </c>
      <c r="E101" s="315">
        <v>2150</v>
      </c>
      <c r="F101" s="90" t="s">
        <v>296</v>
      </c>
      <c r="G101" s="99"/>
      <c r="H101" s="147">
        <f t="shared" si="6"/>
        <v>0</v>
      </c>
      <c r="I101" s="153" t="s">
        <v>304</v>
      </c>
      <c r="J101" s="1"/>
      <c r="K101" s="1"/>
      <c r="L101" s="1"/>
      <c r="M101" s="1"/>
      <c r="N101" s="1"/>
      <c r="O101" s="1"/>
      <c r="P101" s="1"/>
      <c r="Q101" s="1"/>
    </row>
    <row r="102" spans="1:17" s="6" customFormat="1" x14ac:dyDescent="0.35">
      <c r="A102" s="129" t="s">
        <v>58</v>
      </c>
      <c r="B102" s="108"/>
      <c r="C102" s="108"/>
      <c r="D102" s="229"/>
      <c r="E102" s="132"/>
      <c r="F102" s="80"/>
      <c r="G102" s="110"/>
      <c r="H102" s="148"/>
      <c r="I102" s="46"/>
      <c r="J102" s="5"/>
      <c r="K102" s="5"/>
      <c r="L102" s="5"/>
      <c r="M102" s="5"/>
      <c r="N102" s="5"/>
      <c r="O102" s="5"/>
      <c r="P102" s="5"/>
      <c r="Q102" s="5"/>
    </row>
    <row r="103" spans="1:17" x14ac:dyDescent="0.35">
      <c r="A103" s="312" t="s">
        <v>59</v>
      </c>
      <c r="B103" s="313" t="s">
        <v>123</v>
      </c>
      <c r="C103" s="316" t="s">
        <v>60</v>
      </c>
      <c r="D103" s="321">
        <f t="shared" ref="D103:D123" si="8">+E103/1.8</f>
        <v>1027.7777777777778</v>
      </c>
      <c r="E103" s="315">
        <v>1850</v>
      </c>
      <c r="F103" s="90" t="s">
        <v>296</v>
      </c>
      <c r="G103" s="99"/>
      <c r="H103" s="147">
        <f t="shared" si="6"/>
        <v>0</v>
      </c>
      <c r="I103" s="154" t="s">
        <v>305</v>
      </c>
      <c r="J103" s="1"/>
      <c r="K103" s="1"/>
      <c r="L103" s="1"/>
      <c r="M103" s="1"/>
      <c r="N103" s="1"/>
      <c r="O103" s="1"/>
      <c r="P103" s="1"/>
      <c r="Q103" s="1"/>
    </row>
    <row r="104" spans="1:17" x14ac:dyDescent="0.35">
      <c r="A104" s="312" t="s">
        <v>61</v>
      </c>
      <c r="B104" s="313" t="s">
        <v>124</v>
      </c>
      <c r="C104" s="316" t="s">
        <v>62</v>
      </c>
      <c r="D104" s="321">
        <f t="shared" si="8"/>
        <v>1027.7777777777778</v>
      </c>
      <c r="E104" s="315">
        <v>1850</v>
      </c>
      <c r="F104" s="90" t="s">
        <v>296</v>
      </c>
      <c r="G104" s="99"/>
      <c r="H104" s="147">
        <f t="shared" si="6"/>
        <v>0</v>
      </c>
      <c r="I104" s="154" t="s">
        <v>305</v>
      </c>
      <c r="J104" s="1"/>
      <c r="K104" s="1"/>
      <c r="L104" s="1"/>
      <c r="M104" s="1"/>
      <c r="N104" s="1"/>
      <c r="O104" s="1"/>
      <c r="P104" s="1"/>
      <c r="Q104" s="1"/>
    </row>
    <row r="105" spans="1:17" x14ac:dyDescent="0.35">
      <c r="A105" s="312" t="s">
        <v>63</v>
      </c>
      <c r="B105" s="313" t="s">
        <v>125</v>
      </c>
      <c r="C105" s="316" t="s">
        <v>64</v>
      </c>
      <c r="D105" s="321">
        <f t="shared" si="8"/>
        <v>611.11111111111109</v>
      </c>
      <c r="E105" s="315">
        <v>1100</v>
      </c>
      <c r="F105" s="90" t="s">
        <v>296</v>
      </c>
      <c r="G105" s="99"/>
      <c r="H105" s="147">
        <f t="shared" si="6"/>
        <v>0</v>
      </c>
      <c r="I105" s="154" t="s">
        <v>305</v>
      </c>
      <c r="J105" s="1"/>
      <c r="K105" s="1"/>
      <c r="L105" s="1"/>
      <c r="M105" s="1"/>
      <c r="N105" s="1"/>
      <c r="O105" s="1"/>
      <c r="P105" s="1"/>
      <c r="Q105" s="1"/>
    </row>
    <row r="106" spans="1:17" x14ac:dyDescent="0.35">
      <c r="A106" s="312" t="s">
        <v>65</v>
      </c>
      <c r="B106" s="313" t="s">
        <v>126</v>
      </c>
      <c r="C106" s="316" t="s">
        <v>66</v>
      </c>
      <c r="D106" s="321">
        <f t="shared" si="8"/>
        <v>611.11111111111109</v>
      </c>
      <c r="E106" s="315">
        <v>1100</v>
      </c>
      <c r="F106" s="90" t="s">
        <v>296</v>
      </c>
      <c r="G106" s="99"/>
      <c r="H106" s="147">
        <f t="shared" si="6"/>
        <v>0</v>
      </c>
      <c r="I106" s="154" t="s">
        <v>305</v>
      </c>
      <c r="J106" s="1"/>
      <c r="K106" s="1"/>
      <c r="L106" s="1"/>
      <c r="M106" s="1"/>
      <c r="N106" s="1"/>
      <c r="O106" s="1"/>
      <c r="P106" s="1"/>
      <c r="Q106" s="1"/>
    </row>
    <row r="107" spans="1:17" x14ac:dyDescent="0.35">
      <c r="A107" s="312" t="s">
        <v>69</v>
      </c>
      <c r="B107" s="313">
        <v>8058664009923</v>
      </c>
      <c r="C107" s="316" t="s">
        <v>68</v>
      </c>
      <c r="D107" s="321">
        <f t="shared" si="8"/>
        <v>416.66666666666663</v>
      </c>
      <c r="E107" s="315">
        <v>750</v>
      </c>
      <c r="F107" s="90" t="s">
        <v>296</v>
      </c>
      <c r="G107" s="99"/>
      <c r="H107" s="147">
        <f t="shared" si="6"/>
        <v>0</v>
      </c>
      <c r="I107" s="153" t="s">
        <v>304</v>
      </c>
      <c r="J107" s="1"/>
      <c r="K107" s="1"/>
      <c r="L107" s="1"/>
      <c r="M107" s="1"/>
      <c r="N107" s="1"/>
      <c r="O107" s="1"/>
      <c r="P107" s="1"/>
      <c r="Q107" s="1"/>
    </row>
    <row r="108" spans="1:17" x14ac:dyDescent="0.35">
      <c r="A108" s="312" t="s">
        <v>67</v>
      </c>
      <c r="B108" s="313">
        <v>8058664009916</v>
      </c>
      <c r="C108" s="316" t="s">
        <v>70</v>
      </c>
      <c r="D108" s="321">
        <f t="shared" si="8"/>
        <v>416.66666666666663</v>
      </c>
      <c r="E108" s="315">
        <v>750</v>
      </c>
      <c r="F108" s="90" t="s">
        <v>296</v>
      </c>
      <c r="G108" s="99"/>
      <c r="H108" s="147">
        <f t="shared" si="6"/>
        <v>0</v>
      </c>
      <c r="I108" s="154" t="s">
        <v>305</v>
      </c>
      <c r="J108" s="1"/>
      <c r="K108" s="1"/>
      <c r="L108" s="1"/>
      <c r="M108" s="1"/>
      <c r="N108" s="1"/>
      <c r="O108" s="1"/>
      <c r="P108" s="1"/>
      <c r="Q108" s="1"/>
    </row>
    <row r="109" spans="1:17" x14ac:dyDescent="0.35">
      <c r="A109" s="312" t="s">
        <v>71</v>
      </c>
      <c r="B109" s="313" t="s">
        <v>127</v>
      </c>
      <c r="C109" s="316" t="s">
        <v>72</v>
      </c>
      <c r="D109" s="321">
        <f t="shared" si="8"/>
        <v>416.66666666666663</v>
      </c>
      <c r="E109" s="315">
        <v>750</v>
      </c>
      <c r="F109" s="90" t="s">
        <v>296</v>
      </c>
      <c r="G109" s="99"/>
      <c r="H109" s="147">
        <f t="shared" si="6"/>
        <v>0</v>
      </c>
      <c r="I109" s="154" t="s">
        <v>305</v>
      </c>
      <c r="J109" s="1"/>
      <c r="K109" s="1"/>
      <c r="L109" s="1"/>
      <c r="M109" s="1"/>
      <c r="N109" s="1"/>
      <c r="O109" s="1"/>
      <c r="P109" s="1"/>
      <c r="Q109" s="1"/>
    </row>
    <row r="110" spans="1:17" s="6" customFormat="1" x14ac:dyDescent="0.35">
      <c r="A110" s="129" t="s">
        <v>73</v>
      </c>
      <c r="B110" s="108"/>
      <c r="C110" s="108"/>
      <c r="D110" s="229"/>
      <c r="E110" s="132"/>
      <c r="F110" s="80"/>
      <c r="G110" s="110"/>
      <c r="H110" s="148"/>
      <c r="I110" s="46"/>
      <c r="J110" s="5"/>
      <c r="K110" s="5"/>
      <c r="L110" s="5"/>
      <c r="M110" s="5"/>
      <c r="N110" s="5"/>
      <c r="O110" s="5"/>
      <c r="P110" s="5"/>
      <c r="Q110" s="5"/>
    </row>
    <row r="111" spans="1:17" x14ac:dyDescent="0.35">
      <c r="A111" s="121" t="s">
        <v>74</v>
      </c>
      <c r="B111" s="115" t="s">
        <v>128</v>
      </c>
      <c r="C111" s="124" t="s">
        <v>75</v>
      </c>
      <c r="D111" s="231">
        <f t="shared" si="8"/>
        <v>316.66666666666669</v>
      </c>
      <c r="E111" s="226">
        <v>570</v>
      </c>
      <c r="F111" s="90" t="s">
        <v>296</v>
      </c>
      <c r="G111" s="99"/>
      <c r="H111" s="147">
        <f t="shared" si="6"/>
        <v>0</v>
      </c>
      <c r="I111" s="153" t="s">
        <v>306</v>
      </c>
      <c r="J111" s="1"/>
      <c r="K111" s="1"/>
      <c r="L111" s="1"/>
      <c r="M111" s="1"/>
      <c r="N111" s="1"/>
      <c r="O111" s="1"/>
      <c r="P111" s="1"/>
      <c r="Q111" s="1"/>
    </row>
    <row r="112" spans="1:17" x14ac:dyDescent="0.35">
      <c r="A112" s="121" t="s">
        <v>76</v>
      </c>
      <c r="B112" s="115" t="s">
        <v>129</v>
      </c>
      <c r="C112" s="124" t="s">
        <v>77</v>
      </c>
      <c r="D112" s="231">
        <f t="shared" si="8"/>
        <v>316.66666666666669</v>
      </c>
      <c r="E112" s="226">
        <v>570</v>
      </c>
      <c r="F112" s="90" t="s">
        <v>296</v>
      </c>
      <c r="G112" s="99"/>
      <c r="H112" s="147">
        <f t="shared" si="6"/>
        <v>0</v>
      </c>
      <c r="I112" s="154" t="s">
        <v>305</v>
      </c>
      <c r="J112" s="1"/>
      <c r="K112" s="1"/>
      <c r="L112" s="1"/>
      <c r="M112" s="1"/>
      <c r="N112" s="1"/>
      <c r="O112" s="1"/>
      <c r="P112" s="1"/>
      <c r="Q112" s="1"/>
    </row>
    <row r="113" spans="1:17" x14ac:dyDescent="0.35">
      <c r="A113" s="121" t="s">
        <v>78</v>
      </c>
      <c r="B113" s="115" t="s">
        <v>130</v>
      </c>
      <c r="C113" s="124" t="s">
        <v>79</v>
      </c>
      <c r="D113" s="231">
        <f t="shared" si="8"/>
        <v>288.88888888888886</v>
      </c>
      <c r="E113" s="226">
        <v>520</v>
      </c>
      <c r="F113" s="90" t="s">
        <v>296</v>
      </c>
      <c r="G113" s="99"/>
      <c r="H113" s="147">
        <f t="shared" si="6"/>
        <v>0</v>
      </c>
      <c r="I113" s="153" t="s">
        <v>304</v>
      </c>
      <c r="J113" s="1"/>
      <c r="K113" s="1"/>
      <c r="L113" s="1"/>
      <c r="M113" s="1"/>
      <c r="N113" s="1"/>
      <c r="O113" s="1"/>
      <c r="P113" s="1"/>
      <c r="Q113" s="1"/>
    </row>
    <row r="114" spans="1:17" x14ac:dyDescent="0.35">
      <c r="A114" s="121" t="s">
        <v>80</v>
      </c>
      <c r="B114" s="115" t="s">
        <v>131</v>
      </c>
      <c r="C114" s="124" t="s">
        <v>81</v>
      </c>
      <c r="D114" s="231">
        <f t="shared" si="8"/>
        <v>288.88888888888886</v>
      </c>
      <c r="E114" s="226">
        <v>520</v>
      </c>
      <c r="F114" s="90" t="s">
        <v>296</v>
      </c>
      <c r="G114" s="99"/>
      <c r="H114" s="147">
        <f t="shared" si="6"/>
        <v>0</v>
      </c>
      <c r="I114" s="153" t="s">
        <v>304</v>
      </c>
      <c r="J114" s="1"/>
      <c r="K114" s="1"/>
      <c r="L114" s="1"/>
      <c r="M114" s="1"/>
      <c r="N114" s="1"/>
      <c r="O114" s="1"/>
      <c r="P114" s="1"/>
      <c r="Q114" s="1"/>
    </row>
    <row r="115" spans="1:17" x14ac:dyDescent="0.35">
      <c r="A115" s="121" t="s">
        <v>82</v>
      </c>
      <c r="B115" s="115" t="s">
        <v>132</v>
      </c>
      <c r="C115" s="124" t="s">
        <v>83</v>
      </c>
      <c r="D115" s="231">
        <f t="shared" si="8"/>
        <v>250</v>
      </c>
      <c r="E115" s="226">
        <v>450</v>
      </c>
      <c r="F115" s="90" t="s">
        <v>296</v>
      </c>
      <c r="G115" s="99"/>
      <c r="H115" s="147">
        <f t="shared" si="6"/>
        <v>0</v>
      </c>
      <c r="I115" s="154" t="s">
        <v>305</v>
      </c>
      <c r="J115" s="1"/>
      <c r="K115" s="1"/>
      <c r="L115" s="1"/>
      <c r="M115" s="1"/>
      <c r="N115" s="1"/>
      <c r="O115" s="1"/>
      <c r="P115" s="1"/>
      <c r="Q115" s="1"/>
    </row>
    <row r="116" spans="1:17" x14ac:dyDescent="0.35">
      <c r="A116" s="121" t="s">
        <v>84</v>
      </c>
      <c r="B116" s="115" t="s">
        <v>133</v>
      </c>
      <c r="C116" s="124" t="s">
        <v>85</v>
      </c>
      <c r="D116" s="231">
        <f t="shared" si="8"/>
        <v>250</v>
      </c>
      <c r="E116" s="226">
        <v>450</v>
      </c>
      <c r="F116" s="90" t="s">
        <v>296</v>
      </c>
      <c r="G116" s="99"/>
      <c r="H116" s="147">
        <f t="shared" si="6"/>
        <v>0</v>
      </c>
      <c r="I116" s="154" t="s">
        <v>305</v>
      </c>
      <c r="J116" s="1"/>
      <c r="K116" s="1"/>
      <c r="L116" s="1"/>
      <c r="M116" s="1"/>
      <c r="N116" s="1"/>
      <c r="O116" s="1"/>
      <c r="P116" s="1"/>
      <c r="Q116" s="1"/>
    </row>
    <row r="117" spans="1:17" x14ac:dyDescent="0.35">
      <c r="A117" s="121" t="s">
        <v>86</v>
      </c>
      <c r="B117" s="115" t="s">
        <v>134</v>
      </c>
      <c r="C117" s="124" t="s">
        <v>352</v>
      </c>
      <c r="D117" s="231">
        <f t="shared" si="8"/>
        <v>822.22222222222217</v>
      </c>
      <c r="E117" s="226">
        <v>1480</v>
      </c>
      <c r="F117" s="90" t="s">
        <v>296</v>
      </c>
      <c r="G117" s="99"/>
      <c r="H117" s="147">
        <f t="shared" si="6"/>
        <v>0</v>
      </c>
      <c r="I117" s="195" t="s">
        <v>403</v>
      </c>
      <c r="J117" s="1"/>
      <c r="K117" s="1"/>
      <c r="L117" s="1"/>
      <c r="M117" s="1"/>
      <c r="N117" s="1"/>
      <c r="O117" s="1"/>
      <c r="P117" s="1"/>
      <c r="Q117" s="1"/>
    </row>
    <row r="118" spans="1:17" x14ac:dyDescent="0.35">
      <c r="A118" s="121" t="s">
        <v>87</v>
      </c>
      <c r="B118" s="115" t="s">
        <v>135</v>
      </c>
      <c r="C118" s="124" t="s">
        <v>353</v>
      </c>
      <c r="D118" s="231">
        <f t="shared" si="8"/>
        <v>822.22222222222217</v>
      </c>
      <c r="E118" s="226">
        <v>1480</v>
      </c>
      <c r="F118" s="90" t="s">
        <v>296</v>
      </c>
      <c r="G118" s="99"/>
      <c r="H118" s="147">
        <f t="shared" si="6"/>
        <v>0</v>
      </c>
      <c r="I118" s="195" t="s">
        <v>403</v>
      </c>
      <c r="J118" s="1"/>
      <c r="K118" s="1"/>
      <c r="L118" s="1"/>
      <c r="M118" s="1"/>
      <c r="N118" s="1"/>
      <c r="O118" s="1"/>
      <c r="P118" s="1"/>
      <c r="Q118" s="1"/>
    </row>
    <row r="119" spans="1:17" x14ac:dyDescent="0.35">
      <c r="A119" s="114" t="s">
        <v>237</v>
      </c>
      <c r="B119" s="118">
        <v>8058664103706</v>
      </c>
      <c r="C119" s="124" t="s">
        <v>239</v>
      </c>
      <c r="D119" s="231">
        <f t="shared" si="8"/>
        <v>861.11111111111109</v>
      </c>
      <c r="E119" s="226">
        <v>1550</v>
      </c>
      <c r="F119" s="90" t="s">
        <v>296</v>
      </c>
      <c r="G119" s="128"/>
      <c r="H119" s="147">
        <f t="shared" si="6"/>
        <v>0</v>
      </c>
      <c r="I119" s="154" t="s">
        <v>305</v>
      </c>
      <c r="J119" s="1"/>
      <c r="K119" s="1"/>
      <c r="L119" s="1"/>
      <c r="M119" s="1"/>
      <c r="N119" s="1"/>
      <c r="O119" s="1"/>
      <c r="P119" s="1"/>
      <c r="Q119" s="1"/>
    </row>
    <row r="120" spans="1:17" x14ac:dyDescent="0.35">
      <c r="A120" s="114" t="s">
        <v>238</v>
      </c>
      <c r="B120" s="118">
        <v>8058664103713</v>
      </c>
      <c r="C120" s="124" t="s">
        <v>240</v>
      </c>
      <c r="D120" s="231">
        <f t="shared" si="8"/>
        <v>861.11111111111109</v>
      </c>
      <c r="E120" s="226">
        <v>1550</v>
      </c>
      <c r="F120" s="90" t="s">
        <v>296</v>
      </c>
      <c r="G120" s="128"/>
      <c r="H120" s="147">
        <f t="shared" si="6"/>
        <v>0</v>
      </c>
      <c r="I120" s="154" t="s">
        <v>305</v>
      </c>
      <c r="J120" s="1"/>
      <c r="K120" s="1"/>
      <c r="L120" s="1"/>
      <c r="M120" s="1"/>
      <c r="N120" s="1"/>
      <c r="O120" s="1"/>
      <c r="P120" s="1"/>
      <c r="Q120" s="1"/>
    </row>
    <row r="121" spans="1:17" s="6" customFormat="1" x14ac:dyDescent="0.35">
      <c r="A121" s="13" t="s">
        <v>267</v>
      </c>
      <c r="B121" s="108"/>
      <c r="C121" s="131"/>
      <c r="D121" s="229"/>
      <c r="E121" s="132"/>
      <c r="F121" s="83"/>
      <c r="G121" s="110"/>
      <c r="H121" s="148"/>
      <c r="I121" s="46"/>
      <c r="J121" s="5"/>
      <c r="K121" s="5"/>
      <c r="L121" s="5"/>
      <c r="M121" s="5"/>
      <c r="N121" s="5"/>
      <c r="O121" s="5"/>
      <c r="P121" s="5"/>
      <c r="Q121" s="5"/>
    </row>
    <row r="122" spans="1:17" s="60" customFormat="1" x14ac:dyDescent="0.35">
      <c r="A122" s="328" t="s">
        <v>354</v>
      </c>
      <c r="B122" s="313">
        <v>8058664042913</v>
      </c>
      <c r="C122" s="316" t="s">
        <v>355</v>
      </c>
      <c r="D122" s="327">
        <f t="shared" si="8"/>
        <v>1000</v>
      </c>
      <c r="E122" s="315">
        <v>1800</v>
      </c>
      <c r="F122" s="179" t="s">
        <v>296</v>
      </c>
      <c r="G122" s="99"/>
      <c r="H122" s="171">
        <f t="shared" si="6"/>
        <v>0</v>
      </c>
      <c r="I122" s="153" t="s">
        <v>304</v>
      </c>
      <c r="J122" s="61"/>
      <c r="K122" s="61"/>
      <c r="L122" s="61"/>
      <c r="M122" s="61"/>
      <c r="N122" s="61"/>
      <c r="O122" s="61"/>
      <c r="P122" s="61"/>
      <c r="Q122" s="61"/>
    </row>
    <row r="123" spans="1:17" s="60" customFormat="1" x14ac:dyDescent="0.35">
      <c r="A123" s="329" t="s">
        <v>389</v>
      </c>
      <c r="B123" s="330">
        <v>8058664109388</v>
      </c>
      <c r="C123" s="331" t="s">
        <v>388</v>
      </c>
      <c r="D123" s="327">
        <f t="shared" si="8"/>
        <v>1000</v>
      </c>
      <c r="E123" s="315">
        <v>1800</v>
      </c>
      <c r="F123" s="179" t="s">
        <v>296</v>
      </c>
      <c r="G123" s="99"/>
      <c r="H123" s="171">
        <f t="shared" si="6"/>
        <v>0</v>
      </c>
      <c r="I123" s="195" t="s">
        <v>403</v>
      </c>
      <c r="J123" s="61"/>
      <c r="K123" s="61"/>
      <c r="L123" s="61"/>
      <c r="M123" s="61"/>
      <c r="N123" s="61"/>
      <c r="O123" s="61"/>
      <c r="P123" s="61"/>
      <c r="Q123" s="61"/>
    </row>
    <row r="124" spans="1:17" ht="15" thickBot="1" x14ac:dyDescent="0.4">
      <c r="A124" s="49"/>
      <c r="B124" s="49"/>
      <c r="C124" s="49"/>
      <c r="E124" s="216" t="s">
        <v>101</v>
      </c>
      <c r="F124" s="176"/>
      <c r="G124" s="177"/>
      <c r="H124" s="178">
        <f>SUM(H3:H123)</f>
        <v>0</v>
      </c>
      <c r="I124" s="162"/>
      <c r="J124" s="1"/>
      <c r="K124" s="1"/>
      <c r="L124" s="1"/>
      <c r="M124" s="1"/>
      <c r="N124" s="1"/>
      <c r="O124" s="1"/>
      <c r="P124" s="1"/>
      <c r="Q124" s="1"/>
    </row>
    <row r="125" spans="1:17" x14ac:dyDescent="0.35">
      <c r="E125" s="162"/>
      <c r="F125" s="14"/>
      <c r="G125" s="14"/>
      <c r="H125" s="14"/>
      <c r="I125" s="162"/>
      <c r="J125" s="1"/>
      <c r="K125" s="1"/>
      <c r="L125" s="1"/>
      <c r="M125" s="1"/>
      <c r="N125" s="1"/>
      <c r="O125" s="1"/>
      <c r="P125" s="1"/>
      <c r="Q125" s="1"/>
    </row>
    <row r="126" spans="1:17" x14ac:dyDescent="0.35">
      <c r="E126" s="162"/>
      <c r="F126" s="14"/>
      <c r="G126" s="14"/>
      <c r="H126" s="14"/>
      <c r="I126" s="162"/>
      <c r="J126" s="1"/>
      <c r="K126" s="1"/>
      <c r="L126" s="1"/>
      <c r="M126" s="1"/>
      <c r="N126" s="1"/>
      <c r="O126" s="1"/>
      <c r="P126" s="1"/>
      <c r="Q126" s="1"/>
    </row>
    <row r="127" spans="1:17" x14ac:dyDescent="0.35">
      <c r="E127" s="162"/>
      <c r="F127" s="14"/>
      <c r="G127" s="14"/>
      <c r="H127" s="14"/>
      <c r="I127" s="162"/>
      <c r="J127" s="1"/>
      <c r="K127" s="1"/>
      <c r="L127" s="1"/>
      <c r="M127" s="1"/>
      <c r="N127" s="1"/>
      <c r="O127" s="1"/>
      <c r="P127" s="1"/>
      <c r="Q127" s="1"/>
    </row>
    <row r="128" spans="1:17" x14ac:dyDescent="0.35">
      <c r="E128" s="162"/>
      <c r="F128" s="14"/>
      <c r="G128" s="14"/>
      <c r="H128" s="14"/>
      <c r="I128" s="162"/>
      <c r="J128" s="1"/>
      <c r="K128" s="1"/>
      <c r="L128" s="1"/>
      <c r="M128" s="1"/>
      <c r="N128" s="1"/>
      <c r="O128" s="1"/>
      <c r="P128" s="1"/>
      <c r="Q128" s="1"/>
    </row>
    <row r="129" spans="5:17" x14ac:dyDescent="0.35">
      <c r="E129" s="162"/>
      <c r="F129" s="14"/>
      <c r="G129" s="14"/>
      <c r="H129" s="14"/>
      <c r="I129" s="162"/>
      <c r="J129" s="1"/>
      <c r="K129" s="1"/>
      <c r="L129" s="1"/>
      <c r="M129" s="1"/>
      <c r="N129" s="1"/>
      <c r="O129" s="1"/>
      <c r="P129" s="1"/>
      <c r="Q129" s="1"/>
    </row>
    <row r="130" spans="5:17" x14ac:dyDescent="0.35">
      <c r="E130" s="162"/>
      <c r="F130" s="14"/>
      <c r="G130" s="14"/>
      <c r="H130" s="14"/>
      <c r="I130" s="162"/>
      <c r="J130" s="1"/>
      <c r="K130" s="1"/>
      <c r="L130" s="1"/>
      <c r="M130" s="1"/>
      <c r="N130" s="1"/>
      <c r="O130" s="1"/>
      <c r="P130" s="1"/>
      <c r="Q130" s="1"/>
    </row>
    <row r="131" spans="5:17" x14ac:dyDescent="0.35">
      <c r="E131" s="162"/>
      <c r="F131" s="14"/>
      <c r="G131" s="14"/>
      <c r="H131" s="14"/>
      <c r="I131" s="162"/>
      <c r="J131" s="1"/>
      <c r="K131" s="1"/>
      <c r="L131" s="1"/>
      <c r="M131" s="1"/>
      <c r="N131" s="1"/>
      <c r="O131" s="1"/>
      <c r="P131" s="1"/>
      <c r="Q131" s="1"/>
    </row>
    <row r="132" spans="5:17" x14ac:dyDescent="0.35">
      <c r="E132" s="162"/>
      <c r="F132" s="14"/>
      <c r="G132" s="14"/>
      <c r="H132" s="14"/>
      <c r="I132" s="162"/>
      <c r="J132" s="1"/>
      <c r="K132" s="1"/>
      <c r="L132" s="1"/>
      <c r="M132" s="1"/>
      <c r="N132" s="1"/>
      <c r="O132" s="1"/>
      <c r="P132" s="1"/>
      <c r="Q132" s="1"/>
    </row>
    <row r="133" spans="5:17" x14ac:dyDescent="0.35">
      <c r="E133" s="162"/>
      <c r="F133" s="14"/>
      <c r="G133" s="14"/>
      <c r="H133" s="14"/>
      <c r="I133" s="162"/>
      <c r="J133" s="1"/>
      <c r="K133" s="1"/>
      <c r="L133" s="1"/>
      <c r="M133" s="1"/>
      <c r="N133" s="1"/>
      <c r="O133" s="1"/>
      <c r="P133" s="1"/>
      <c r="Q133" s="1"/>
    </row>
    <row r="134" spans="5:17" x14ac:dyDescent="0.35">
      <c r="E134" s="162"/>
      <c r="F134" s="14"/>
      <c r="G134" s="14"/>
      <c r="H134" s="14"/>
      <c r="I134" s="162"/>
      <c r="J134" s="1"/>
      <c r="K134" s="1"/>
      <c r="L134" s="1"/>
      <c r="M134" s="1"/>
      <c r="N134" s="1"/>
      <c r="O134" s="1"/>
      <c r="P134" s="1"/>
      <c r="Q134" s="1"/>
    </row>
    <row r="135" spans="5:17" x14ac:dyDescent="0.35">
      <c r="E135" s="162"/>
      <c r="F135" s="14"/>
      <c r="G135" s="14"/>
      <c r="H135" s="14"/>
      <c r="I135" s="162"/>
      <c r="J135" s="1"/>
      <c r="K135" s="1"/>
      <c r="L135" s="1"/>
      <c r="M135" s="1"/>
      <c r="N135" s="1"/>
      <c r="O135" s="1"/>
      <c r="P135" s="1"/>
      <c r="Q135" s="1"/>
    </row>
    <row r="136" spans="5:17" x14ac:dyDescent="0.35">
      <c r="E136" s="162"/>
      <c r="F136" s="14"/>
      <c r="G136" s="14"/>
      <c r="H136" s="14"/>
      <c r="I136" s="162"/>
      <c r="J136" s="1"/>
      <c r="K136" s="1"/>
      <c r="L136" s="1"/>
      <c r="M136" s="1"/>
      <c r="N136" s="1"/>
      <c r="O136" s="1"/>
      <c r="P136" s="1"/>
      <c r="Q136" s="1"/>
    </row>
    <row r="137" spans="5:17" x14ac:dyDescent="0.35">
      <c r="E137" s="162"/>
      <c r="F137" s="14"/>
      <c r="G137" s="14"/>
      <c r="H137" s="14"/>
      <c r="I137" s="162"/>
      <c r="J137" s="1"/>
      <c r="K137" s="1"/>
      <c r="L137" s="1"/>
      <c r="M137" s="1"/>
      <c r="N137" s="1"/>
      <c r="O137" s="1"/>
      <c r="P137" s="1"/>
      <c r="Q137" s="1"/>
    </row>
    <row r="138" spans="5:17" x14ac:dyDescent="0.35">
      <c r="E138" s="162"/>
      <c r="F138" s="14"/>
      <c r="G138" s="14"/>
      <c r="H138" s="14"/>
      <c r="I138" s="162"/>
      <c r="J138" s="1"/>
      <c r="K138" s="1"/>
      <c r="L138" s="1"/>
      <c r="M138" s="1"/>
      <c r="N138" s="1"/>
      <c r="O138" s="1"/>
      <c r="P138" s="1"/>
      <c r="Q138" s="1"/>
    </row>
    <row r="139" spans="5:17" x14ac:dyDescent="0.35">
      <c r="E139" s="162"/>
      <c r="F139" s="14"/>
      <c r="G139" s="14"/>
      <c r="H139" s="14"/>
      <c r="I139" s="162"/>
      <c r="J139" s="1"/>
      <c r="K139" s="1"/>
      <c r="L139" s="1"/>
      <c r="M139" s="1"/>
      <c r="N139" s="1"/>
      <c r="O139" s="1"/>
      <c r="P139" s="1"/>
      <c r="Q139" s="1"/>
    </row>
    <row r="140" spans="5:17" x14ac:dyDescent="0.35">
      <c r="E140" s="162"/>
      <c r="F140" s="14"/>
      <c r="G140" s="14"/>
      <c r="H140" s="14"/>
      <c r="I140" s="162"/>
      <c r="J140" s="1"/>
      <c r="K140" s="1"/>
      <c r="L140" s="1"/>
      <c r="M140" s="1"/>
      <c r="N140" s="1"/>
      <c r="O140" s="1"/>
      <c r="P140" s="1"/>
      <c r="Q140" s="1"/>
    </row>
    <row r="141" spans="5:17" x14ac:dyDescent="0.35">
      <c r="E141" s="162"/>
      <c r="F141" s="14"/>
      <c r="G141" s="14"/>
      <c r="H141" s="14"/>
      <c r="I141" s="162"/>
      <c r="J141" s="1"/>
      <c r="K141" s="1"/>
      <c r="L141" s="1"/>
      <c r="M141" s="1"/>
      <c r="N141" s="1"/>
      <c r="O141" s="1"/>
      <c r="P141" s="1"/>
      <c r="Q141" s="1"/>
    </row>
    <row r="142" spans="5:17" x14ac:dyDescent="0.35">
      <c r="E142" s="162"/>
      <c r="F142" s="14"/>
      <c r="G142" s="14"/>
      <c r="H142" s="14"/>
      <c r="I142" s="162"/>
      <c r="J142" s="1"/>
      <c r="K142" s="1"/>
      <c r="L142" s="1"/>
      <c r="M142" s="1"/>
      <c r="N142" s="1"/>
      <c r="O142" s="1"/>
      <c r="P142" s="1"/>
      <c r="Q142" s="1"/>
    </row>
    <row r="143" spans="5:17" x14ac:dyDescent="0.35">
      <c r="E143" s="162"/>
      <c r="F143" s="14"/>
      <c r="G143" s="14"/>
      <c r="H143" s="14"/>
      <c r="I143" s="162"/>
      <c r="J143" s="1"/>
      <c r="K143" s="1"/>
      <c r="L143" s="1"/>
      <c r="M143" s="1"/>
      <c r="N143" s="1"/>
      <c r="O143" s="1"/>
      <c r="P143" s="1"/>
      <c r="Q143" s="1"/>
    </row>
    <row r="144" spans="5:17" x14ac:dyDescent="0.35">
      <c r="E144" s="162"/>
      <c r="F144" s="14"/>
      <c r="G144" s="14"/>
      <c r="H144" s="14"/>
      <c r="I144" s="162"/>
      <c r="J144" s="1"/>
      <c r="K144" s="1"/>
      <c r="L144" s="1"/>
      <c r="M144" s="1"/>
      <c r="N144" s="1"/>
      <c r="O144" s="1"/>
      <c r="P144" s="1"/>
      <c r="Q144" s="1"/>
    </row>
    <row r="145" spans="5:17" x14ac:dyDescent="0.35">
      <c r="E145" s="162"/>
      <c r="F145" s="14"/>
      <c r="G145" s="14"/>
      <c r="H145" s="14"/>
      <c r="I145" s="162"/>
      <c r="J145" s="1"/>
      <c r="K145" s="1"/>
      <c r="L145" s="1"/>
      <c r="M145" s="1"/>
      <c r="N145" s="1"/>
      <c r="O145" s="1"/>
      <c r="P145" s="1"/>
      <c r="Q145" s="1"/>
    </row>
    <row r="146" spans="5:17" x14ac:dyDescent="0.35">
      <c r="E146" s="162"/>
      <c r="F146" s="14"/>
      <c r="G146" s="14"/>
      <c r="H146" s="14"/>
      <c r="I146" s="162"/>
      <c r="J146" s="1"/>
      <c r="K146" s="1"/>
      <c r="L146" s="1"/>
      <c r="M146" s="1"/>
      <c r="N146" s="1"/>
      <c r="O146" s="1"/>
      <c r="P146" s="1"/>
      <c r="Q146" s="1"/>
    </row>
    <row r="147" spans="5:17" x14ac:dyDescent="0.35">
      <c r="E147" s="162"/>
      <c r="F147" s="14"/>
      <c r="G147" s="14"/>
      <c r="H147" s="14"/>
      <c r="I147" s="162"/>
      <c r="J147" s="1"/>
      <c r="K147" s="1"/>
      <c r="L147" s="1"/>
      <c r="M147" s="1"/>
      <c r="N147" s="1"/>
      <c r="O147" s="1"/>
      <c r="P147" s="1"/>
      <c r="Q147" s="1"/>
    </row>
    <row r="148" spans="5:17" x14ac:dyDescent="0.35">
      <c r="E148" s="162"/>
      <c r="F148" s="14"/>
      <c r="G148" s="14"/>
      <c r="H148" s="14"/>
      <c r="I148" s="162"/>
      <c r="J148" s="1"/>
      <c r="K148" s="1"/>
      <c r="L148" s="1"/>
      <c r="M148" s="1"/>
      <c r="N148" s="1"/>
      <c r="O148" s="1"/>
      <c r="P148" s="1"/>
      <c r="Q148" s="1"/>
    </row>
    <row r="149" spans="5:17" x14ac:dyDescent="0.35">
      <c r="E149" s="162"/>
      <c r="F149" s="14"/>
      <c r="G149" s="14"/>
      <c r="H149" s="14"/>
      <c r="I149" s="162"/>
      <c r="J149" s="1"/>
      <c r="K149" s="1"/>
      <c r="L149" s="1"/>
      <c r="M149" s="1"/>
      <c r="N149" s="1"/>
      <c r="O149" s="1"/>
      <c r="P149" s="1"/>
      <c r="Q149" s="1"/>
    </row>
    <row r="150" spans="5:17" x14ac:dyDescent="0.35">
      <c r="E150" s="162"/>
      <c r="F150" s="14"/>
      <c r="G150" s="14"/>
      <c r="H150" s="14"/>
      <c r="I150" s="162"/>
      <c r="J150" s="1"/>
      <c r="K150" s="1"/>
      <c r="L150" s="1"/>
      <c r="M150" s="1"/>
      <c r="N150" s="1"/>
      <c r="O150" s="1"/>
      <c r="P150" s="1"/>
      <c r="Q150" s="1"/>
    </row>
    <row r="151" spans="5:17" x14ac:dyDescent="0.35">
      <c r="E151" s="162"/>
      <c r="F151" s="14"/>
      <c r="G151" s="14"/>
      <c r="H151" s="14"/>
      <c r="I151" s="162"/>
      <c r="J151" s="1"/>
      <c r="K151" s="1"/>
      <c r="L151" s="1"/>
      <c r="M151" s="1"/>
      <c r="N151" s="1"/>
      <c r="O151" s="1"/>
      <c r="P151" s="1"/>
      <c r="Q151" s="1"/>
    </row>
    <row r="152" spans="5:17" x14ac:dyDescent="0.35">
      <c r="E152" s="162"/>
      <c r="F152" s="14"/>
      <c r="G152" s="14"/>
      <c r="H152" s="14"/>
      <c r="I152" s="162"/>
    </row>
    <row r="153" spans="5:17" x14ac:dyDescent="0.35">
      <c r="G153" s="40"/>
      <c r="H153" s="40"/>
      <c r="I153" s="163"/>
    </row>
    <row r="154" spans="5:17" x14ac:dyDescent="0.35">
      <c r="G154" s="40"/>
      <c r="H154" s="40"/>
      <c r="I154" s="163"/>
    </row>
  </sheetData>
  <mergeCells count="1">
    <mergeCell ref="A1:I1"/>
  </mergeCells>
  <phoneticPr fontId="84" type="noConversion"/>
  <hyperlinks>
    <hyperlink ref="F72" r:id="rId1" xr:uid="{7DBC4B70-FD83-416C-9FD1-F1E48CA9D88D}"/>
    <hyperlink ref="F73" r:id="rId2" xr:uid="{E5DF722A-D8F1-4F1F-B855-3A333FCAFB12}"/>
    <hyperlink ref="F114" r:id="rId3" xr:uid="{BCC631E9-9795-42E8-A427-0FEA6DECAC6C}"/>
    <hyperlink ref="F113" r:id="rId4" xr:uid="{C630FF43-2EC9-4FB0-ADAE-A3E2CCAF4CB4}"/>
    <hyperlink ref="F112" r:id="rId5" xr:uid="{FAE870F0-AFFC-4E37-AA62-25F7B6546E12}"/>
    <hyperlink ref="F111" r:id="rId6" xr:uid="{DFCB1115-EC0D-4153-9004-E2ADDF3626E1}"/>
    <hyperlink ref="F116" r:id="rId7" xr:uid="{696C0404-3713-4CA0-9CD3-2A46D9613DAC}"/>
    <hyperlink ref="F115" r:id="rId8" xr:uid="{0F57A539-BDBA-4CAB-9102-4130B0B56C21}"/>
    <hyperlink ref="F120" r:id="rId9" xr:uid="{B5E12923-E959-4A38-82EF-2143386A1F9E}"/>
    <hyperlink ref="F119" r:id="rId10" xr:uid="{D17B28CA-808C-4D72-A473-C3DA151570C1}"/>
    <hyperlink ref="F118" r:id="rId11" xr:uid="{816C56AE-946F-4AEE-8B6D-4E7144186A2C}"/>
    <hyperlink ref="F117" r:id="rId12" xr:uid="{908F25A1-E634-4B61-912B-C5BA95FC190D}"/>
    <hyperlink ref="F109" r:id="rId13" xr:uid="{87F61B7C-9C10-4875-9F2A-E46F4FE139F2}"/>
    <hyperlink ref="F108" r:id="rId14" xr:uid="{FD137569-8C12-4A67-8288-9F3CD3AA01C8}"/>
    <hyperlink ref="F107" r:id="rId15" xr:uid="{A4384F11-107F-47F2-9B33-5FDC0A0D58C9}"/>
    <hyperlink ref="F106" r:id="rId16" xr:uid="{93C0D080-0C06-4C38-984B-E442398A4890}"/>
    <hyperlink ref="F105" r:id="rId17" xr:uid="{C0DB35A5-7470-4223-A30B-594A696D6512}"/>
    <hyperlink ref="F104" r:id="rId18" xr:uid="{239CEDD2-086A-46D7-83BB-92E7050A2598}"/>
    <hyperlink ref="F103" r:id="rId19" xr:uid="{DEB9A868-4C5A-4EB5-80DB-53A8B11829DD}"/>
    <hyperlink ref="F101" r:id="rId20" xr:uid="{9783D7BB-1AD8-4755-9CFD-48B3572AA6A6}"/>
    <hyperlink ref="F100" r:id="rId21" xr:uid="{0B10BE3F-DE19-43A3-AFB6-5C93E9FC1EFD}"/>
    <hyperlink ref="F99" r:id="rId22" xr:uid="{00CF5337-036E-4CC8-8DE6-A4637E1501D0}"/>
    <hyperlink ref="F98" r:id="rId23" xr:uid="{4418F458-3139-4B39-A808-C38BBE5CF911}"/>
    <hyperlink ref="F97" r:id="rId24" xr:uid="{D046E8D8-0B0E-4414-BAB4-8F652D3F990E}"/>
    <hyperlink ref="F96" r:id="rId25" xr:uid="{DC5BEEF0-E8A6-4EA1-AEB9-FC7F9AE07CE3}"/>
    <hyperlink ref="F95" r:id="rId26" xr:uid="{45B59CC3-BF3C-42EC-80C0-A39266672515}"/>
    <hyperlink ref="F94" r:id="rId27" xr:uid="{711FC9A8-8E09-4271-B247-6299275E5E40}"/>
    <hyperlink ref="F93" r:id="rId28" xr:uid="{44926F2A-F894-403B-A22A-1F2416D0E52B}"/>
    <hyperlink ref="F90" r:id="rId29" xr:uid="{35284286-C864-4C99-956E-C4120EF7E098}"/>
    <hyperlink ref="F89" r:id="rId30" xr:uid="{D1630C7A-9FCB-47D4-9E03-EC5C739842DC}"/>
    <hyperlink ref="F88" r:id="rId31" xr:uid="{267C2D0A-4C73-4775-89C1-B8125A8177DA}"/>
    <hyperlink ref="F87" r:id="rId32" xr:uid="{101C6B45-88AC-4428-8E25-CFE44C7182E3}"/>
    <hyperlink ref="F86" r:id="rId33" xr:uid="{C3C456F7-DC0E-470D-AFB5-15A12C7E7EC5}"/>
    <hyperlink ref="F84" r:id="rId34" xr:uid="{AF7E8469-C9D4-4469-B036-F8A389D8286D}"/>
    <hyperlink ref="F83" r:id="rId35" xr:uid="{952F5549-3784-445C-836B-096122FFD677}"/>
    <hyperlink ref="F82" r:id="rId36" xr:uid="{13E8BFEB-11CD-4A99-8C88-EA842A16BE02}"/>
    <hyperlink ref="F81" r:id="rId37" xr:uid="{1BF2B20B-3B49-4D34-BE06-94F166EF2ED9}"/>
    <hyperlink ref="F80" r:id="rId38" xr:uid="{BC877248-B9B7-4893-AC6A-30974D7BDE53}"/>
    <hyperlink ref="F79" r:id="rId39" xr:uid="{D8016E7D-C1A2-4727-81AB-3A82A50630F5}"/>
    <hyperlink ref="F78" r:id="rId40" xr:uid="{F426B21E-D0FD-47BF-A7FB-98E0D4790603}"/>
    <hyperlink ref="F77" r:id="rId41" xr:uid="{DDB2C787-D277-4097-AEAE-57E450CF0088}"/>
    <hyperlink ref="F76" r:id="rId42" xr:uid="{6B3E3F7C-B1F6-4898-89E6-9A7DEA08E38A}"/>
    <hyperlink ref="F75" r:id="rId43" xr:uid="{81C5317D-6A1D-4D82-956D-6C9EF3481312}"/>
    <hyperlink ref="F69" r:id="rId44" xr:uid="{86F2CF4E-475B-469D-891D-E47A158BC7B4}"/>
    <hyperlink ref="F68" r:id="rId45" xr:uid="{8F67036F-AB6F-4B68-B637-580FF68EE7AA}"/>
    <hyperlink ref="F67" r:id="rId46" xr:uid="{19E4F1FB-6B99-441F-91A7-206C1110B28E}"/>
    <hyperlink ref="F61" r:id="rId47" xr:uid="{9D815D62-5D4D-4D78-B6AF-F58F87C83C9E}"/>
    <hyperlink ref="F60" r:id="rId48" xr:uid="{5B9DEA90-1552-486D-9412-B2D495DC4DBD}"/>
    <hyperlink ref="F65" r:id="rId49" xr:uid="{B9C0C04E-1F02-41CC-A4E2-E8CA9367075D}"/>
    <hyperlink ref="F51" r:id="rId50" xr:uid="{D0B4E2AC-5C98-4333-A28F-5BFABE92BC49}"/>
    <hyperlink ref="F50" r:id="rId51" xr:uid="{795906DB-D7EE-4185-96B7-173A6545D684}"/>
    <hyperlink ref="F49" r:id="rId52" xr:uid="{A5BEADF5-DC2D-451A-9907-D1883EC7CB54}"/>
    <hyperlink ref="F48" r:id="rId53" xr:uid="{7C496F11-A1F9-46C0-A479-3F8B3DC7B14C}"/>
    <hyperlink ref="F47" r:id="rId54" xr:uid="{9F47E689-2A65-43A1-ACB6-AF07A14ED771}"/>
    <hyperlink ref="F46" r:id="rId55" xr:uid="{9997699F-4F78-4A41-B652-CB2357B0A4DD}"/>
    <hyperlink ref="F44" r:id="rId56" xr:uid="{E83F71EA-3F8C-4F52-A1F4-5BEAFE56FEAA}"/>
    <hyperlink ref="F43" r:id="rId57" xr:uid="{A80C84DE-7548-4AE1-AA84-B47086DE52E8}"/>
    <hyperlink ref="F42" r:id="rId58" xr:uid="{32853739-5113-4F57-83A0-5BD23F63DFD6}"/>
    <hyperlink ref="F41" r:id="rId59" xr:uid="{029D6BDA-E7AB-417C-B404-0674AC09E44A}"/>
    <hyperlink ref="F40" r:id="rId60" xr:uid="{B7D4E51A-52FE-4324-91BA-8D80B83726F3}"/>
    <hyperlink ref="F39" r:id="rId61" xr:uid="{ED58CAB1-85C1-4381-AEB9-C155DCC3F4F7}"/>
    <hyperlink ref="F38" r:id="rId62" xr:uid="{5B8D2010-CF66-4B0C-86F8-1DB949A9557A}"/>
    <hyperlink ref="F37" r:id="rId63" xr:uid="{BBEEAA4C-2881-4956-A324-C607C963BC23}"/>
    <hyperlink ref="F36" r:id="rId64" xr:uid="{2ACBD066-6449-44FF-847E-79D5393E5B0D}"/>
    <hyperlink ref="F34" r:id="rId65" xr:uid="{C0524422-9847-49D1-AF3C-7B2DA0D0082A}"/>
    <hyperlink ref="F33" r:id="rId66" xr:uid="{E29E92ED-DDE5-493C-A5D8-FF7D215B2DBE}"/>
    <hyperlink ref="F31" r:id="rId67" xr:uid="{EF68FBD5-3CA6-4DF2-A49C-44DD4057991F}"/>
    <hyperlink ref="F30" r:id="rId68" xr:uid="{51D47E83-2591-475D-84B8-2DB7F1180CF8}"/>
    <hyperlink ref="F29" r:id="rId69" xr:uid="{9D0F3A30-738C-4B5F-9C2D-1D99F9EFAD8C}"/>
    <hyperlink ref="F28" r:id="rId70" xr:uid="{E0BAAB49-F545-4AB0-9FA9-34E8C97A99FE}"/>
    <hyperlink ref="F27" r:id="rId71" xr:uid="{30CAB113-585C-41A2-9AA7-2F4DB0692566}"/>
    <hyperlink ref="F25" r:id="rId72" xr:uid="{91DB4AD0-0DA7-4F3B-B83E-836506D9334E}"/>
    <hyperlink ref="F24" r:id="rId73" xr:uid="{C5380C13-158D-45B0-B8AE-5C417992599C}"/>
    <hyperlink ref="F23" r:id="rId74" xr:uid="{7E3C60A0-FB42-4585-A3B3-039F32E3912B}"/>
    <hyperlink ref="F18" r:id="rId75" xr:uid="{96263D8F-FE87-4B2A-8CCD-011351FA3F89}"/>
    <hyperlink ref="F17" r:id="rId76" xr:uid="{5CA7014F-1515-48FE-A1CF-EE5746496431}"/>
    <hyperlink ref="F21" r:id="rId77" xr:uid="{DB07D479-C808-4C2D-A0CF-478A13BBCE30}"/>
    <hyperlink ref="F19" r:id="rId78" xr:uid="{C4BC6AD7-53E1-4841-B696-09926F435719}"/>
    <hyperlink ref="F22" r:id="rId79" xr:uid="{54B5AA94-18B8-4830-B537-F0A1E3F231B5}"/>
    <hyperlink ref="F20" r:id="rId80" xr:uid="{546CE2ED-C9C9-4909-9E49-ACECC2F3A7D1}"/>
    <hyperlink ref="F16" r:id="rId81" xr:uid="{BB178EBE-2B91-4512-9CDE-3B0B0AA8CFE5}"/>
    <hyperlink ref="F14" r:id="rId82" xr:uid="{23EE49AA-E28C-42CF-8CF7-72055D5BE831}"/>
    <hyperlink ref="F13" r:id="rId83" xr:uid="{72DA4661-A274-4B69-AF3F-9A563DE0FF5C}"/>
    <hyperlink ref="F12" r:id="rId84" xr:uid="{85E000D7-640C-4F21-8766-990E790221E9}"/>
    <hyperlink ref="F10" r:id="rId85" xr:uid="{56166D20-58EF-4536-9704-2FB731625366}"/>
    <hyperlink ref="F9" r:id="rId86" xr:uid="{97666C71-0BCD-4063-9CD5-7E1181384650}"/>
    <hyperlink ref="F8" r:id="rId87" xr:uid="{33B332B4-207B-4DDE-A6F9-48D0063D3B8B}"/>
    <hyperlink ref="F7" r:id="rId88" xr:uid="{04100904-5BDF-475D-8AAE-078B318F1422}"/>
    <hyperlink ref="F6" r:id="rId89" xr:uid="{C1269A43-E65D-4968-A98F-415A3E55FCF8}"/>
    <hyperlink ref="F4" r:id="rId90" xr:uid="{DFDCD7C4-AE36-4C3F-929A-B5B027303363}"/>
    <hyperlink ref="F5" r:id="rId91" xr:uid="{EDF33532-C8B4-4EE2-BAA6-5297A931BDA7}"/>
    <hyperlink ref="F58" r:id="rId92" xr:uid="{77ECDC2F-F1E8-44D1-9B6B-DA1872B33E12}"/>
    <hyperlink ref="F59" r:id="rId93" xr:uid="{C60FCEC2-0E92-4569-8913-7D511FEF8F5E}"/>
    <hyperlink ref="F91" r:id="rId94" xr:uid="{24AAE9A2-5E42-4619-8E0D-8DD1E9594D51}"/>
    <hyperlink ref="F122" r:id="rId95" xr:uid="{93B14481-C164-4303-8D0C-B9B55AB17601}"/>
    <hyperlink ref="F123" r:id="rId96" xr:uid="{246D6CF1-6A74-4E38-AC0E-EF6EF2A4C1EF}"/>
    <hyperlink ref="F70" r:id="rId97" xr:uid="{17D9213C-7DD6-43F7-B495-FFC804327415}"/>
    <hyperlink ref="F62" r:id="rId98" xr:uid="{22A48CA8-FEE8-48E9-8EE8-79CD916024F2}"/>
    <hyperlink ref="F63" r:id="rId99" xr:uid="{44ACAD82-9099-4E45-82F5-E48C5AE82C22}"/>
  </hyperlinks>
  <pageMargins left="0.25" right="0.25" top="0.75" bottom="0.75" header="0.3" footer="0.3"/>
  <pageSetup paperSize="9" scale="69" fitToHeight="2" orientation="portrait" r:id="rId100"/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showGridLines="0" zoomScaleNormal="100" workbookViewId="0">
      <pane xSplit="3" ySplit="1" topLeftCell="D2" activePane="bottomRight" state="frozen"/>
      <selection pane="topRight" activeCell="C1" sqref="C1"/>
      <selection pane="bottomLeft" activeCell="A5" sqref="A5"/>
      <selection pane="bottomRight" activeCell="C3" sqref="C3"/>
    </sheetView>
  </sheetViews>
  <sheetFormatPr baseColWidth="10" defaultRowHeight="14.5" x14ac:dyDescent="0.35"/>
  <cols>
    <col min="1" max="1" width="17.26953125" style="48" customWidth="1"/>
    <col min="2" max="2" width="18" style="31" customWidth="1"/>
    <col min="3" max="3" width="46.26953125" style="1" customWidth="1"/>
    <col min="4" max="4" width="11.81640625" style="223" customWidth="1"/>
    <col min="5" max="5" width="11.81640625" style="224" customWidth="1"/>
    <col min="6" max="6" width="9.1796875" style="28" bestFit="1" customWidth="1"/>
    <col min="7" max="7" width="9" style="29" bestFit="1" customWidth="1"/>
    <col min="8" max="8" width="13.81640625" style="42" bestFit="1" customWidth="1"/>
    <col min="9" max="9" width="16.7265625" style="48" customWidth="1"/>
    <col min="10" max="18" width="11.453125" style="1"/>
  </cols>
  <sheetData>
    <row r="1" spans="1:18" s="16" customFormat="1" ht="48.75" customHeight="1" thickBot="1" x14ac:dyDescent="0.4">
      <c r="A1" s="347" t="s">
        <v>402</v>
      </c>
      <c r="B1" s="347"/>
      <c r="C1" s="347"/>
      <c r="D1" s="347"/>
      <c r="E1" s="347"/>
      <c r="F1" s="347"/>
      <c r="G1" s="347"/>
      <c r="H1" s="347"/>
      <c r="I1" s="348"/>
      <c r="J1" s="15"/>
      <c r="K1" s="15"/>
      <c r="L1" s="15"/>
      <c r="M1" s="15"/>
      <c r="N1" s="15"/>
      <c r="O1" s="15"/>
      <c r="P1" s="15"/>
      <c r="Q1" s="15"/>
      <c r="R1" s="15"/>
    </row>
    <row r="2" spans="1:18" s="21" customFormat="1" ht="18" customHeight="1" thickBot="1" x14ac:dyDescent="0.4">
      <c r="A2" s="17" t="s">
        <v>0</v>
      </c>
      <c r="B2" s="18" t="s">
        <v>1</v>
      </c>
      <c r="C2" s="19" t="s">
        <v>2</v>
      </c>
      <c r="D2" s="95" t="s">
        <v>3</v>
      </c>
      <c r="E2" s="96" t="s">
        <v>4</v>
      </c>
      <c r="F2" s="96" t="s">
        <v>295</v>
      </c>
      <c r="G2" s="96" t="s">
        <v>5</v>
      </c>
      <c r="H2" s="97" t="s">
        <v>6</v>
      </c>
      <c r="I2" s="101" t="s">
        <v>303</v>
      </c>
      <c r="J2" s="20"/>
      <c r="K2" s="20"/>
      <c r="L2" s="20"/>
      <c r="M2" s="20"/>
      <c r="N2" s="20"/>
      <c r="O2" s="20"/>
      <c r="P2" s="20"/>
      <c r="Q2" s="20"/>
      <c r="R2" s="20"/>
    </row>
    <row r="3" spans="1:18" s="6" customFormat="1" ht="15" thickBot="1" x14ac:dyDescent="0.4">
      <c r="A3" s="62" t="s">
        <v>314</v>
      </c>
      <c r="B3" s="12"/>
      <c r="C3" s="8"/>
      <c r="D3" s="74"/>
      <c r="E3" s="32"/>
      <c r="F3" s="8"/>
      <c r="G3" s="8"/>
      <c r="H3" s="32"/>
      <c r="I3" s="4"/>
    </row>
    <row r="4" spans="1:18" s="60" customFormat="1" x14ac:dyDescent="0.35">
      <c r="A4" s="68" t="s">
        <v>315</v>
      </c>
      <c r="B4" s="180" t="s">
        <v>318</v>
      </c>
      <c r="C4" s="55" t="s">
        <v>319</v>
      </c>
      <c r="D4" s="206">
        <f>E4/1.7</f>
        <v>29411.764705882353</v>
      </c>
      <c r="E4" s="166">
        <v>50000</v>
      </c>
      <c r="F4" s="199" t="s">
        <v>296</v>
      </c>
      <c r="G4" s="37"/>
      <c r="H4" s="190">
        <f>+D4*G4</f>
        <v>0</v>
      </c>
      <c r="I4" s="182" t="s">
        <v>304</v>
      </c>
      <c r="J4" s="61"/>
      <c r="K4" s="61"/>
      <c r="L4" s="61"/>
      <c r="M4" s="61"/>
      <c r="N4" s="61"/>
      <c r="O4" s="61"/>
      <c r="P4" s="61"/>
      <c r="Q4" s="61"/>
      <c r="R4" s="61"/>
    </row>
    <row r="5" spans="1:18" s="60" customFormat="1" x14ac:dyDescent="0.35">
      <c r="A5" s="65" t="s">
        <v>316</v>
      </c>
      <c r="B5" s="165" t="s">
        <v>321</v>
      </c>
      <c r="C5" s="104" t="s">
        <v>320</v>
      </c>
      <c r="D5" s="207">
        <f>E5/1.7</f>
        <v>29411.764705882353</v>
      </c>
      <c r="E5" s="166">
        <v>50000</v>
      </c>
      <c r="F5" s="200" t="s">
        <v>296</v>
      </c>
      <c r="G5" s="105"/>
      <c r="H5" s="171">
        <f t="shared" ref="H5:H11" si="0">+D5*G5</f>
        <v>0</v>
      </c>
      <c r="I5" s="183" t="s">
        <v>304</v>
      </c>
      <c r="J5" s="61"/>
      <c r="K5" s="61"/>
      <c r="L5" s="61"/>
      <c r="M5" s="61"/>
      <c r="N5" s="61"/>
      <c r="O5" s="61"/>
      <c r="P5" s="61"/>
      <c r="Q5" s="61"/>
      <c r="R5" s="61"/>
    </row>
    <row r="6" spans="1:18" ht="15" thickBot="1" x14ac:dyDescent="0.4">
      <c r="A6" s="69" t="s">
        <v>317</v>
      </c>
      <c r="B6" s="191" t="s">
        <v>322</v>
      </c>
      <c r="C6" s="57" t="s">
        <v>386</v>
      </c>
      <c r="D6" s="208">
        <f t="shared" ref="D6:D15" si="1">E6/1.7</f>
        <v>19411.764705882353</v>
      </c>
      <c r="E6" s="137">
        <v>33000</v>
      </c>
      <c r="F6" s="192" t="s">
        <v>296</v>
      </c>
      <c r="G6" s="184"/>
      <c r="H6" s="193">
        <f t="shared" si="0"/>
        <v>0</v>
      </c>
      <c r="I6" s="185" t="s">
        <v>304</v>
      </c>
    </row>
    <row r="7" spans="1:18" s="60" customFormat="1" ht="15" thickBot="1" x14ac:dyDescent="0.4">
      <c r="A7" s="68" t="s">
        <v>378</v>
      </c>
      <c r="B7" s="180" t="s">
        <v>380</v>
      </c>
      <c r="C7" s="196" t="s">
        <v>382</v>
      </c>
      <c r="D7" s="209">
        <f t="shared" si="1"/>
        <v>28235.294117647059</v>
      </c>
      <c r="E7" s="210">
        <v>48000</v>
      </c>
      <c r="F7" s="181" t="s">
        <v>296</v>
      </c>
      <c r="G7" s="37"/>
      <c r="H7" s="190">
        <f t="shared" si="0"/>
        <v>0</v>
      </c>
      <c r="I7" s="153" t="s">
        <v>304</v>
      </c>
      <c r="J7" s="61"/>
      <c r="K7" s="61"/>
      <c r="L7" s="61"/>
      <c r="M7" s="61"/>
      <c r="N7" s="61"/>
      <c r="O7" s="61"/>
      <c r="P7" s="61"/>
      <c r="Q7" s="61"/>
      <c r="R7" s="61"/>
    </row>
    <row r="8" spans="1:18" s="60" customFormat="1" ht="15" thickBot="1" x14ac:dyDescent="0.4">
      <c r="A8" s="186" t="s">
        <v>281</v>
      </c>
      <c r="B8" s="187" t="s">
        <v>282</v>
      </c>
      <c r="C8" s="194" t="s">
        <v>374</v>
      </c>
      <c r="D8" s="208">
        <f t="shared" si="1"/>
        <v>18235.294117647059</v>
      </c>
      <c r="E8" s="210">
        <v>31000</v>
      </c>
      <c r="F8" s="181" t="s">
        <v>296</v>
      </c>
      <c r="G8" s="184"/>
      <c r="H8" s="193">
        <f t="shared" si="0"/>
        <v>0</v>
      </c>
      <c r="I8" s="185" t="s">
        <v>304</v>
      </c>
      <c r="J8" s="61"/>
      <c r="K8" s="61"/>
      <c r="L8" s="61"/>
      <c r="M8" s="61"/>
      <c r="N8" s="61"/>
      <c r="O8" s="61"/>
      <c r="P8" s="61"/>
      <c r="Q8" s="61"/>
      <c r="R8" s="61"/>
    </row>
    <row r="9" spans="1:18" s="60" customFormat="1" ht="15" thickBot="1" x14ac:dyDescent="0.4">
      <c r="A9" s="68" t="s">
        <v>373</v>
      </c>
      <c r="B9" s="180" t="s">
        <v>377</v>
      </c>
      <c r="C9" s="55" t="s">
        <v>383</v>
      </c>
      <c r="D9" s="209">
        <f t="shared" si="1"/>
        <v>20588.235294117647</v>
      </c>
      <c r="E9" s="210">
        <v>35000</v>
      </c>
      <c r="F9" s="181" t="s">
        <v>296</v>
      </c>
      <c r="G9" s="37"/>
      <c r="H9" s="190">
        <f t="shared" si="0"/>
        <v>0</v>
      </c>
      <c r="I9" s="153" t="s">
        <v>304</v>
      </c>
      <c r="J9" s="61"/>
      <c r="K9" s="61"/>
      <c r="L9" s="61"/>
      <c r="M9" s="61"/>
      <c r="N9" s="61"/>
      <c r="O9" s="61"/>
      <c r="P9" s="61"/>
      <c r="Q9" s="61"/>
      <c r="R9" s="61"/>
    </row>
    <row r="10" spans="1:18" s="60" customFormat="1" ht="15" thickBot="1" x14ac:dyDescent="0.4">
      <c r="A10" s="65" t="s">
        <v>379</v>
      </c>
      <c r="B10" s="165" t="s">
        <v>381</v>
      </c>
      <c r="C10" s="104" t="s">
        <v>384</v>
      </c>
      <c r="D10" s="135">
        <f>E10/1.7</f>
        <v>20588.235294117647</v>
      </c>
      <c r="E10" s="210">
        <v>35000</v>
      </c>
      <c r="F10" s="181" t="s">
        <v>296</v>
      </c>
      <c r="G10" s="105"/>
      <c r="H10" s="171">
        <f t="shared" si="0"/>
        <v>0</v>
      </c>
      <c r="I10" s="153" t="s">
        <v>304</v>
      </c>
      <c r="J10" s="61"/>
      <c r="K10" s="61"/>
      <c r="L10" s="61"/>
      <c r="M10" s="61"/>
      <c r="N10" s="61"/>
      <c r="O10" s="61"/>
      <c r="P10" s="61"/>
      <c r="Q10" s="61"/>
      <c r="R10" s="61"/>
    </row>
    <row r="11" spans="1:18" s="60" customFormat="1" ht="15" thickBot="1" x14ac:dyDescent="0.4">
      <c r="A11" s="186" t="s">
        <v>281</v>
      </c>
      <c r="B11" s="187" t="s">
        <v>282</v>
      </c>
      <c r="C11" s="194" t="s">
        <v>374</v>
      </c>
      <c r="D11" s="211">
        <f>E11/1.7</f>
        <v>18235.294117647059</v>
      </c>
      <c r="E11" s="210">
        <v>31000</v>
      </c>
      <c r="F11" s="181" t="s">
        <v>296</v>
      </c>
      <c r="G11" s="184"/>
      <c r="H11" s="193">
        <f t="shared" si="0"/>
        <v>0</v>
      </c>
      <c r="I11" s="185" t="s">
        <v>304</v>
      </c>
      <c r="J11" s="61"/>
      <c r="K11" s="61"/>
      <c r="L11" s="61"/>
      <c r="M11" s="61"/>
      <c r="N11" s="61"/>
      <c r="O11" s="61"/>
      <c r="P11" s="61"/>
      <c r="Q11" s="61"/>
      <c r="R11" s="61"/>
    </row>
    <row r="12" spans="1:18" s="6" customFormat="1" ht="15" thickBot="1" x14ac:dyDescent="0.4">
      <c r="A12" s="62" t="s">
        <v>99</v>
      </c>
      <c r="B12" s="12"/>
      <c r="C12" s="8"/>
      <c r="D12" s="74"/>
      <c r="E12" s="75"/>
      <c r="F12" s="86"/>
      <c r="G12" s="36"/>
      <c r="H12" s="155"/>
      <c r="I12" s="155"/>
    </row>
    <row r="13" spans="1:18" s="60" customFormat="1" x14ac:dyDescent="0.35">
      <c r="A13" s="174" t="s">
        <v>334</v>
      </c>
      <c r="B13" s="63">
        <v>8058664127801</v>
      </c>
      <c r="C13" s="64" t="s">
        <v>385</v>
      </c>
      <c r="D13" s="72">
        <f t="shared" si="1"/>
        <v>23529.411764705885</v>
      </c>
      <c r="E13" s="201">
        <v>40000</v>
      </c>
      <c r="F13" s="161" t="s">
        <v>296</v>
      </c>
      <c r="G13" s="35"/>
      <c r="H13" s="147">
        <f>+D13*G13</f>
        <v>0</v>
      </c>
      <c r="I13" s="139" t="s">
        <v>304</v>
      </c>
      <c r="J13" s="61"/>
      <c r="K13" s="61"/>
      <c r="L13" s="61"/>
      <c r="M13" s="61"/>
      <c r="N13" s="61"/>
      <c r="O13" s="61"/>
      <c r="P13" s="61"/>
      <c r="Q13" s="61"/>
      <c r="R13" s="61"/>
    </row>
    <row r="14" spans="1:18" s="60" customFormat="1" x14ac:dyDescent="0.35">
      <c r="A14" s="175" t="s">
        <v>333</v>
      </c>
      <c r="B14" s="103">
        <v>8058664127702</v>
      </c>
      <c r="C14" s="104" t="s">
        <v>387</v>
      </c>
      <c r="D14" s="72">
        <f t="shared" si="1"/>
        <v>23529.411764705885</v>
      </c>
      <c r="E14" s="166">
        <v>40000</v>
      </c>
      <c r="F14" s="161" t="s">
        <v>296</v>
      </c>
      <c r="G14" s="35"/>
      <c r="H14" s="147">
        <f>+D14*G14</f>
        <v>0</v>
      </c>
      <c r="I14" s="139" t="s">
        <v>304</v>
      </c>
      <c r="J14" s="61"/>
      <c r="K14" s="61"/>
      <c r="L14" s="61"/>
      <c r="M14" s="61"/>
      <c r="N14" s="61"/>
      <c r="O14" s="61"/>
      <c r="P14" s="61"/>
      <c r="Q14" s="61"/>
      <c r="R14" s="61"/>
    </row>
    <row r="15" spans="1:18" x14ac:dyDescent="0.35">
      <c r="A15" s="65" t="s">
        <v>164</v>
      </c>
      <c r="B15" s="53">
        <v>8058664077595</v>
      </c>
      <c r="C15" s="51" t="s">
        <v>165</v>
      </c>
      <c r="D15" s="72">
        <f t="shared" si="1"/>
        <v>10588.235294117647</v>
      </c>
      <c r="E15" s="166">
        <v>18000</v>
      </c>
      <c r="F15" s="85" t="s">
        <v>297</v>
      </c>
      <c r="G15" s="35"/>
      <c r="H15" s="147">
        <f>+D15*G15</f>
        <v>0</v>
      </c>
      <c r="I15" s="153" t="s">
        <v>304</v>
      </c>
    </row>
    <row r="16" spans="1:18" s="6" customFormat="1" x14ac:dyDescent="0.35">
      <c r="A16" s="70" t="s">
        <v>157</v>
      </c>
      <c r="B16" s="39"/>
      <c r="C16" s="8"/>
      <c r="D16" s="74"/>
      <c r="E16" s="75"/>
      <c r="F16" s="86"/>
      <c r="G16" s="36"/>
      <c r="H16" s="156"/>
      <c r="I16" s="155"/>
    </row>
    <row r="17" spans="1:18" x14ac:dyDescent="0.35">
      <c r="A17" s="67" t="s">
        <v>155</v>
      </c>
      <c r="B17" s="53">
        <v>8058664110629</v>
      </c>
      <c r="C17" s="51" t="s">
        <v>375</v>
      </c>
      <c r="D17" s="72">
        <f>E17/1.7</f>
        <v>16470.588235294119</v>
      </c>
      <c r="E17" s="166">
        <v>28000</v>
      </c>
      <c r="F17" s="85" t="s">
        <v>297</v>
      </c>
      <c r="G17" s="35"/>
      <c r="H17" s="147">
        <f>+D17*G17</f>
        <v>0</v>
      </c>
      <c r="I17" s="153" t="s">
        <v>304</v>
      </c>
    </row>
    <row r="18" spans="1:18" x14ac:dyDescent="0.35">
      <c r="A18" s="67" t="s">
        <v>156</v>
      </c>
      <c r="B18" s="53">
        <v>8058664110605</v>
      </c>
      <c r="C18" s="51" t="s">
        <v>376</v>
      </c>
      <c r="D18" s="72">
        <f>E18/1.7</f>
        <v>16470.588235294119</v>
      </c>
      <c r="E18" s="137">
        <v>28000</v>
      </c>
      <c r="F18" s="85" t="s">
        <v>297</v>
      </c>
      <c r="G18" s="35"/>
      <c r="H18" s="147">
        <f>+D18*G18</f>
        <v>0</v>
      </c>
      <c r="I18" s="153" t="s">
        <v>304</v>
      </c>
    </row>
    <row r="19" spans="1:18" s="6" customFormat="1" ht="15" thickBot="1" x14ac:dyDescent="0.4">
      <c r="A19" s="10" t="s">
        <v>277</v>
      </c>
      <c r="B19" s="39"/>
      <c r="C19" s="8"/>
      <c r="D19" s="74"/>
      <c r="E19" s="75"/>
      <c r="F19" s="86"/>
      <c r="G19" s="36"/>
      <c r="H19" s="156"/>
      <c r="I19" s="155"/>
    </row>
    <row r="20" spans="1:18" s="60" customFormat="1" x14ac:dyDescent="0.35">
      <c r="A20" s="168" t="s">
        <v>278</v>
      </c>
      <c r="B20" s="139" t="s">
        <v>279</v>
      </c>
      <c r="C20" s="169" t="s">
        <v>280</v>
      </c>
      <c r="D20" s="212">
        <f>E20/1.7</f>
        <v>40000</v>
      </c>
      <c r="E20" s="201">
        <v>68000</v>
      </c>
      <c r="F20" s="170" t="s">
        <v>297</v>
      </c>
      <c r="G20" s="105"/>
      <c r="H20" s="171">
        <f>+D20*G20</f>
        <v>0</v>
      </c>
      <c r="I20" s="153" t="s">
        <v>304</v>
      </c>
      <c r="J20" s="61"/>
      <c r="K20" s="61"/>
      <c r="L20" s="61"/>
      <c r="M20" s="61"/>
      <c r="N20" s="61"/>
      <c r="O20" s="61"/>
      <c r="P20" s="61"/>
      <c r="Q20" s="61"/>
      <c r="R20" s="61"/>
    </row>
    <row r="21" spans="1:18" s="60" customFormat="1" x14ac:dyDescent="0.35">
      <c r="A21" s="76" t="s">
        <v>281</v>
      </c>
      <c r="B21" s="139" t="s">
        <v>282</v>
      </c>
      <c r="C21" s="140" t="s">
        <v>374</v>
      </c>
      <c r="D21" s="213">
        <f>E21/1.7</f>
        <v>18235.294117647059</v>
      </c>
      <c r="E21" s="166">
        <v>31000</v>
      </c>
      <c r="F21" s="87" t="s">
        <v>297</v>
      </c>
      <c r="G21" s="35"/>
      <c r="H21" s="147">
        <f>+D21*G21</f>
        <v>0</v>
      </c>
      <c r="I21" s="139" t="s">
        <v>304</v>
      </c>
      <c r="J21" s="61"/>
      <c r="K21" s="61"/>
      <c r="L21" s="61"/>
      <c r="M21" s="61"/>
      <c r="N21" s="61"/>
      <c r="O21" s="61"/>
      <c r="P21" s="61"/>
      <c r="Q21" s="61"/>
      <c r="R21" s="61"/>
    </row>
    <row r="22" spans="1:18" s="60" customFormat="1" x14ac:dyDescent="0.35">
      <c r="A22" s="168" t="s">
        <v>331</v>
      </c>
      <c r="B22" s="139" t="s">
        <v>335</v>
      </c>
      <c r="C22" s="169" t="s">
        <v>332</v>
      </c>
      <c r="D22" s="212">
        <f>E22/1.7</f>
        <v>3235.294117647059</v>
      </c>
      <c r="E22" s="166">
        <v>5500</v>
      </c>
      <c r="F22" s="170" t="s">
        <v>296</v>
      </c>
      <c r="G22" s="172"/>
      <c r="H22" s="159">
        <f>+D22*G22</f>
        <v>0</v>
      </c>
      <c r="I22" s="139" t="s">
        <v>305</v>
      </c>
      <c r="J22" s="61"/>
      <c r="K22" s="61"/>
      <c r="L22" s="61"/>
      <c r="M22" s="61"/>
      <c r="N22" s="61"/>
      <c r="O22" s="61"/>
      <c r="P22" s="61"/>
      <c r="Q22" s="61"/>
      <c r="R22" s="61"/>
    </row>
    <row r="23" spans="1:18" s="60" customFormat="1" x14ac:dyDescent="0.35">
      <c r="A23" s="168" t="s">
        <v>390</v>
      </c>
      <c r="B23" s="188" t="s">
        <v>393</v>
      </c>
      <c r="C23" s="189" t="s">
        <v>391</v>
      </c>
      <c r="D23" s="212">
        <f>E23/1.7</f>
        <v>35294.117647058825</v>
      </c>
      <c r="E23" s="214">
        <v>60000</v>
      </c>
      <c r="F23" s="170" t="s">
        <v>296</v>
      </c>
      <c r="G23" s="198"/>
      <c r="H23" s="159">
        <f>+D23*G23</f>
        <v>0</v>
      </c>
      <c r="I23" s="139" t="s">
        <v>304</v>
      </c>
      <c r="J23" s="61"/>
      <c r="K23" s="61"/>
      <c r="L23" s="61"/>
      <c r="M23" s="61"/>
      <c r="N23" s="61"/>
      <c r="O23" s="61"/>
      <c r="P23" s="61"/>
      <c r="Q23" s="61"/>
      <c r="R23" s="61"/>
    </row>
    <row r="24" spans="1:18" s="6" customFormat="1" ht="15" thickBot="1" x14ac:dyDescent="0.4">
      <c r="A24" s="62" t="s">
        <v>100</v>
      </c>
      <c r="B24" s="12"/>
      <c r="C24" s="8"/>
      <c r="D24" s="74"/>
      <c r="E24" s="75"/>
      <c r="F24" s="86"/>
      <c r="G24" s="36"/>
      <c r="H24" s="156"/>
      <c r="I24" s="155"/>
    </row>
    <row r="25" spans="1:18" x14ac:dyDescent="0.35">
      <c r="A25" s="68" t="s">
        <v>88</v>
      </c>
      <c r="B25" s="54" t="s">
        <v>342</v>
      </c>
      <c r="C25" s="55" t="s">
        <v>269</v>
      </c>
      <c r="D25" s="209">
        <f t="shared" ref="D25:D44" si="2">E25/1.7</f>
        <v>18823.529411764706</v>
      </c>
      <c r="E25" s="201">
        <v>32000</v>
      </c>
      <c r="F25" s="102" t="s">
        <v>297</v>
      </c>
      <c r="G25" s="37"/>
      <c r="H25" s="157">
        <f>+D25*G25</f>
        <v>0</v>
      </c>
      <c r="I25" s="153" t="s">
        <v>304</v>
      </c>
    </row>
    <row r="26" spans="1:18" x14ac:dyDescent="0.35">
      <c r="A26" s="65" t="s">
        <v>89</v>
      </c>
      <c r="B26" s="103" t="s">
        <v>343</v>
      </c>
      <c r="C26" s="104" t="s">
        <v>270</v>
      </c>
      <c r="D26" s="135">
        <f t="shared" si="2"/>
        <v>18823.529411764706</v>
      </c>
      <c r="E26" s="166">
        <v>32000</v>
      </c>
      <c r="F26" s="88" t="s">
        <v>297</v>
      </c>
      <c r="G26" s="105"/>
      <c r="H26" s="147">
        <f>+D26*G26</f>
        <v>0</v>
      </c>
      <c r="I26" s="153" t="s">
        <v>304</v>
      </c>
    </row>
    <row r="27" spans="1:18" x14ac:dyDescent="0.35">
      <c r="A27" s="65" t="s">
        <v>151</v>
      </c>
      <c r="B27" s="103">
        <v>8058664108107</v>
      </c>
      <c r="C27" s="104" t="s">
        <v>271</v>
      </c>
      <c r="D27" s="135">
        <f>E27/1.7</f>
        <v>18823.529411764706</v>
      </c>
      <c r="E27" s="166">
        <v>32000</v>
      </c>
      <c r="F27" s="88" t="s">
        <v>297</v>
      </c>
      <c r="G27" s="106"/>
      <c r="H27" s="147">
        <f>+D27*G27</f>
        <v>0</v>
      </c>
      <c r="I27" s="153" t="s">
        <v>304</v>
      </c>
    </row>
    <row r="28" spans="1:18" ht="15" thickBot="1" x14ac:dyDescent="0.4">
      <c r="A28" s="69" t="s">
        <v>152</v>
      </c>
      <c r="B28" s="56">
        <v>8058664091225</v>
      </c>
      <c r="C28" s="57" t="s">
        <v>272</v>
      </c>
      <c r="D28" s="208">
        <f>E28/1.7</f>
        <v>18823.529411764706</v>
      </c>
      <c r="E28" s="137">
        <v>32000</v>
      </c>
      <c r="F28" s="107" t="s">
        <v>297</v>
      </c>
      <c r="G28" s="38"/>
      <c r="H28" s="152">
        <f>+D28*G28</f>
        <v>0</v>
      </c>
      <c r="I28" s="153" t="s">
        <v>304</v>
      </c>
    </row>
    <row r="29" spans="1:18" s="6" customFormat="1" ht="15" thickBot="1" x14ac:dyDescent="0.4">
      <c r="A29" s="62" t="s">
        <v>302</v>
      </c>
      <c r="B29" s="12"/>
      <c r="C29" s="8"/>
      <c r="D29" s="74"/>
      <c r="E29" s="75"/>
      <c r="F29" s="86"/>
      <c r="G29" s="36"/>
      <c r="H29" s="155"/>
      <c r="I29" s="155"/>
    </row>
    <row r="30" spans="1:18" x14ac:dyDescent="0.35">
      <c r="A30" s="65" t="s">
        <v>90</v>
      </c>
      <c r="B30" s="52" t="s">
        <v>344</v>
      </c>
      <c r="C30" s="51" t="s">
        <v>284</v>
      </c>
      <c r="D30" s="72">
        <f t="shared" si="2"/>
        <v>16470.588235294119</v>
      </c>
      <c r="E30" s="201">
        <v>28000</v>
      </c>
      <c r="F30" s="85" t="s">
        <v>297</v>
      </c>
      <c r="G30" s="35"/>
      <c r="H30" s="147">
        <f>+D30*G30</f>
        <v>0</v>
      </c>
      <c r="I30" s="153" t="s">
        <v>304</v>
      </c>
    </row>
    <row r="31" spans="1:18" x14ac:dyDescent="0.35">
      <c r="A31" s="65" t="s">
        <v>91</v>
      </c>
      <c r="B31" s="52" t="s">
        <v>345</v>
      </c>
      <c r="C31" s="51" t="s">
        <v>285</v>
      </c>
      <c r="D31" s="72">
        <f t="shared" si="2"/>
        <v>16470.588235294119</v>
      </c>
      <c r="E31" s="166">
        <v>28000</v>
      </c>
      <c r="F31" s="85" t="s">
        <v>297</v>
      </c>
      <c r="G31" s="35"/>
      <c r="H31" s="147">
        <f>+D31*G31</f>
        <v>0</v>
      </c>
      <c r="I31" s="153" t="s">
        <v>304</v>
      </c>
    </row>
    <row r="32" spans="1:18" s="60" customFormat="1" x14ac:dyDescent="0.35">
      <c r="A32" s="65" t="s">
        <v>286</v>
      </c>
      <c r="B32" s="52">
        <v>8058664107087</v>
      </c>
      <c r="C32" s="51" t="s">
        <v>283</v>
      </c>
      <c r="D32" s="72">
        <f t="shared" si="2"/>
        <v>16470.588235294119</v>
      </c>
      <c r="E32" s="137">
        <v>28000</v>
      </c>
      <c r="F32" s="85" t="s">
        <v>297</v>
      </c>
      <c r="G32" s="35"/>
      <c r="H32" s="147">
        <f>+D32*G32</f>
        <v>0</v>
      </c>
      <c r="I32" s="153" t="s">
        <v>304</v>
      </c>
      <c r="J32" s="61"/>
      <c r="K32" s="61"/>
      <c r="L32" s="61"/>
      <c r="M32" s="61"/>
      <c r="N32" s="61"/>
      <c r="O32" s="61"/>
      <c r="P32" s="61"/>
      <c r="Q32" s="61"/>
      <c r="R32" s="61"/>
    </row>
    <row r="33" spans="1:18" s="6" customFormat="1" ht="15" thickBot="1" x14ac:dyDescent="0.4">
      <c r="A33" s="62" t="s">
        <v>20</v>
      </c>
      <c r="B33" s="12"/>
      <c r="C33" s="8"/>
      <c r="D33" s="74"/>
      <c r="E33" s="75"/>
      <c r="F33" s="75"/>
      <c r="G33" s="36"/>
      <c r="H33" s="155"/>
      <c r="I33" s="155"/>
    </row>
    <row r="34" spans="1:18" x14ac:dyDescent="0.35">
      <c r="A34" s="65" t="s">
        <v>92</v>
      </c>
      <c r="B34" s="52" t="s">
        <v>346</v>
      </c>
      <c r="C34" s="51" t="s">
        <v>287</v>
      </c>
      <c r="D34" s="72">
        <f t="shared" si="2"/>
        <v>5000</v>
      </c>
      <c r="E34" s="201">
        <v>8500</v>
      </c>
      <c r="F34" s="85" t="s">
        <v>297</v>
      </c>
      <c r="G34" s="35"/>
      <c r="H34" s="147">
        <f t="shared" ref="H34:H41" si="3">+D34*G34</f>
        <v>0</v>
      </c>
      <c r="I34" s="153" t="s">
        <v>305</v>
      </c>
    </row>
    <row r="35" spans="1:18" x14ac:dyDescent="0.35">
      <c r="A35" s="65" t="s">
        <v>93</v>
      </c>
      <c r="B35" s="52" t="s">
        <v>347</v>
      </c>
      <c r="C35" s="51" t="s">
        <v>288</v>
      </c>
      <c r="D35" s="72">
        <f t="shared" si="2"/>
        <v>558.82352941176475</v>
      </c>
      <c r="E35" s="166">
        <v>950</v>
      </c>
      <c r="F35" s="85" t="s">
        <v>297</v>
      </c>
      <c r="G35" s="35"/>
      <c r="H35" s="147">
        <f t="shared" si="3"/>
        <v>0</v>
      </c>
      <c r="I35" s="153" t="s">
        <v>304</v>
      </c>
    </row>
    <row r="36" spans="1:18" x14ac:dyDescent="0.35">
      <c r="A36" s="65" t="s">
        <v>94</v>
      </c>
      <c r="B36" s="52" t="s">
        <v>348</v>
      </c>
      <c r="C36" s="51" t="s">
        <v>289</v>
      </c>
      <c r="D36" s="72">
        <f t="shared" si="2"/>
        <v>1176.4705882352941</v>
      </c>
      <c r="E36" s="166">
        <v>2000</v>
      </c>
      <c r="F36" s="85" t="s">
        <v>297</v>
      </c>
      <c r="G36" s="35"/>
      <c r="H36" s="147">
        <f t="shared" si="3"/>
        <v>0</v>
      </c>
      <c r="I36" s="153" t="s">
        <v>305</v>
      </c>
    </row>
    <row r="37" spans="1:18" x14ac:dyDescent="0.35">
      <c r="A37" s="65" t="s">
        <v>95</v>
      </c>
      <c r="B37" s="52" t="s">
        <v>349</v>
      </c>
      <c r="C37" s="51" t="s">
        <v>290</v>
      </c>
      <c r="D37" s="72">
        <f t="shared" si="2"/>
        <v>1470.5882352941178</v>
      </c>
      <c r="E37" s="166">
        <v>2500</v>
      </c>
      <c r="F37" s="85" t="s">
        <v>297</v>
      </c>
      <c r="G37" s="35"/>
      <c r="H37" s="147">
        <f t="shared" si="3"/>
        <v>0</v>
      </c>
      <c r="I37" s="153" t="s">
        <v>304</v>
      </c>
    </row>
    <row r="38" spans="1:18" x14ac:dyDescent="0.35">
      <c r="A38" s="65" t="s">
        <v>96</v>
      </c>
      <c r="B38" s="52">
        <v>8058664041688</v>
      </c>
      <c r="C38" s="51" t="s">
        <v>291</v>
      </c>
      <c r="D38" s="72">
        <f t="shared" si="2"/>
        <v>441.1764705882353</v>
      </c>
      <c r="E38" s="166">
        <v>750</v>
      </c>
      <c r="F38" s="85" t="s">
        <v>297</v>
      </c>
      <c r="G38" s="35"/>
      <c r="H38" s="147">
        <f t="shared" si="3"/>
        <v>0</v>
      </c>
      <c r="I38" s="153" t="s">
        <v>304</v>
      </c>
    </row>
    <row r="39" spans="1:18" s="60" customFormat="1" x14ac:dyDescent="0.35">
      <c r="A39" s="66" t="s">
        <v>276</v>
      </c>
      <c r="B39" s="63">
        <v>8058664041848</v>
      </c>
      <c r="C39" s="64" t="s">
        <v>294</v>
      </c>
      <c r="D39" s="72">
        <f>E39/1.7</f>
        <v>2058.8235294117649</v>
      </c>
      <c r="E39" s="166">
        <v>3500</v>
      </c>
      <c r="F39" s="85" t="s">
        <v>297</v>
      </c>
      <c r="G39" s="59"/>
      <c r="H39" s="147">
        <f>+D39*G39</f>
        <v>0</v>
      </c>
      <c r="I39" s="153" t="s">
        <v>395</v>
      </c>
      <c r="J39" s="61"/>
      <c r="K39" s="61"/>
      <c r="L39" s="61"/>
      <c r="M39" s="61"/>
      <c r="N39" s="61"/>
      <c r="O39" s="61"/>
      <c r="P39" s="61"/>
      <c r="Q39" s="61"/>
      <c r="R39" s="61"/>
    </row>
    <row r="40" spans="1:18" x14ac:dyDescent="0.35">
      <c r="A40" s="65" t="s">
        <v>97</v>
      </c>
      <c r="B40" s="52" t="s">
        <v>350</v>
      </c>
      <c r="C40" s="51" t="s">
        <v>292</v>
      </c>
      <c r="D40" s="72">
        <f t="shared" si="2"/>
        <v>1000</v>
      </c>
      <c r="E40" s="166">
        <v>1700</v>
      </c>
      <c r="F40" s="85" t="s">
        <v>297</v>
      </c>
      <c r="G40" s="35"/>
      <c r="H40" s="147">
        <f t="shared" si="3"/>
        <v>0</v>
      </c>
      <c r="I40" s="153" t="s">
        <v>304</v>
      </c>
    </row>
    <row r="41" spans="1:18" x14ac:dyDescent="0.35">
      <c r="A41" s="65" t="s">
        <v>98</v>
      </c>
      <c r="B41" s="52" t="s">
        <v>351</v>
      </c>
      <c r="C41" s="51" t="s">
        <v>293</v>
      </c>
      <c r="D41" s="72">
        <f t="shared" si="2"/>
        <v>2294.1176470588234</v>
      </c>
      <c r="E41" s="137">
        <v>3900</v>
      </c>
      <c r="F41" s="85" t="s">
        <v>297</v>
      </c>
      <c r="G41" s="35"/>
      <c r="H41" s="147">
        <f t="shared" si="3"/>
        <v>0</v>
      </c>
      <c r="I41" s="202" t="s">
        <v>403</v>
      </c>
    </row>
    <row r="42" spans="1:18" s="6" customFormat="1" x14ac:dyDescent="0.35">
      <c r="A42" s="10" t="s">
        <v>268</v>
      </c>
      <c r="B42" s="12"/>
      <c r="C42" s="8"/>
      <c r="D42" s="74"/>
      <c r="E42" s="75"/>
      <c r="F42" s="71"/>
      <c r="G42" s="36"/>
      <c r="H42" s="155"/>
      <c r="I42" s="155"/>
    </row>
    <row r="43" spans="1:18" s="60" customFormat="1" x14ac:dyDescent="0.35">
      <c r="A43" s="237" t="s">
        <v>392</v>
      </c>
      <c r="B43" s="203">
        <v>8058664110308</v>
      </c>
      <c r="C43" s="204" t="s">
        <v>404</v>
      </c>
      <c r="D43" s="238">
        <f t="shared" si="2"/>
        <v>40588.23529411765</v>
      </c>
      <c r="E43" s="197">
        <v>69000</v>
      </c>
      <c r="F43" s="239" t="s">
        <v>296</v>
      </c>
      <c r="G43" s="205"/>
      <c r="H43" s="240">
        <f>+D43*G43</f>
        <v>0</v>
      </c>
      <c r="I43" s="202" t="s">
        <v>403</v>
      </c>
      <c r="J43" s="61"/>
      <c r="K43" s="61"/>
      <c r="L43" s="61"/>
      <c r="M43" s="61"/>
      <c r="N43" s="61"/>
      <c r="O43" s="61"/>
      <c r="P43" s="61"/>
      <c r="Q43" s="61"/>
      <c r="R43" s="61"/>
    </row>
    <row r="44" spans="1:18" x14ac:dyDescent="0.35">
      <c r="A44" s="65" t="s">
        <v>163</v>
      </c>
      <c r="B44" s="52">
        <v>8058664080540</v>
      </c>
      <c r="C44" s="51" t="s">
        <v>405</v>
      </c>
      <c r="D44" s="72">
        <f t="shared" si="2"/>
        <v>6470.588235294118</v>
      </c>
      <c r="E44" s="166">
        <v>11000</v>
      </c>
      <c r="F44" s="85" t="s">
        <v>297</v>
      </c>
      <c r="G44" s="35"/>
      <c r="H44" s="147">
        <f>+D44*G44</f>
        <v>0</v>
      </c>
      <c r="I44" s="202" t="s">
        <v>403</v>
      </c>
    </row>
    <row r="45" spans="1:18" x14ac:dyDescent="0.35">
      <c r="A45" s="67" t="s">
        <v>153</v>
      </c>
      <c r="B45" s="138" t="s">
        <v>154</v>
      </c>
      <c r="C45" s="58" t="s">
        <v>223</v>
      </c>
      <c r="D45" s="72">
        <f>E45/1.7</f>
        <v>2058.8235294117649</v>
      </c>
      <c r="E45" s="137">
        <v>3500</v>
      </c>
      <c r="F45" s="85" t="s">
        <v>297</v>
      </c>
      <c r="G45" s="35"/>
      <c r="H45" s="147">
        <f>+D45*G45</f>
        <v>0</v>
      </c>
      <c r="I45" s="153" t="s">
        <v>304</v>
      </c>
    </row>
    <row r="46" spans="1:18" s="22" customFormat="1" x14ac:dyDescent="0.35">
      <c r="A46" s="10" t="s">
        <v>307</v>
      </c>
      <c r="B46" s="12"/>
      <c r="C46" s="8"/>
      <c r="D46" s="74"/>
      <c r="E46" s="75"/>
      <c r="F46" s="71"/>
      <c r="G46" s="36"/>
      <c r="H46" s="155"/>
      <c r="I46" s="155"/>
    </row>
    <row r="47" spans="1:18" s="22" customFormat="1" x14ac:dyDescent="0.35">
      <c r="A47" s="165" t="s">
        <v>308</v>
      </c>
      <c r="B47" s="167"/>
      <c r="C47" s="104" t="s">
        <v>336</v>
      </c>
      <c r="D47" s="135">
        <f t="shared" ref="D47:D66" si="4">E47/1.4</f>
        <v>535.71428571428578</v>
      </c>
      <c r="E47" s="166">
        <v>750</v>
      </c>
      <c r="F47" s="85" t="s">
        <v>296</v>
      </c>
      <c r="G47" s="158"/>
      <c r="H47" s="147">
        <f t="shared" ref="H47:H66" si="5">+D47*G47</f>
        <v>0</v>
      </c>
      <c r="I47" s="153" t="s">
        <v>304</v>
      </c>
    </row>
    <row r="48" spans="1:18" s="22" customFormat="1" x14ac:dyDescent="0.35">
      <c r="A48" s="165" t="s">
        <v>309</v>
      </c>
      <c r="B48" s="167"/>
      <c r="C48" s="104" t="s">
        <v>337</v>
      </c>
      <c r="D48" s="135">
        <f t="shared" si="4"/>
        <v>1071.4285714285716</v>
      </c>
      <c r="E48" s="166">
        <v>1500</v>
      </c>
      <c r="F48" s="85" t="s">
        <v>296</v>
      </c>
      <c r="G48" s="158"/>
      <c r="H48" s="147">
        <f t="shared" si="5"/>
        <v>0</v>
      </c>
      <c r="I48" s="153" t="s">
        <v>304</v>
      </c>
    </row>
    <row r="49" spans="1:9" s="22" customFormat="1" x14ac:dyDescent="0.35">
      <c r="A49" s="165" t="s">
        <v>310</v>
      </c>
      <c r="B49" s="167"/>
      <c r="C49" s="104" t="s">
        <v>338</v>
      </c>
      <c r="D49" s="135">
        <f t="shared" si="4"/>
        <v>321.42857142857144</v>
      </c>
      <c r="E49" s="166">
        <v>450</v>
      </c>
      <c r="F49" s="85" t="s">
        <v>296</v>
      </c>
      <c r="G49" s="158"/>
      <c r="H49" s="147">
        <f t="shared" si="5"/>
        <v>0</v>
      </c>
      <c r="I49" s="153" t="s">
        <v>304</v>
      </c>
    </row>
    <row r="50" spans="1:9" s="22" customFormat="1" x14ac:dyDescent="0.35">
      <c r="A50" s="165" t="s">
        <v>311</v>
      </c>
      <c r="B50" s="167"/>
      <c r="C50" s="104" t="s">
        <v>339</v>
      </c>
      <c r="D50" s="135">
        <f t="shared" si="4"/>
        <v>321.42857142857144</v>
      </c>
      <c r="E50" s="166">
        <v>450</v>
      </c>
      <c r="F50" s="85" t="s">
        <v>296</v>
      </c>
      <c r="G50" s="158"/>
      <c r="H50" s="147">
        <f t="shared" si="5"/>
        <v>0</v>
      </c>
      <c r="I50" s="153" t="s">
        <v>304</v>
      </c>
    </row>
    <row r="51" spans="1:9" s="22" customFormat="1" x14ac:dyDescent="0.35">
      <c r="A51" s="165" t="s">
        <v>312</v>
      </c>
      <c r="B51" s="167"/>
      <c r="C51" s="104" t="s">
        <v>340</v>
      </c>
      <c r="D51" s="135">
        <f t="shared" si="4"/>
        <v>928.57142857142867</v>
      </c>
      <c r="E51" s="166">
        <v>1300</v>
      </c>
      <c r="F51" s="85" t="s">
        <v>296</v>
      </c>
      <c r="G51" s="158"/>
      <c r="H51" s="147">
        <f t="shared" si="5"/>
        <v>0</v>
      </c>
      <c r="I51" s="153" t="s">
        <v>304</v>
      </c>
    </row>
    <row r="52" spans="1:9" s="22" customFormat="1" x14ac:dyDescent="0.35">
      <c r="A52" s="165" t="s">
        <v>313</v>
      </c>
      <c r="B52" s="167"/>
      <c r="C52" s="104" t="s">
        <v>341</v>
      </c>
      <c r="D52" s="135">
        <f t="shared" si="4"/>
        <v>928.57142857142867</v>
      </c>
      <c r="E52" s="166">
        <v>1300</v>
      </c>
      <c r="F52" s="85" t="s">
        <v>296</v>
      </c>
      <c r="G52" s="158"/>
      <c r="H52" s="147">
        <f t="shared" si="5"/>
        <v>0</v>
      </c>
      <c r="I52" s="153" t="s">
        <v>304</v>
      </c>
    </row>
    <row r="53" spans="1:9" s="22" customFormat="1" x14ac:dyDescent="0.35">
      <c r="A53" s="165" t="s">
        <v>356</v>
      </c>
      <c r="B53" s="167"/>
      <c r="C53" s="104" t="s">
        <v>357</v>
      </c>
      <c r="D53" s="135">
        <f t="shared" si="4"/>
        <v>1071.4285714285716</v>
      </c>
      <c r="E53" s="166">
        <v>1500</v>
      </c>
      <c r="F53" s="85"/>
      <c r="G53" s="158"/>
      <c r="H53" s="171">
        <f t="shared" si="5"/>
        <v>0</v>
      </c>
      <c r="I53" s="153" t="s">
        <v>304</v>
      </c>
    </row>
    <row r="54" spans="1:9" s="22" customFormat="1" x14ac:dyDescent="0.35">
      <c r="A54" s="165">
        <v>28075212095</v>
      </c>
      <c r="B54" s="167"/>
      <c r="C54" s="104" t="s">
        <v>358</v>
      </c>
      <c r="D54" s="135">
        <f t="shared" si="4"/>
        <v>1071.4285714285716</v>
      </c>
      <c r="E54" s="166">
        <v>1500</v>
      </c>
      <c r="F54" s="85" t="s">
        <v>371</v>
      </c>
      <c r="G54" s="158"/>
      <c r="H54" s="171">
        <f t="shared" si="5"/>
        <v>0</v>
      </c>
      <c r="I54" s="153" t="s">
        <v>304</v>
      </c>
    </row>
    <row r="55" spans="1:9" s="22" customFormat="1" x14ac:dyDescent="0.35">
      <c r="A55" s="165">
        <v>28075200000</v>
      </c>
      <c r="B55" s="167"/>
      <c r="C55" s="104" t="s">
        <v>359</v>
      </c>
      <c r="D55" s="135">
        <f t="shared" si="4"/>
        <v>535.71428571428578</v>
      </c>
      <c r="E55" s="166">
        <v>750</v>
      </c>
      <c r="F55" s="85" t="s">
        <v>296</v>
      </c>
      <c r="G55" s="158"/>
      <c r="H55" s="171">
        <f t="shared" si="5"/>
        <v>0</v>
      </c>
      <c r="I55" s="153" t="s">
        <v>304</v>
      </c>
    </row>
    <row r="56" spans="1:9" s="22" customFormat="1" x14ac:dyDescent="0.35">
      <c r="A56" s="165">
        <v>28075200095</v>
      </c>
      <c r="B56" s="167"/>
      <c r="C56" s="104" t="s">
        <v>360</v>
      </c>
      <c r="D56" s="135">
        <f t="shared" si="4"/>
        <v>535.71428571428578</v>
      </c>
      <c r="E56" s="166">
        <v>750</v>
      </c>
      <c r="F56" s="85" t="s">
        <v>371</v>
      </c>
      <c r="G56" s="158"/>
      <c r="H56" s="171">
        <f t="shared" si="5"/>
        <v>0</v>
      </c>
      <c r="I56" s="153" t="s">
        <v>304</v>
      </c>
    </row>
    <row r="57" spans="1:9" s="22" customFormat="1" x14ac:dyDescent="0.35">
      <c r="A57" s="165">
        <v>12793020399</v>
      </c>
      <c r="B57" s="167"/>
      <c r="C57" s="104" t="s">
        <v>361</v>
      </c>
      <c r="D57" s="135">
        <f t="shared" si="4"/>
        <v>500.00000000000006</v>
      </c>
      <c r="E57" s="166">
        <v>700</v>
      </c>
      <c r="F57" s="85" t="s">
        <v>372</v>
      </c>
      <c r="G57" s="158"/>
      <c r="H57" s="171">
        <f t="shared" si="5"/>
        <v>0</v>
      </c>
      <c r="I57" s="153" t="s">
        <v>304</v>
      </c>
    </row>
    <row r="58" spans="1:9" s="22" customFormat="1" x14ac:dyDescent="0.35">
      <c r="A58" s="165">
        <v>12793020370</v>
      </c>
      <c r="B58" s="167"/>
      <c r="C58" s="104" t="s">
        <v>362</v>
      </c>
      <c r="D58" s="135">
        <f t="shared" si="4"/>
        <v>500.00000000000006</v>
      </c>
      <c r="E58" s="166">
        <v>700</v>
      </c>
      <c r="F58" s="85" t="s">
        <v>296</v>
      </c>
      <c r="G58" s="158"/>
      <c r="H58" s="171">
        <f t="shared" si="5"/>
        <v>0</v>
      </c>
      <c r="I58" s="153" t="s">
        <v>304</v>
      </c>
    </row>
    <row r="59" spans="1:9" s="22" customFormat="1" x14ac:dyDescent="0.35">
      <c r="A59" s="165">
        <v>12793020499</v>
      </c>
      <c r="B59" s="167"/>
      <c r="C59" s="104" t="s">
        <v>363</v>
      </c>
      <c r="D59" s="135">
        <f t="shared" si="4"/>
        <v>642.85714285714289</v>
      </c>
      <c r="E59" s="166">
        <v>900</v>
      </c>
      <c r="F59" s="85"/>
      <c r="G59" s="158"/>
      <c r="H59" s="171">
        <f t="shared" si="5"/>
        <v>0</v>
      </c>
      <c r="I59" s="153" t="s">
        <v>306</v>
      </c>
    </row>
    <row r="60" spans="1:9" s="22" customFormat="1" x14ac:dyDescent="0.35">
      <c r="A60" s="165">
        <v>12793020470</v>
      </c>
      <c r="B60" s="167"/>
      <c r="C60" s="104" t="s">
        <v>364</v>
      </c>
      <c r="D60" s="135">
        <f t="shared" si="4"/>
        <v>642.85714285714289</v>
      </c>
      <c r="E60" s="166">
        <v>900</v>
      </c>
      <c r="F60" s="85"/>
      <c r="G60" s="158"/>
      <c r="H60" s="171">
        <f t="shared" si="5"/>
        <v>0</v>
      </c>
      <c r="I60" s="153" t="s">
        <v>306</v>
      </c>
    </row>
    <row r="61" spans="1:9" s="22" customFormat="1" x14ac:dyDescent="0.35">
      <c r="A61" s="165">
        <v>28793030100</v>
      </c>
      <c r="B61" s="167"/>
      <c r="C61" s="104" t="s">
        <v>365</v>
      </c>
      <c r="D61" s="135">
        <f t="shared" si="4"/>
        <v>1071.4285714285716</v>
      </c>
      <c r="E61" s="166">
        <v>1500</v>
      </c>
      <c r="F61" s="85"/>
      <c r="G61" s="158"/>
      <c r="H61" s="171">
        <f t="shared" si="5"/>
        <v>0</v>
      </c>
      <c r="I61" s="153" t="s">
        <v>304</v>
      </c>
    </row>
    <row r="62" spans="1:9" s="22" customFormat="1" x14ac:dyDescent="0.35">
      <c r="A62" s="165">
        <v>12793030419</v>
      </c>
      <c r="B62" s="167"/>
      <c r="C62" s="104" t="s">
        <v>366</v>
      </c>
      <c r="D62" s="135">
        <f t="shared" si="4"/>
        <v>642.85714285714289</v>
      </c>
      <c r="E62" s="166">
        <v>900</v>
      </c>
      <c r="F62" s="85"/>
      <c r="G62" s="158"/>
      <c r="H62" s="171">
        <f t="shared" si="5"/>
        <v>0</v>
      </c>
      <c r="I62" s="153" t="s">
        <v>306</v>
      </c>
    </row>
    <row r="63" spans="1:9" s="22" customFormat="1" x14ac:dyDescent="0.35">
      <c r="A63" s="165">
        <v>12793030420</v>
      </c>
      <c r="B63" s="167"/>
      <c r="C63" s="104" t="s">
        <v>367</v>
      </c>
      <c r="D63" s="135">
        <f t="shared" si="4"/>
        <v>642.85714285714289</v>
      </c>
      <c r="E63" s="166">
        <v>900</v>
      </c>
      <c r="F63" s="85"/>
      <c r="G63" s="158"/>
      <c r="H63" s="171">
        <f t="shared" si="5"/>
        <v>0</v>
      </c>
      <c r="I63" s="153" t="s">
        <v>306</v>
      </c>
    </row>
    <row r="64" spans="1:9" s="22" customFormat="1" x14ac:dyDescent="0.35">
      <c r="A64" s="165">
        <v>28791080600</v>
      </c>
      <c r="B64" s="167"/>
      <c r="C64" s="104" t="s">
        <v>368</v>
      </c>
      <c r="D64" s="135">
        <f t="shared" si="4"/>
        <v>535.71428571428578</v>
      </c>
      <c r="E64" s="166">
        <v>750</v>
      </c>
      <c r="F64" s="85"/>
      <c r="G64" s="158"/>
      <c r="H64" s="171">
        <f t="shared" si="5"/>
        <v>0</v>
      </c>
      <c r="I64" s="153" t="s">
        <v>306</v>
      </c>
    </row>
    <row r="65" spans="1:9" s="22" customFormat="1" x14ac:dyDescent="0.35">
      <c r="A65" s="165">
        <v>28791080349</v>
      </c>
      <c r="B65" s="167"/>
      <c r="C65" s="104" t="s">
        <v>369</v>
      </c>
      <c r="D65" s="135">
        <f t="shared" si="4"/>
        <v>535.71428571428578</v>
      </c>
      <c r="E65" s="166">
        <v>750</v>
      </c>
      <c r="F65" s="85"/>
      <c r="G65" s="158"/>
      <c r="H65" s="171">
        <f t="shared" si="5"/>
        <v>0</v>
      </c>
      <c r="I65" s="153" t="s">
        <v>304</v>
      </c>
    </row>
    <row r="66" spans="1:9" s="22" customFormat="1" x14ac:dyDescent="0.35">
      <c r="A66" s="165">
        <v>12794810395</v>
      </c>
      <c r="B66" s="167"/>
      <c r="C66" s="104" t="s">
        <v>370</v>
      </c>
      <c r="D66" s="135">
        <f t="shared" si="4"/>
        <v>321.42857142857144</v>
      </c>
      <c r="E66" s="166">
        <v>450</v>
      </c>
      <c r="F66" s="85" t="s">
        <v>296</v>
      </c>
      <c r="G66" s="158"/>
      <c r="H66" s="171">
        <f t="shared" si="5"/>
        <v>0</v>
      </c>
      <c r="I66" s="153" t="s">
        <v>304</v>
      </c>
    </row>
    <row r="67" spans="1:9" s="22" customFormat="1" ht="15" thickBot="1" x14ac:dyDescent="0.4">
      <c r="A67" s="47"/>
      <c r="B67" s="30"/>
      <c r="D67" s="215"/>
      <c r="E67" s="216" t="s">
        <v>101</v>
      </c>
      <c r="F67" s="176"/>
      <c r="G67" s="177"/>
      <c r="H67" s="178">
        <f>SUM(H4:H66)</f>
        <v>0</v>
      </c>
      <c r="I67" s="47"/>
    </row>
    <row r="68" spans="1:9" s="22" customFormat="1" x14ac:dyDescent="0.35">
      <c r="A68" s="47"/>
      <c r="B68" s="30"/>
      <c r="D68" s="215"/>
      <c r="E68" s="217"/>
      <c r="F68" s="23"/>
      <c r="G68" s="24"/>
      <c r="H68" s="41"/>
      <c r="I68" s="47"/>
    </row>
    <row r="69" spans="1:9" s="22" customFormat="1" x14ac:dyDescent="0.35">
      <c r="A69" s="47"/>
      <c r="B69" s="30"/>
      <c r="D69" s="215"/>
      <c r="E69" s="217"/>
      <c r="F69" s="23"/>
      <c r="G69" s="24"/>
      <c r="H69" s="41"/>
      <c r="I69" s="47"/>
    </row>
    <row r="70" spans="1:9" s="22" customFormat="1" x14ac:dyDescent="0.35">
      <c r="A70" s="47"/>
      <c r="B70" s="30"/>
      <c r="D70" s="218"/>
      <c r="E70" s="219"/>
      <c r="F70" s="25"/>
      <c r="G70" s="24"/>
      <c r="H70" s="41"/>
      <c r="I70" s="47"/>
    </row>
    <row r="71" spans="1:9" s="22" customFormat="1" x14ac:dyDescent="0.35">
      <c r="A71" s="47"/>
      <c r="B71" s="30"/>
      <c r="D71" s="215"/>
      <c r="E71" s="217"/>
      <c r="F71" s="23"/>
      <c r="G71" s="24"/>
      <c r="H71" s="41"/>
      <c r="I71" s="47"/>
    </row>
    <row r="72" spans="1:9" s="22" customFormat="1" x14ac:dyDescent="0.35">
      <c r="A72" s="47"/>
      <c r="B72" s="30"/>
      <c r="D72" s="215"/>
      <c r="E72" s="217"/>
      <c r="F72" s="23"/>
      <c r="G72" s="24"/>
      <c r="H72" s="41"/>
      <c r="I72" s="47"/>
    </row>
    <row r="73" spans="1:9" s="22" customFormat="1" x14ac:dyDescent="0.35">
      <c r="A73" s="47"/>
      <c r="B73" s="30"/>
      <c r="D73" s="215"/>
      <c r="E73" s="217"/>
      <c r="F73" s="23"/>
      <c r="G73" s="24"/>
      <c r="H73" s="41"/>
      <c r="I73" s="47"/>
    </row>
    <row r="74" spans="1:9" s="22" customFormat="1" x14ac:dyDescent="0.35">
      <c r="A74" s="47"/>
      <c r="B74" s="30"/>
      <c r="D74" s="215"/>
      <c r="E74" s="217"/>
      <c r="F74" s="23"/>
      <c r="G74" s="24"/>
      <c r="H74" s="41"/>
      <c r="I74" s="47"/>
    </row>
    <row r="75" spans="1:9" s="22" customFormat="1" x14ac:dyDescent="0.35">
      <c r="A75" s="47"/>
      <c r="B75" s="30"/>
      <c r="D75" s="215"/>
      <c r="E75" s="217"/>
      <c r="F75" s="23"/>
      <c r="G75" s="24"/>
      <c r="H75" s="41"/>
      <c r="I75" s="47"/>
    </row>
    <row r="76" spans="1:9" s="22" customFormat="1" x14ac:dyDescent="0.35">
      <c r="A76" s="47"/>
      <c r="B76" s="30"/>
      <c r="D76" s="215"/>
      <c r="E76" s="217"/>
      <c r="F76" s="23"/>
      <c r="G76" s="24"/>
      <c r="H76" s="41"/>
      <c r="I76" s="47"/>
    </row>
    <row r="77" spans="1:9" s="22" customFormat="1" x14ac:dyDescent="0.35">
      <c r="A77" s="47"/>
      <c r="B77" s="30"/>
      <c r="D77" s="215"/>
      <c r="E77" s="217"/>
      <c r="F77" s="23"/>
      <c r="G77" s="24"/>
      <c r="H77" s="41"/>
      <c r="I77" s="47"/>
    </row>
    <row r="78" spans="1:9" s="22" customFormat="1" x14ac:dyDescent="0.35">
      <c r="A78" s="47"/>
      <c r="B78" s="30"/>
      <c r="D78" s="215"/>
      <c r="E78" s="217"/>
      <c r="F78" s="23"/>
      <c r="G78" s="24"/>
      <c r="H78" s="41"/>
      <c r="I78" s="47"/>
    </row>
    <row r="79" spans="1:9" s="22" customFormat="1" x14ac:dyDescent="0.35">
      <c r="A79" s="47"/>
      <c r="B79" s="30"/>
      <c r="D79" s="215"/>
      <c r="E79" s="217"/>
      <c r="F79" s="23"/>
      <c r="G79" s="24"/>
      <c r="H79" s="41"/>
      <c r="I79" s="47"/>
    </row>
    <row r="80" spans="1:9" s="22" customFormat="1" x14ac:dyDescent="0.35">
      <c r="A80" s="47"/>
      <c r="B80" s="30"/>
      <c r="D80" s="215"/>
      <c r="E80" s="217"/>
      <c r="F80" s="23"/>
      <c r="G80" s="24"/>
      <c r="H80" s="41"/>
      <c r="I80" s="47"/>
    </row>
    <row r="81" spans="1:9" s="22" customFormat="1" x14ac:dyDescent="0.35">
      <c r="A81" s="47"/>
      <c r="B81" s="30"/>
      <c r="D81" s="215"/>
      <c r="E81" s="217"/>
      <c r="F81" s="23"/>
      <c r="G81" s="24"/>
      <c r="H81" s="41"/>
      <c r="I81" s="47"/>
    </row>
    <row r="82" spans="1:9" s="22" customFormat="1" x14ac:dyDescent="0.35">
      <c r="A82" s="47"/>
      <c r="B82" s="30"/>
      <c r="D82" s="215"/>
      <c r="E82" s="217"/>
      <c r="F82" s="23"/>
      <c r="G82" s="24"/>
      <c r="H82" s="41"/>
      <c r="I82" s="47"/>
    </row>
    <row r="83" spans="1:9" s="22" customFormat="1" x14ac:dyDescent="0.35">
      <c r="A83" s="47"/>
      <c r="B83" s="30"/>
      <c r="D83" s="215"/>
      <c r="E83" s="217"/>
      <c r="F83" s="23"/>
      <c r="G83" s="24"/>
      <c r="H83" s="41"/>
      <c r="I83" s="47"/>
    </row>
    <row r="84" spans="1:9" s="22" customFormat="1" x14ac:dyDescent="0.35">
      <c r="A84" s="47"/>
      <c r="B84" s="30"/>
      <c r="D84" s="215"/>
      <c r="E84" s="217"/>
      <c r="F84" s="23"/>
      <c r="G84" s="24"/>
      <c r="H84" s="41"/>
      <c r="I84" s="47"/>
    </row>
    <row r="85" spans="1:9" s="22" customFormat="1" x14ac:dyDescent="0.35">
      <c r="A85" s="47"/>
      <c r="B85" s="30"/>
      <c r="D85" s="215"/>
      <c r="E85" s="217"/>
      <c r="F85" s="23"/>
      <c r="G85" s="24"/>
      <c r="H85" s="41"/>
      <c r="I85" s="47"/>
    </row>
    <row r="86" spans="1:9" s="22" customFormat="1" x14ac:dyDescent="0.35">
      <c r="A86" s="47"/>
      <c r="B86" s="30"/>
      <c r="D86" s="215"/>
      <c r="E86" s="217"/>
      <c r="F86" s="23"/>
      <c r="G86" s="24"/>
      <c r="H86" s="41"/>
      <c r="I86" s="47"/>
    </row>
    <row r="87" spans="1:9" s="22" customFormat="1" x14ac:dyDescent="0.35">
      <c r="A87" s="47"/>
      <c r="B87" s="30"/>
      <c r="D87" s="215"/>
      <c r="E87" s="217"/>
      <c r="F87" s="23"/>
      <c r="G87" s="24"/>
      <c r="H87" s="41"/>
      <c r="I87" s="47"/>
    </row>
    <row r="88" spans="1:9" s="22" customFormat="1" x14ac:dyDescent="0.35">
      <c r="A88" s="47"/>
      <c r="B88" s="30"/>
      <c r="D88" s="215"/>
      <c r="E88" s="217"/>
      <c r="F88" s="23"/>
      <c r="G88" s="24"/>
      <c r="H88" s="41"/>
      <c r="I88" s="47"/>
    </row>
    <row r="89" spans="1:9" s="22" customFormat="1" x14ac:dyDescent="0.35">
      <c r="A89" s="47"/>
      <c r="B89" s="30"/>
      <c r="D89" s="215"/>
      <c r="E89" s="217"/>
      <c r="F89" s="23"/>
      <c r="G89" s="24"/>
      <c r="H89" s="41"/>
      <c r="I89" s="47"/>
    </row>
    <row r="90" spans="1:9" s="22" customFormat="1" x14ac:dyDescent="0.35">
      <c r="A90" s="47"/>
      <c r="B90" s="30"/>
      <c r="D90" s="215"/>
      <c r="E90" s="217"/>
      <c r="F90" s="23"/>
      <c r="G90" s="24"/>
      <c r="H90" s="41"/>
      <c r="I90" s="47"/>
    </row>
    <row r="91" spans="1:9" s="22" customFormat="1" x14ac:dyDescent="0.35">
      <c r="A91" s="47"/>
      <c r="B91" s="30"/>
      <c r="D91" s="215"/>
      <c r="E91" s="217"/>
      <c r="F91" s="23"/>
      <c r="G91" s="24"/>
      <c r="H91" s="41"/>
      <c r="I91" s="47"/>
    </row>
    <row r="92" spans="1:9" s="22" customFormat="1" x14ac:dyDescent="0.35">
      <c r="A92" s="47"/>
      <c r="B92" s="30"/>
      <c r="D92" s="220"/>
      <c r="E92" s="221"/>
      <c r="F92" s="26"/>
      <c r="G92" s="24"/>
      <c r="H92" s="41"/>
      <c r="I92" s="47"/>
    </row>
    <row r="93" spans="1:9" s="22" customFormat="1" x14ac:dyDescent="0.35">
      <c r="A93" s="47"/>
      <c r="B93" s="30"/>
      <c r="D93" s="215"/>
      <c r="E93" s="217"/>
      <c r="F93" s="23"/>
      <c r="G93" s="24"/>
      <c r="H93" s="41"/>
      <c r="I93" s="47"/>
    </row>
    <row r="94" spans="1:9" s="22" customFormat="1" x14ac:dyDescent="0.35">
      <c r="A94" s="47"/>
      <c r="B94" s="30"/>
      <c r="D94" s="215"/>
      <c r="E94" s="217"/>
      <c r="F94" s="23"/>
      <c r="G94" s="24"/>
      <c r="H94" s="41"/>
      <c r="I94" s="47"/>
    </row>
    <row r="95" spans="1:9" s="22" customFormat="1" x14ac:dyDescent="0.35">
      <c r="A95" s="47"/>
      <c r="B95" s="30"/>
      <c r="D95" s="215"/>
      <c r="E95" s="217"/>
      <c r="F95" s="23"/>
      <c r="G95" s="24"/>
      <c r="H95" s="41"/>
      <c r="I95" s="47"/>
    </row>
    <row r="96" spans="1:9" s="22" customFormat="1" x14ac:dyDescent="0.35">
      <c r="A96" s="47"/>
      <c r="B96" s="30"/>
      <c r="D96" s="215"/>
      <c r="E96" s="217"/>
      <c r="F96" s="23"/>
      <c r="G96" s="24"/>
      <c r="H96" s="41"/>
      <c r="I96" s="47"/>
    </row>
    <row r="97" spans="1:9" s="22" customFormat="1" x14ac:dyDescent="0.35">
      <c r="A97" s="47"/>
      <c r="B97" s="30"/>
      <c r="D97" s="215"/>
      <c r="E97" s="217"/>
      <c r="F97" s="23"/>
      <c r="G97" s="24"/>
      <c r="H97" s="41"/>
      <c r="I97" s="47"/>
    </row>
    <row r="98" spans="1:9" s="22" customFormat="1" x14ac:dyDescent="0.35">
      <c r="A98" s="47"/>
      <c r="B98" s="30"/>
      <c r="D98" s="215"/>
      <c r="E98" s="217"/>
      <c r="F98" s="23"/>
      <c r="G98" s="24"/>
      <c r="H98" s="41"/>
      <c r="I98" s="47"/>
    </row>
    <row r="99" spans="1:9" s="22" customFormat="1" x14ac:dyDescent="0.35">
      <c r="A99" s="47"/>
      <c r="B99" s="30"/>
      <c r="D99" s="220"/>
      <c r="E99" s="221"/>
      <c r="F99" s="26"/>
      <c r="G99" s="24"/>
      <c r="H99" s="41"/>
      <c r="I99" s="47"/>
    </row>
    <row r="100" spans="1:9" s="22" customFormat="1" x14ac:dyDescent="0.35">
      <c r="A100" s="47"/>
      <c r="B100" s="30"/>
      <c r="D100" s="215"/>
      <c r="E100" s="217"/>
      <c r="F100" s="23"/>
      <c r="G100" s="24"/>
      <c r="H100" s="41"/>
      <c r="I100" s="47"/>
    </row>
    <row r="101" spans="1:9" s="22" customFormat="1" x14ac:dyDescent="0.35">
      <c r="A101" s="47"/>
      <c r="B101" s="30"/>
      <c r="D101" s="215"/>
      <c r="E101" s="217"/>
      <c r="F101" s="23"/>
      <c r="G101" s="24"/>
      <c r="H101" s="41"/>
      <c r="I101" s="47"/>
    </row>
    <row r="102" spans="1:9" s="22" customFormat="1" x14ac:dyDescent="0.35">
      <c r="A102" s="47"/>
      <c r="B102" s="30"/>
      <c r="D102" s="215"/>
      <c r="E102" s="217"/>
      <c r="F102" s="23"/>
      <c r="G102" s="24"/>
      <c r="H102" s="41"/>
      <c r="I102" s="47"/>
    </row>
    <row r="103" spans="1:9" s="22" customFormat="1" x14ac:dyDescent="0.35">
      <c r="A103" s="47"/>
      <c r="B103" s="30"/>
      <c r="D103" s="215"/>
      <c r="E103" s="217"/>
      <c r="F103" s="23"/>
      <c r="G103" s="24"/>
      <c r="H103" s="41"/>
      <c r="I103" s="47"/>
    </row>
    <row r="104" spans="1:9" s="22" customFormat="1" x14ac:dyDescent="0.35">
      <c r="A104" s="47"/>
      <c r="B104" s="30"/>
      <c r="D104" s="215"/>
      <c r="E104" s="217"/>
      <c r="F104" s="23"/>
      <c r="G104" s="24"/>
      <c r="H104" s="41"/>
      <c r="I104" s="47"/>
    </row>
    <row r="105" spans="1:9" s="22" customFormat="1" x14ac:dyDescent="0.35">
      <c r="A105" s="47"/>
      <c r="B105" s="30"/>
      <c r="D105" s="215"/>
      <c r="E105" s="217"/>
      <c r="F105" s="23"/>
      <c r="G105" s="24"/>
      <c r="H105" s="41"/>
      <c r="I105" s="47"/>
    </row>
    <row r="106" spans="1:9" s="22" customFormat="1" x14ac:dyDescent="0.35">
      <c r="A106" s="47"/>
      <c r="B106" s="30"/>
      <c r="D106" s="215"/>
      <c r="E106" s="217"/>
      <c r="F106" s="23"/>
      <c r="G106" s="24"/>
      <c r="H106" s="41"/>
      <c r="I106" s="47"/>
    </row>
    <row r="107" spans="1:9" s="22" customFormat="1" x14ac:dyDescent="0.35">
      <c r="A107" s="47"/>
      <c r="B107" s="30"/>
      <c r="D107" s="215"/>
      <c r="E107" s="217"/>
      <c r="F107" s="23"/>
      <c r="G107" s="24"/>
      <c r="H107" s="41"/>
      <c r="I107" s="47"/>
    </row>
    <row r="108" spans="1:9" s="22" customFormat="1" x14ac:dyDescent="0.35">
      <c r="A108" s="47"/>
      <c r="B108" s="30"/>
      <c r="D108" s="215"/>
      <c r="E108" s="217"/>
      <c r="F108" s="23"/>
      <c r="G108" s="24"/>
      <c r="H108" s="41"/>
      <c r="I108" s="47"/>
    </row>
    <row r="109" spans="1:9" s="22" customFormat="1" x14ac:dyDescent="0.35">
      <c r="A109" s="47"/>
      <c r="B109" s="30"/>
      <c r="D109" s="215"/>
      <c r="E109" s="217"/>
      <c r="F109" s="23"/>
      <c r="G109" s="24"/>
      <c r="H109" s="41"/>
      <c r="I109" s="47"/>
    </row>
    <row r="110" spans="1:9" s="22" customFormat="1" x14ac:dyDescent="0.35">
      <c r="A110" s="47"/>
      <c r="B110" s="30"/>
      <c r="D110" s="215"/>
      <c r="E110" s="217"/>
      <c r="F110" s="23"/>
      <c r="G110" s="24"/>
      <c r="H110" s="41"/>
      <c r="I110" s="47"/>
    </row>
    <row r="111" spans="1:9" s="22" customFormat="1" x14ac:dyDescent="0.35">
      <c r="A111" s="47"/>
      <c r="B111" s="30"/>
      <c r="D111" s="215"/>
      <c r="E111" s="217"/>
      <c r="F111" s="23"/>
      <c r="G111" s="24"/>
      <c r="H111" s="41"/>
      <c r="I111" s="47"/>
    </row>
    <row r="112" spans="1:9" s="22" customFormat="1" x14ac:dyDescent="0.35">
      <c r="A112" s="47"/>
      <c r="B112" s="30"/>
      <c r="D112" s="215"/>
      <c r="E112" s="217"/>
      <c r="F112" s="23"/>
      <c r="G112" s="24"/>
      <c r="H112" s="41"/>
      <c r="I112" s="47"/>
    </row>
    <row r="113" spans="1:9" s="22" customFormat="1" x14ac:dyDescent="0.35">
      <c r="A113" s="47"/>
      <c r="B113" s="30"/>
      <c r="D113" s="220"/>
      <c r="E113" s="221"/>
      <c r="F113" s="26"/>
      <c r="G113" s="24"/>
      <c r="H113" s="41"/>
      <c r="I113" s="47"/>
    </row>
    <row r="114" spans="1:9" s="22" customFormat="1" x14ac:dyDescent="0.35">
      <c r="A114" s="47"/>
      <c r="B114" s="30"/>
      <c r="D114" s="215"/>
      <c r="E114" s="217"/>
      <c r="F114" s="23"/>
      <c r="G114" s="24"/>
      <c r="H114" s="41"/>
      <c r="I114" s="47"/>
    </row>
    <row r="115" spans="1:9" s="22" customFormat="1" x14ac:dyDescent="0.35">
      <c r="A115" s="47"/>
      <c r="B115" s="30"/>
      <c r="D115" s="215"/>
      <c r="E115" s="217"/>
      <c r="F115" s="23"/>
      <c r="G115" s="24"/>
      <c r="H115" s="41"/>
      <c r="I115" s="47"/>
    </row>
    <row r="116" spans="1:9" s="22" customFormat="1" x14ac:dyDescent="0.35">
      <c r="A116" s="47"/>
      <c r="B116" s="30"/>
      <c r="D116" s="215"/>
      <c r="E116" s="217"/>
      <c r="F116" s="23"/>
      <c r="G116" s="24"/>
      <c r="H116" s="41"/>
      <c r="I116" s="47"/>
    </row>
    <row r="117" spans="1:9" s="22" customFormat="1" x14ac:dyDescent="0.35">
      <c r="A117" s="47"/>
      <c r="B117" s="30"/>
      <c r="D117" s="215"/>
      <c r="E117" s="217"/>
      <c r="F117" s="23"/>
      <c r="G117" s="24"/>
      <c r="H117" s="41"/>
      <c r="I117" s="47"/>
    </row>
    <row r="118" spans="1:9" s="22" customFormat="1" x14ac:dyDescent="0.35">
      <c r="A118" s="47"/>
      <c r="B118" s="30"/>
      <c r="D118" s="215"/>
      <c r="E118" s="217"/>
      <c r="F118" s="23"/>
      <c r="G118" s="24"/>
      <c r="H118" s="41"/>
      <c r="I118" s="47"/>
    </row>
    <row r="119" spans="1:9" s="22" customFormat="1" x14ac:dyDescent="0.35">
      <c r="A119" s="47"/>
      <c r="B119" s="30"/>
      <c r="D119" s="215"/>
      <c r="E119" s="217"/>
      <c r="F119" s="23"/>
      <c r="G119" s="24"/>
      <c r="H119" s="41"/>
      <c r="I119" s="47"/>
    </row>
    <row r="120" spans="1:9" s="22" customFormat="1" x14ac:dyDescent="0.35">
      <c r="A120" s="47"/>
      <c r="B120" s="30"/>
      <c r="D120" s="215"/>
      <c r="E120" s="217"/>
      <c r="F120" s="23"/>
      <c r="G120" s="24"/>
      <c r="H120" s="41"/>
      <c r="I120" s="47"/>
    </row>
    <row r="121" spans="1:9" s="22" customFormat="1" x14ac:dyDescent="0.35">
      <c r="A121" s="47"/>
      <c r="B121" s="30"/>
      <c r="D121" s="215"/>
      <c r="E121" s="217"/>
      <c r="F121" s="23"/>
      <c r="G121" s="24"/>
      <c r="H121" s="41"/>
      <c r="I121" s="47"/>
    </row>
    <row r="122" spans="1:9" s="22" customFormat="1" x14ac:dyDescent="0.35">
      <c r="A122" s="47"/>
      <c r="B122" s="30"/>
      <c r="D122" s="215"/>
      <c r="E122" s="217"/>
      <c r="F122" s="23"/>
      <c r="G122" s="24"/>
      <c r="H122" s="41"/>
      <c r="I122" s="47"/>
    </row>
    <row r="123" spans="1:9" s="22" customFormat="1" x14ac:dyDescent="0.35">
      <c r="A123" s="47"/>
      <c r="B123" s="30"/>
      <c r="D123" s="215"/>
      <c r="E123" s="217"/>
      <c r="F123" s="23"/>
      <c r="G123" s="24"/>
      <c r="H123" s="41"/>
      <c r="I123" s="47"/>
    </row>
    <row r="124" spans="1:9" s="22" customFormat="1" x14ac:dyDescent="0.35">
      <c r="A124" s="47"/>
      <c r="B124" s="30"/>
      <c r="D124" s="215"/>
      <c r="E124" s="217"/>
      <c r="F124" s="23"/>
      <c r="G124" s="24"/>
      <c r="H124" s="41"/>
      <c r="I124" s="47"/>
    </row>
    <row r="125" spans="1:9" s="22" customFormat="1" x14ac:dyDescent="0.35">
      <c r="A125" s="47"/>
      <c r="B125" s="30"/>
      <c r="D125" s="215"/>
      <c r="E125" s="217"/>
      <c r="F125" s="23"/>
      <c r="G125" s="24"/>
      <c r="H125" s="41"/>
      <c r="I125" s="47"/>
    </row>
    <row r="126" spans="1:9" s="22" customFormat="1" x14ac:dyDescent="0.35">
      <c r="A126" s="47"/>
      <c r="B126" s="30"/>
      <c r="D126" s="220"/>
      <c r="E126" s="221"/>
      <c r="F126" s="26"/>
      <c r="G126" s="24"/>
      <c r="H126" s="41"/>
      <c r="I126" s="47"/>
    </row>
    <row r="127" spans="1:9" s="22" customFormat="1" x14ac:dyDescent="0.35">
      <c r="A127" s="47"/>
      <c r="B127" s="30"/>
      <c r="D127" s="215"/>
      <c r="E127" s="217"/>
      <c r="F127" s="23"/>
      <c r="G127" s="24"/>
      <c r="H127" s="41"/>
      <c r="I127" s="47"/>
    </row>
    <row r="128" spans="1:9" s="22" customFormat="1" x14ac:dyDescent="0.35">
      <c r="A128" s="47"/>
      <c r="B128" s="30"/>
      <c r="D128" s="215"/>
      <c r="E128" s="217"/>
      <c r="F128" s="23"/>
      <c r="G128" s="24"/>
      <c r="H128" s="41"/>
      <c r="I128" s="47"/>
    </row>
    <row r="129" spans="1:9" s="22" customFormat="1" x14ac:dyDescent="0.35">
      <c r="A129" s="47"/>
      <c r="B129" s="30"/>
      <c r="D129" s="215"/>
      <c r="E129" s="217"/>
      <c r="F129" s="23"/>
      <c r="G129" s="24"/>
      <c r="H129" s="41"/>
      <c r="I129" s="47"/>
    </row>
    <row r="130" spans="1:9" s="22" customFormat="1" x14ac:dyDescent="0.35">
      <c r="A130" s="47"/>
      <c r="B130" s="30"/>
      <c r="D130" s="220"/>
      <c r="E130" s="221"/>
      <c r="F130" s="26"/>
      <c r="G130" s="24"/>
      <c r="H130" s="41"/>
      <c r="I130" s="47"/>
    </row>
    <row r="131" spans="1:9" s="22" customFormat="1" x14ac:dyDescent="0.35">
      <c r="A131" s="47"/>
      <c r="B131" s="30"/>
      <c r="D131" s="215"/>
      <c r="E131" s="217"/>
      <c r="F131" s="23"/>
      <c r="G131" s="24"/>
      <c r="H131" s="41"/>
      <c r="I131" s="47"/>
    </row>
    <row r="132" spans="1:9" s="22" customFormat="1" x14ac:dyDescent="0.35">
      <c r="A132" s="47"/>
      <c r="B132" s="30"/>
      <c r="D132" s="215"/>
      <c r="E132" s="217"/>
      <c r="F132" s="23"/>
      <c r="G132" s="24"/>
      <c r="H132" s="41"/>
      <c r="I132" s="47"/>
    </row>
    <row r="133" spans="1:9" s="22" customFormat="1" x14ac:dyDescent="0.35">
      <c r="A133" s="47"/>
      <c r="B133" s="30"/>
      <c r="D133" s="215"/>
      <c r="E133" s="217"/>
      <c r="F133" s="23"/>
      <c r="G133" s="24"/>
      <c r="H133" s="41"/>
      <c r="I133" s="47"/>
    </row>
    <row r="134" spans="1:9" s="22" customFormat="1" x14ac:dyDescent="0.35">
      <c r="A134" s="47"/>
      <c r="B134" s="30"/>
      <c r="D134" s="215"/>
      <c r="E134" s="217"/>
      <c r="F134" s="23"/>
      <c r="G134" s="24"/>
      <c r="H134" s="41"/>
      <c r="I134" s="47"/>
    </row>
    <row r="135" spans="1:9" s="22" customFormat="1" x14ac:dyDescent="0.35">
      <c r="A135" s="47"/>
      <c r="B135" s="30"/>
      <c r="D135" s="215"/>
      <c r="E135" s="222"/>
      <c r="F135" s="27"/>
      <c r="G135" s="24"/>
      <c r="H135" s="41"/>
      <c r="I135" s="47"/>
    </row>
    <row r="136" spans="1:9" s="22" customFormat="1" x14ac:dyDescent="0.35">
      <c r="A136" s="47"/>
      <c r="B136" s="30"/>
      <c r="D136" s="215"/>
      <c r="E136" s="222"/>
      <c r="F136" s="27"/>
      <c r="G136" s="24"/>
      <c r="H136" s="41"/>
      <c r="I136" s="47"/>
    </row>
    <row r="137" spans="1:9" s="22" customFormat="1" x14ac:dyDescent="0.35">
      <c r="A137" s="47"/>
      <c r="B137" s="30"/>
      <c r="D137" s="215"/>
      <c r="E137" s="222"/>
      <c r="F137" s="27"/>
      <c r="G137" s="24"/>
      <c r="H137" s="41"/>
      <c r="I137" s="47"/>
    </row>
    <row r="138" spans="1:9" s="22" customFormat="1" x14ac:dyDescent="0.35">
      <c r="A138" s="47"/>
      <c r="B138" s="30"/>
      <c r="D138" s="215"/>
      <c r="E138" s="222"/>
      <c r="F138" s="27"/>
      <c r="G138" s="24"/>
      <c r="H138" s="41"/>
      <c r="I138" s="47"/>
    </row>
    <row r="139" spans="1:9" s="22" customFormat="1" x14ac:dyDescent="0.35">
      <c r="A139" s="47"/>
      <c r="B139" s="30"/>
      <c r="D139" s="215"/>
      <c r="E139" s="222"/>
      <c r="F139" s="27"/>
      <c r="G139" s="24"/>
      <c r="H139" s="41"/>
      <c r="I139" s="47"/>
    </row>
    <row r="140" spans="1:9" s="22" customFormat="1" x14ac:dyDescent="0.35">
      <c r="A140" s="47"/>
      <c r="B140" s="30"/>
      <c r="D140" s="215"/>
      <c r="E140" s="222"/>
      <c r="F140" s="27"/>
      <c r="G140" s="24"/>
      <c r="H140" s="41"/>
      <c r="I140" s="47"/>
    </row>
    <row r="141" spans="1:9" s="22" customFormat="1" x14ac:dyDescent="0.35">
      <c r="A141" s="47"/>
      <c r="B141" s="30"/>
      <c r="D141" s="215"/>
      <c r="E141" s="222"/>
      <c r="F141" s="27"/>
      <c r="G141" s="24"/>
      <c r="H141" s="41"/>
      <c r="I141" s="47"/>
    </row>
    <row r="142" spans="1:9" s="22" customFormat="1" x14ac:dyDescent="0.35">
      <c r="A142" s="47"/>
      <c r="B142" s="30"/>
      <c r="D142" s="215"/>
      <c r="E142" s="222"/>
      <c r="F142" s="27"/>
      <c r="G142" s="24"/>
      <c r="H142" s="41"/>
      <c r="I142" s="47"/>
    </row>
    <row r="143" spans="1:9" s="22" customFormat="1" x14ac:dyDescent="0.35">
      <c r="A143" s="47"/>
      <c r="B143" s="30"/>
      <c r="D143" s="215"/>
      <c r="E143" s="222"/>
      <c r="F143" s="27"/>
      <c r="G143" s="24"/>
      <c r="H143" s="41"/>
      <c r="I143" s="47"/>
    </row>
    <row r="144" spans="1:9" s="22" customFormat="1" x14ac:dyDescent="0.35">
      <c r="A144" s="47"/>
      <c r="B144" s="30"/>
      <c r="D144" s="215"/>
      <c r="E144" s="222"/>
      <c r="F144" s="27"/>
      <c r="G144" s="24"/>
      <c r="H144" s="41"/>
      <c r="I144" s="47"/>
    </row>
    <row r="145" spans="1:9" s="22" customFormat="1" x14ac:dyDescent="0.35">
      <c r="A145" s="47"/>
      <c r="B145" s="30"/>
      <c r="D145" s="215"/>
      <c r="E145" s="222"/>
      <c r="F145" s="27"/>
      <c r="G145" s="24"/>
      <c r="H145" s="41"/>
      <c r="I145" s="47"/>
    </row>
    <row r="146" spans="1:9" s="22" customFormat="1" x14ac:dyDescent="0.35">
      <c r="A146" s="47"/>
      <c r="B146" s="30"/>
      <c r="D146" s="215"/>
      <c r="E146" s="222"/>
      <c r="F146" s="27"/>
      <c r="G146" s="24"/>
      <c r="H146" s="41"/>
      <c r="I146" s="47"/>
    </row>
    <row r="147" spans="1:9" s="22" customFormat="1" x14ac:dyDescent="0.35">
      <c r="A147" s="47"/>
      <c r="B147" s="30"/>
      <c r="D147" s="215"/>
      <c r="E147" s="222"/>
      <c r="F147" s="27"/>
      <c r="G147" s="24"/>
      <c r="H147" s="41"/>
      <c r="I147" s="47"/>
    </row>
    <row r="148" spans="1:9" s="22" customFormat="1" x14ac:dyDescent="0.35">
      <c r="A148" s="47"/>
      <c r="B148" s="30"/>
      <c r="D148" s="215"/>
      <c r="E148" s="222"/>
      <c r="F148" s="27"/>
      <c r="G148" s="24"/>
      <c r="H148" s="41"/>
      <c r="I148" s="47"/>
    </row>
    <row r="149" spans="1:9" s="22" customFormat="1" x14ac:dyDescent="0.35">
      <c r="A149" s="47"/>
      <c r="B149" s="30"/>
      <c r="D149" s="215"/>
      <c r="E149" s="222"/>
      <c r="F149" s="27"/>
      <c r="G149" s="24"/>
      <c r="H149" s="41"/>
      <c r="I149" s="47"/>
    </row>
    <row r="150" spans="1:9" s="1" customFormat="1" x14ac:dyDescent="0.35">
      <c r="A150" s="47"/>
      <c r="B150" s="30"/>
      <c r="C150" s="22"/>
      <c r="D150" s="223"/>
      <c r="E150" s="224"/>
      <c r="F150" s="28"/>
      <c r="G150" s="29"/>
      <c r="H150" s="42"/>
      <c r="I150" s="48"/>
    </row>
    <row r="151" spans="1:9" s="1" customFormat="1" x14ac:dyDescent="0.35">
      <c r="A151" s="47"/>
      <c r="B151" s="30"/>
      <c r="C151" s="22"/>
      <c r="D151" s="223"/>
      <c r="E151" s="224"/>
      <c r="F151" s="28"/>
      <c r="G151" s="29"/>
      <c r="H151" s="42"/>
      <c r="I151" s="48"/>
    </row>
    <row r="152" spans="1:9" s="1" customFormat="1" x14ac:dyDescent="0.35">
      <c r="A152" s="48"/>
      <c r="B152" s="31"/>
      <c r="D152" s="223"/>
      <c r="E152" s="224"/>
      <c r="F152" s="28"/>
      <c r="G152" s="29"/>
      <c r="H152" s="42"/>
      <c r="I152" s="48"/>
    </row>
    <row r="153" spans="1:9" s="1" customFormat="1" x14ac:dyDescent="0.35">
      <c r="A153" s="48"/>
      <c r="B153" s="31"/>
      <c r="D153" s="223"/>
      <c r="E153" s="224"/>
      <c r="F153" s="28"/>
      <c r="G153" s="29"/>
      <c r="H153" s="42"/>
      <c r="I153" s="48"/>
    </row>
    <row r="154" spans="1:9" s="1" customFormat="1" x14ac:dyDescent="0.35">
      <c r="A154" s="48"/>
      <c r="B154" s="31"/>
      <c r="D154" s="223"/>
      <c r="E154" s="224"/>
      <c r="F154" s="28"/>
      <c r="G154" s="29"/>
      <c r="H154" s="42"/>
      <c r="I154" s="48"/>
    </row>
    <row r="155" spans="1:9" s="1" customFormat="1" x14ac:dyDescent="0.35">
      <c r="A155" s="48"/>
      <c r="B155" s="31"/>
      <c r="D155" s="223"/>
      <c r="E155" s="224"/>
      <c r="F155" s="28"/>
      <c r="G155" s="29"/>
      <c r="H155" s="42"/>
      <c r="I155" s="48"/>
    </row>
    <row r="156" spans="1:9" s="1" customFormat="1" x14ac:dyDescent="0.35">
      <c r="A156" s="48"/>
      <c r="B156" s="31"/>
      <c r="D156" s="223"/>
      <c r="E156" s="224"/>
      <c r="F156" s="28"/>
      <c r="G156" s="29"/>
      <c r="H156" s="42"/>
      <c r="I156" s="48"/>
    </row>
    <row r="157" spans="1:9" s="1" customFormat="1" x14ac:dyDescent="0.35">
      <c r="A157" s="48"/>
      <c r="B157" s="31"/>
      <c r="D157" s="223"/>
      <c r="E157" s="224"/>
      <c r="F157" s="28"/>
      <c r="G157" s="29"/>
      <c r="H157" s="42"/>
      <c r="I157" s="48"/>
    </row>
  </sheetData>
  <mergeCells count="1">
    <mergeCell ref="A1:I1"/>
  </mergeCells>
  <hyperlinks>
    <hyperlink ref="F15" r:id="rId1" xr:uid="{1B0B7192-4E9D-4CDE-B12E-BE96A277E665}"/>
    <hyperlink ref="F17" r:id="rId2" xr:uid="{CD92AC81-8E60-4AB2-B003-23023B39D4B8}"/>
    <hyperlink ref="F18" r:id="rId3" xr:uid="{5A4E7C5E-4287-4E30-920F-934CBF9A7B8D}"/>
    <hyperlink ref="F20" r:id="rId4" xr:uid="{65D591E9-0EE4-41F6-B019-4A95EB0B65D0}"/>
    <hyperlink ref="F21" r:id="rId5" xr:uid="{30D3066C-7B90-473A-8BE9-B325AFB0E6A8}"/>
    <hyperlink ref="F25" r:id="rId6" xr:uid="{9F7C3ED4-2517-476D-A6AB-747FC0B97BB0}"/>
    <hyperlink ref="F26" r:id="rId7" xr:uid="{F959376F-3F50-431D-ACA6-EF1E95014815}"/>
    <hyperlink ref="F27" r:id="rId8" xr:uid="{FCBFE2D5-2F0C-464C-8F2F-B29ADC8C83E5}"/>
    <hyperlink ref="F28" r:id="rId9" xr:uid="{B9C207F3-CA8E-4CDC-B096-370A08CC4BBB}"/>
    <hyperlink ref="F32" r:id="rId10" xr:uid="{307B01C6-870D-4281-A51A-EEEE111A32BE}"/>
    <hyperlink ref="F31" r:id="rId11" xr:uid="{4269FFD2-A37D-44B4-B0FD-92EDA9B3FD9A}"/>
    <hyperlink ref="F30" r:id="rId12" xr:uid="{8E84EAC2-C547-49AC-A661-EB542579096E}"/>
    <hyperlink ref="F34" r:id="rId13" xr:uid="{C1A09D17-6B2C-431E-A17A-774A33C10ED4}"/>
    <hyperlink ref="F35" r:id="rId14" xr:uid="{6BEAB949-C434-4847-A7CF-C67012434CA0}"/>
    <hyperlink ref="F36" r:id="rId15" xr:uid="{22038235-2531-49F8-BC6C-27EACCCB96C8}"/>
    <hyperlink ref="F37" r:id="rId16" xr:uid="{58131FA5-C9D9-4989-9017-963A3B636F1A}"/>
    <hyperlink ref="F38" r:id="rId17" xr:uid="{35A460FF-26ED-4903-8D73-C7F9F6FD3BCB}"/>
    <hyperlink ref="F40" r:id="rId18" xr:uid="{E91AA780-A15F-4075-9921-55734C2E7213}"/>
    <hyperlink ref="F41" r:id="rId19" xr:uid="{DCB2DFE6-5A50-4BEB-BC8C-7839D907E174}"/>
    <hyperlink ref="F39" r:id="rId20" xr:uid="{6617AF2F-99BE-4D82-B7CD-78078EB88E34}"/>
    <hyperlink ref="F45" r:id="rId21" xr:uid="{27AE8C8A-E153-4D68-8E4C-F223F7DE2D0F}"/>
    <hyperlink ref="F44" r:id="rId22" xr:uid="{864781F3-663B-482D-AF91-77CEC22E11B3}"/>
    <hyperlink ref="F47:F52" r:id="rId23" display="Ver Foto" xr:uid="{B078FE8A-559E-43B9-B061-15A47970ABF2}"/>
    <hyperlink ref="F4" r:id="rId24" xr:uid="{E09ACD18-EAFA-43D2-9D3F-D9A1FAE6EDC8}"/>
    <hyperlink ref="F5:F6" r:id="rId25" display="Ver Foto" xr:uid="{98585494-CB87-42F4-8B73-D29E1147D491}"/>
    <hyperlink ref="F22" r:id="rId26" xr:uid="{7E48848D-5A16-46E3-9CA4-0891E16EDFA8}"/>
    <hyperlink ref="F13" r:id="rId27" xr:uid="{F9DFA151-DC46-4D4C-BBD5-18C226DCE33B}"/>
    <hyperlink ref="F14" r:id="rId28" xr:uid="{24C8B4BD-1312-40C0-B1A3-35B0D044CA26}"/>
    <hyperlink ref="F9" r:id="rId29" xr:uid="{FF46C440-63A3-44B3-ABAD-9592691940BD}"/>
    <hyperlink ref="F10" r:id="rId30" xr:uid="{99085C10-0AC1-48CC-8D7D-59E5DB01E9CB}"/>
    <hyperlink ref="F7" r:id="rId31" xr:uid="{27F01ABB-B471-43D4-A5C0-8A4C5AD433C8}"/>
    <hyperlink ref="F11" r:id="rId32" xr:uid="{D4840B91-ACFA-4844-97F0-A98738A59935}"/>
    <hyperlink ref="F8" r:id="rId33" xr:uid="{5C63887D-87A9-4F6C-A8BB-D0A3FB17144D}"/>
    <hyperlink ref="F43" r:id="rId34" xr:uid="{44168429-0775-469B-81EF-BE7B3EC85144}"/>
    <hyperlink ref="F23" r:id="rId35" xr:uid="{49DCBB71-62F0-4B58-9F61-87814ABDCDA6}"/>
  </hyperlinks>
  <pageMargins left="0" right="0.70866141732283472" top="0" bottom="0.74803149606299213" header="0.31496062992125984" footer="0.31496062992125984"/>
  <pageSetup paperSize="9" scale="75" orientation="portrait" r:id="rId36"/>
  <drawing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FE58-C3B8-46B6-9695-58F81E137381}">
  <sheetPr>
    <pageSetUpPr fitToPage="1"/>
  </sheetPr>
  <dimension ref="A1:P201"/>
  <sheetViews>
    <sheetView showGridLines="0" zoomScaleNormal="100" workbookViewId="0">
      <selection activeCell="J29" sqref="J29"/>
    </sheetView>
  </sheetViews>
  <sheetFormatPr baseColWidth="10" defaultColWidth="11.453125" defaultRowHeight="14.5" x14ac:dyDescent="0.35"/>
  <cols>
    <col min="1" max="1" width="13.81640625" style="242" customWidth="1"/>
    <col min="2" max="2" width="16.81640625" style="242" customWidth="1"/>
    <col min="3" max="3" width="20.54296875" style="242" customWidth="1"/>
    <col min="4" max="4" width="43.54296875" style="60" customWidth="1"/>
    <col min="5" max="5" width="11.81640625" style="241" customWidth="1"/>
    <col min="6" max="6" width="11.81640625" style="60" customWidth="1"/>
    <col min="7" max="7" width="8.7265625" style="60" bestFit="1" customWidth="1"/>
    <col min="8" max="8" width="9" style="60" bestFit="1" customWidth="1"/>
    <col min="9" max="9" width="11.81640625" style="60" customWidth="1"/>
    <col min="10" max="10" width="17.453125" style="61" customWidth="1"/>
    <col min="11" max="16" width="11.453125" style="61"/>
    <col min="17" max="16384" width="11.453125" style="60"/>
  </cols>
  <sheetData>
    <row r="1" spans="1:10" ht="49.5" customHeight="1" thickBot="1" x14ac:dyDescent="0.4">
      <c r="A1" s="357" t="s">
        <v>491</v>
      </c>
      <c r="B1" s="358"/>
      <c r="C1" s="358"/>
      <c r="D1" s="358"/>
      <c r="E1" s="358"/>
      <c r="F1" s="358"/>
      <c r="G1" s="358"/>
      <c r="H1" s="358"/>
      <c r="I1" s="358"/>
      <c r="J1" s="359"/>
    </row>
    <row r="2" spans="1:10" ht="18" customHeight="1" thickBot="1" x14ac:dyDescent="0.4">
      <c r="A2" s="283" t="s">
        <v>490</v>
      </c>
      <c r="B2" s="283" t="s">
        <v>0</v>
      </c>
      <c r="C2" s="283" t="s">
        <v>1</v>
      </c>
      <c r="D2" s="283" t="s">
        <v>2</v>
      </c>
      <c r="E2" s="282" t="s">
        <v>3</v>
      </c>
      <c r="F2" s="281" t="s">
        <v>4</v>
      </c>
      <c r="G2" s="281" t="s">
        <v>295</v>
      </c>
      <c r="H2" s="96" t="s">
        <v>5</v>
      </c>
      <c r="I2" s="97" t="s">
        <v>6</v>
      </c>
      <c r="J2" s="101" t="s">
        <v>303</v>
      </c>
    </row>
    <row r="3" spans="1:10" ht="14.5" customHeight="1" x14ac:dyDescent="0.35">
      <c r="A3" s="360" t="s">
        <v>489</v>
      </c>
      <c r="B3" s="253" t="s">
        <v>488</v>
      </c>
      <c r="C3" s="253" t="s">
        <v>487</v>
      </c>
      <c r="D3" s="279" t="s">
        <v>486</v>
      </c>
      <c r="E3" s="251">
        <f t="shared" ref="E3:E20" si="0">+F3/2</f>
        <v>1875</v>
      </c>
      <c r="F3" s="256">
        <v>3750</v>
      </c>
      <c r="G3" s="277" t="s">
        <v>296</v>
      </c>
      <c r="H3" s="277"/>
      <c r="I3" s="280">
        <f t="shared" ref="I3:I28" si="1">+H3*E3</f>
        <v>0</v>
      </c>
      <c r="J3" s="154" t="s">
        <v>424</v>
      </c>
    </row>
    <row r="4" spans="1:10" ht="14.5" customHeight="1" x14ac:dyDescent="0.35">
      <c r="A4" s="361"/>
      <c r="B4" s="253" t="s">
        <v>485</v>
      </c>
      <c r="C4" s="253" t="s">
        <v>484</v>
      </c>
      <c r="D4" s="279" t="s">
        <v>483</v>
      </c>
      <c r="E4" s="251">
        <f t="shared" si="0"/>
        <v>550</v>
      </c>
      <c r="F4" s="256">
        <v>1100</v>
      </c>
      <c r="G4" s="277" t="s">
        <v>296</v>
      </c>
      <c r="H4" s="277"/>
      <c r="I4" s="147">
        <f t="shared" si="1"/>
        <v>0</v>
      </c>
      <c r="J4" s="154" t="s">
        <v>499</v>
      </c>
    </row>
    <row r="5" spans="1:10" ht="14.5" customHeight="1" x14ac:dyDescent="0.35">
      <c r="A5" s="362"/>
      <c r="B5" s="255" t="s">
        <v>482</v>
      </c>
      <c r="C5" s="253" t="s">
        <v>481</v>
      </c>
      <c r="D5" s="268" t="s">
        <v>480</v>
      </c>
      <c r="E5" s="251">
        <f t="shared" si="0"/>
        <v>1950</v>
      </c>
      <c r="F5" s="278">
        <v>3900</v>
      </c>
      <c r="G5" s="277" t="s">
        <v>296</v>
      </c>
      <c r="H5" s="277"/>
      <c r="I5" s="147">
        <f t="shared" si="1"/>
        <v>0</v>
      </c>
      <c r="J5" s="154" t="s">
        <v>499</v>
      </c>
    </row>
    <row r="6" spans="1:10" ht="14.5" customHeight="1" x14ac:dyDescent="0.35">
      <c r="A6" s="362"/>
      <c r="B6" s="264" t="s">
        <v>479</v>
      </c>
      <c r="C6" s="253" t="s">
        <v>478</v>
      </c>
      <c r="D6" s="117" t="s">
        <v>477</v>
      </c>
      <c r="E6" s="251">
        <f t="shared" si="0"/>
        <v>1960</v>
      </c>
      <c r="F6" s="278">
        <v>3920</v>
      </c>
      <c r="G6" s="277" t="s">
        <v>296</v>
      </c>
      <c r="H6" s="277"/>
      <c r="I6" s="147">
        <f t="shared" si="1"/>
        <v>0</v>
      </c>
      <c r="J6" s="154" t="s">
        <v>499</v>
      </c>
    </row>
    <row r="7" spans="1:10" ht="14.5" customHeight="1" x14ac:dyDescent="0.35">
      <c r="A7" s="362"/>
      <c r="B7" s="264" t="s">
        <v>476</v>
      </c>
      <c r="C7" s="253" t="s">
        <v>475</v>
      </c>
      <c r="D7" s="117" t="s">
        <v>474</v>
      </c>
      <c r="E7" s="251">
        <f t="shared" si="0"/>
        <v>1860</v>
      </c>
      <c r="F7" s="278">
        <v>3720</v>
      </c>
      <c r="G7" s="277" t="s">
        <v>296</v>
      </c>
      <c r="H7" s="277"/>
      <c r="I7" s="147">
        <f t="shared" si="1"/>
        <v>0</v>
      </c>
      <c r="J7" s="154" t="s">
        <v>499</v>
      </c>
    </row>
    <row r="8" spans="1:10" s="61" customFormat="1" ht="14.5" customHeight="1" x14ac:dyDescent="0.35">
      <c r="A8" s="276" t="s">
        <v>492</v>
      </c>
      <c r="B8" s="253" t="s">
        <v>473</v>
      </c>
      <c r="C8" s="253" t="s">
        <v>472</v>
      </c>
      <c r="D8" s="268" t="s">
        <v>471</v>
      </c>
      <c r="E8" s="251">
        <f t="shared" si="0"/>
        <v>3200</v>
      </c>
      <c r="F8" s="256">
        <v>6400</v>
      </c>
      <c r="G8" s="249" t="s">
        <v>296</v>
      </c>
      <c r="H8" s="249"/>
      <c r="I8" s="147">
        <f t="shared" si="1"/>
        <v>0</v>
      </c>
      <c r="J8" s="154" t="s">
        <v>499</v>
      </c>
    </row>
    <row r="9" spans="1:10" s="61" customFormat="1" ht="14.5" customHeight="1" thickBot="1" x14ac:dyDescent="0.4">
      <c r="A9" s="275" t="s">
        <v>493</v>
      </c>
      <c r="B9" s="253" t="s">
        <v>470</v>
      </c>
      <c r="C9" s="253" t="s">
        <v>469</v>
      </c>
      <c r="D9" s="274" t="s">
        <v>468</v>
      </c>
      <c r="E9" s="251">
        <f t="shared" si="0"/>
        <v>3450</v>
      </c>
      <c r="F9" s="256">
        <v>6900</v>
      </c>
      <c r="G9" s="249" t="s">
        <v>296</v>
      </c>
      <c r="H9" s="249"/>
      <c r="I9" s="147">
        <f t="shared" si="1"/>
        <v>0</v>
      </c>
      <c r="J9" s="154" t="s">
        <v>424</v>
      </c>
    </row>
    <row r="10" spans="1:10" s="61" customFormat="1" ht="14.5" customHeight="1" x14ac:dyDescent="0.35">
      <c r="A10" s="363" t="s">
        <v>467</v>
      </c>
      <c r="B10" s="253" t="s">
        <v>466</v>
      </c>
      <c r="C10" s="253" t="s">
        <v>465</v>
      </c>
      <c r="D10" s="270" t="s">
        <v>464</v>
      </c>
      <c r="E10" s="251">
        <f t="shared" si="0"/>
        <v>3602.5</v>
      </c>
      <c r="F10" s="256">
        <v>7205</v>
      </c>
      <c r="G10" s="249" t="s">
        <v>296</v>
      </c>
      <c r="H10" s="249"/>
      <c r="I10" s="147">
        <f t="shared" si="1"/>
        <v>0</v>
      </c>
      <c r="J10" s="154" t="s">
        <v>424</v>
      </c>
    </row>
    <row r="11" spans="1:10" s="61" customFormat="1" ht="14.5" customHeight="1" x14ac:dyDescent="0.35">
      <c r="A11" s="364"/>
      <c r="B11" s="255" t="s">
        <v>463</v>
      </c>
      <c r="C11" s="253" t="s">
        <v>462</v>
      </c>
      <c r="D11" s="268" t="s">
        <v>461</v>
      </c>
      <c r="E11" s="251">
        <f t="shared" si="0"/>
        <v>1200</v>
      </c>
      <c r="F11" s="267">
        <v>2400</v>
      </c>
      <c r="G11" s="273" t="s">
        <v>296</v>
      </c>
      <c r="H11" s="273"/>
      <c r="I11" s="147">
        <f t="shared" si="1"/>
        <v>0</v>
      </c>
      <c r="J11" s="154" t="s">
        <v>499</v>
      </c>
    </row>
    <row r="12" spans="1:10" s="61" customFormat="1" ht="14.5" customHeight="1" x14ac:dyDescent="0.35">
      <c r="A12" s="364"/>
      <c r="B12" s="255" t="s">
        <v>460</v>
      </c>
      <c r="C12" s="253" t="s">
        <v>459</v>
      </c>
      <c r="D12" s="268" t="s">
        <v>458</v>
      </c>
      <c r="E12" s="251">
        <f t="shared" si="0"/>
        <v>1200</v>
      </c>
      <c r="F12" s="267">
        <v>2400</v>
      </c>
      <c r="G12" s="272" t="s">
        <v>296</v>
      </c>
      <c r="H12" s="272"/>
      <c r="I12" s="147">
        <f t="shared" si="1"/>
        <v>0</v>
      </c>
      <c r="J12" s="154" t="s">
        <v>424</v>
      </c>
    </row>
    <row r="13" spans="1:10" s="61" customFormat="1" ht="14.5" customHeight="1" thickBot="1" x14ac:dyDescent="0.4">
      <c r="A13" s="365"/>
      <c r="B13" s="255" t="s">
        <v>457</v>
      </c>
      <c r="C13" s="253" t="s">
        <v>456</v>
      </c>
      <c r="D13" s="270" t="s">
        <v>455</v>
      </c>
      <c r="E13" s="251">
        <f t="shared" si="0"/>
        <v>3150</v>
      </c>
      <c r="F13" s="271">
        <v>6300</v>
      </c>
      <c r="G13" s="249" t="s">
        <v>296</v>
      </c>
      <c r="H13" s="249"/>
      <c r="I13" s="147">
        <f t="shared" si="1"/>
        <v>0</v>
      </c>
      <c r="J13" s="154" t="s">
        <v>304</v>
      </c>
    </row>
    <row r="14" spans="1:10" s="61" customFormat="1" ht="14.5" customHeight="1" x14ac:dyDescent="0.35">
      <c r="A14" s="366" t="s">
        <v>454</v>
      </c>
      <c r="B14" s="253" t="s">
        <v>453</v>
      </c>
      <c r="C14" s="253" t="s">
        <v>452</v>
      </c>
      <c r="D14" s="270" t="s">
        <v>451</v>
      </c>
      <c r="E14" s="251">
        <f t="shared" si="0"/>
        <v>4950</v>
      </c>
      <c r="F14" s="256">
        <v>9900</v>
      </c>
      <c r="G14" s="249" t="s">
        <v>296</v>
      </c>
      <c r="H14" s="249"/>
      <c r="I14" s="147">
        <f t="shared" si="1"/>
        <v>0</v>
      </c>
      <c r="J14" s="154" t="s">
        <v>424</v>
      </c>
    </row>
    <row r="15" spans="1:10" s="61" customFormat="1" ht="14.5" customHeight="1" thickBot="1" x14ac:dyDescent="0.4">
      <c r="A15" s="367"/>
      <c r="B15" s="255" t="s">
        <v>450</v>
      </c>
      <c r="C15" s="253" t="s">
        <v>449</v>
      </c>
      <c r="D15" s="270" t="s">
        <v>448</v>
      </c>
      <c r="E15" s="251">
        <f t="shared" si="0"/>
        <v>8250</v>
      </c>
      <c r="F15" s="269">
        <v>16500</v>
      </c>
      <c r="G15" s="249" t="s">
        <v>296</v>
      </c>
      <c r="H15" s="249"/>
      <c r="I15" s="147">
        <f t="shared" si="1"/>
        <v>0</v>
      </c>
      <c r="J15" s="154" t="s">
        <v>499</v>
      </c>
    </row>
    <row r="16" spans="1:10" s="61" customFormat="1" ht="14.5" customHeight="1" x14ac:dyDescent="0.35">
      <c r="A16" s="349" t="s">
        <v>447</v>
      </c>
      <c r="B16" s="255" t="s">
        <v>446</v>
      </c>
      <c r="C16" s="253" t="s">
        <v>445</v>
      </c>
      <c r="D16" s="268" t="s">
        <v>444</v>
      </c>
      <c r="E16" s="251">
        <f t="shared" si="0"/>
        <v>1700</v>
      </c>
      <c r="F16" s="267">
        <v>3400</v>
      </c>
      <c r="G16" s="249" t="s">
        <v>296</v>
      </c>
      <c r="H16" s="249"/>
      <c r="I16" s="147">
        <f t="shared" si="1"/>
        <v>0</v>
      </c>
      <c r="J16" s="195" t="s">
        <v>403</v>
      </c>
    </row>
    <row r="17" spans="1:10" s="61" customFormat="1" ht="14.5" customHeight="1" x14ac:dyDescent="0.35">
      <c r="A17" s="350"/>
      <c r="B17" s="255" t="s">
        <v>443</v>
      </c>
      <c r="C17" s="253" t="s">
        <v>442</v>
      </c>
      <c r="D17" s="268" t="s">
        <v>441</v>
      </c>
      <c r="E17" s="251">
        <f t="shared" si="0"/>
        <v>1700</v>
      </c>
      <c r="F17" s="267">
        <v>3400</v>
      </c>
      <c r="G17" s="249" t="s">
        <v>296</v>
      </c>
      <c r="H17" s="249"/>
      <c r="I17" s="147">
        <f t="shared" si="1"/>
        <v>0</v>
      </c>
      <c r="J17" s="195" t="s">
        <v>403</v>
      </c>
    </row>
    <row r="18" spans="1:10" s="61" customFormat="1" ht="14.5" customHeight="1" x14ac:dyDescent="0.35">
      <c r="A18" s="350"/>
      <c r="B18" s="255" t="s">
        <v>440</v>
      </c>
      <c r="C18" s="253" t="s">
        <v>439</v>
      </c>
      <c r="D18" s="268" t="s">
        <v>438</v>
      </c>
      <c r="E18" s="251">
        <f t="shared" si="0"/>
        <v>1400</v>
      </c>
      <c r="F18" s="267">
        <v>2800</v>
      </c>
      <c r="G18" s="249" t="s">
        <v>296</v>
      </c>
      <c r="H18" s="249"/>
      <c r="I18" s="147">
        <f t="shared" si="1"/>
        <v>0</v>
      </c>
      <c r="J18" s="154" t="s">
        <v>499</v>
      </c>
    </row>
    <row r="19" spans="1:10" s="61" customFormat="1" ht="14.5" customHeight="1" thickBot="1" x14ac:dyDescent="0.4">
      <c r="A19" s="351"/>
      <c r="B19" s="255" t="s">
        <v>437</v>
      </c>
      <c r="C19" s="253" t="s">
        <v>436</v>
      </c>
      <c r="D19" s="268" t="s">
        <v>435</v>
      </c>
      <c r="E19" s="251">
        <f t="shared" si="0"/>
        <v>1700</v>
      </c>
      <c r="F19" s="267">
        <v>3400</v>
      </c>
      <c r="G19" s="249" t="s">
        <v>296</v>
      </c>
      <c r="H19" s="249"/>
      <c r="I19" s="147">
        <f t="shared" si="1"/>
        <v>0</v>
      </c>
      <c r="J19" s="195" t="s">
        <v>403</v>
      </c>
    </row>
    <row r="20" spans="1:10" s="61" customFormat="1" ht="14.5" customHeight="1" x14ac:dyDescent="0.35">
      <c r="A20" s="352" t="s">
        <v>434</v>
      </c>
      <c r="B20" s="253" t="s">
        <v>433</v>
      </c>
      <c r="C20" s="266" t="s">
        <v>432</v>
      </c>
      <c r="D20" s="260" t="s">
        <v>431</v>
      </c>
      <c r="E20" s="251">
        <f t="shared" si="0"/>
        <v>4950</v>
      </c>
      <c r="F20" s="256">
        <v>9900</v>
      </c>
      <c r="G20" s="249" t="s">
        <v>296</v>
      </c>
      <c r="H20" s="249"/>
      <c r="I20" s="147">
        <f t="shared" si="1"/>
        <v>0</v>
      </c>
      <c r="J20" s="154" t="s">
        <v>304</v>
      </c>
    </row>
    <row r="21" spans="1:10" s="61" customFormat="1" ht="14.5" customHeight="1" x14ac:dyDescent="0.35">
      <c r="A21" s="353"/>
      <c r="B21" s="264" t="s">
        <v>430</v>
      </c>
      <c r="C21" s="265">
        <v>8058664079315</v>
      </c>
      <c r="D21" s="260" t="s">
        <v>429</v>
      </c>
      <c r="E21" s="259">
        <f>F21/2</f>
        <v>2925</v>
      </c>
      <c r="F21" s="258">
        <v>5850</v>
      </c>
      <c r="G21" s="257" t="s">
        <v>296</v>
      </c>
      <c r="H21" s="249"/>
      <c r="I21" s="147">
        <f t="shared" si="1"/>
        <v>0</v>
      </c>
      <c r="J21" s="154" t="s">
        <v>499</v>
      </c>
    </row>
    <row r="22" spans="1:10" s="61" customFormat="1" ht="14.5" customHeight="1" x14ac:dyDescent="0.35">
      <c r="A22" s="353"/>
      <c r="B22" s="264" t="s">
        <v>428</v>
      </c>
      <c r="C22" s="263">
        <v>8058664079308</v>
      </c>
      <c r="D22" s="260" t="s">
        <v>427</v>
      </c>
      <c r="E22" s="259">
        <f>F22/2</f>
        <v>2550</v>
      </c>
      <c r="F22" s="258">
        <v>5100</v>
      </c>
      <c r="G22" s="257" t="s">
        <v>296</v>
      </c>
      <c r="H22" s="249"/>
      <c r="I22" s="147">
        <f t="shared" si="1"/>
        <v>0</v>
      </c>
      <c r="J22" s="154" t="s">
        <v>424</v>
      </c>
    </row>
    <row r="23" spans="1:10" s="61" customFormat="1" ht="14.5" customHeight="1" thickBot="1" x14ac:dyDescent="0.4">
      <c r="A23" s="354"/>
      <c r="B23" s="262" t="s">
        <v>426</v>
      </c>
      <c r="C23" s="261">
        <v>8003670826798</v>
      </c>
      <c r="D23" s="260" t="s">
        <v>425</v>
      </c>
      <c r="E23" s="259">
        <f>F23/2</f>
        <v>2550</v>
      </c>
      <c r="F23" s="258">
        <v>5100</v>
      </c>
      <c r="G23" s="257" t="s">
        <v>296</v>
      </c>
      <c r="H23" s="249"/>
      <c r="I23" s="147">
        <f t="shared" si="1"/>
        <v>0</v>
      </c>
      <c r="J23" s="154" t="s">
        <v>424</v>
      </c>
    </row>
    <row r="24" spans="1:10" s="61" customFormat="1" ht="14.5" customHeight="1" x14ac:dyDescent="0.35">
      <c r="A24" s="355" t="s">
        <v>423</v>
      </c>
      <c r="B24" s="253" t="s">
        <v>422</v>
      </c>
      <c r="C24" s="253" t="s">
        <v>421</v>
      </c>
      <c r="D24" s="252" t="s">
        <v>420</v>
      </c>
      <c r="E24" s="251">
        <f>+F24/2</f>
        <v>3575</v>
      </c>
      <c r="F24" s="256">
        <v>7150</v>
      </c>
      <c r="G24" s="249" t="s">
        <v>296</v>
      </c>
      <c r="H24" s="249"/>
      <c r="I24" s="147">
        <f t="shared" si="1"/>
        <v>0</v>
      </c>
      <c r="J24" s="154" t="s">
        <v>304</v>
      </c>
    </row>
    <row r="25" spans="1:10" s="61" customFormat="1" ht="14.5" customHeight="1" x14ac:dyDescent="0.35">
      <c r="A25" s="356"/>
      <c r="B25" s="253" t="s">
        <v>419</v>
      </c>
      <c r="C25" s="253" t="s">
        <v>418</v>
      </c>
      <c r="D25" s="252" t="s">
        <v>417</v>
      </c>
      <c r="E25" s="251">
        <f>+F25/2</f>
        <v>3575</v>
      </c>
      <c r="F25" s="256">
        <v>7150</v>
      </c>
      <c r="G25" s="249" t="s">
        <v>296</v>
      </c>
      <c r="H25" s="249"/>
      <c r="I25" s="147">
        <f t="shared" si="1"/>
        <v>0</v>
      </c>
      <c r="J25" s="154" t="s">
        <v>304</v>
      </c>
    </row>
    <row r="26" spans="1:10" s="61" customFormat="1" ht="14.5" customHeight="1" x14ac:dyDescent="0.35">
      <c r="A26" s="356"/>
      <c r="B26" s="255" t="s">
        <v>416</v>
      </c>
      <c r="C26" s="253" t="s">
        <v>415</v>
      </c>
      <c r="D26" s="254" t="s">
        <v>414</v>
      </c>
      <c r="E26" s="251">
        <f>+F26/2</f>
        <v>3900</v>
      </c>
      <c r="F26" s="250">
        <v>7800</v>
      </c>
      <c r="G26" s="249" t="s">
        <v>296</v>
      </c>
      <c r="H26" s="249"/>
      <c r="I26" s="147">
        <f t="shared" si="1"/>
        <v>0</v>
      </c>
      <c r="J26" s="154" t="s">
        <v>499</v>
      </c>
    </row>
    <row r="27" spans="1:10" s="61" customFormat="1" ht="14.5" customHeight="1" x14ac:dyDescent="0.35">
      <c r="A27" s="356"/>
      <c r="B27" s="255" t="s">
        <v>413</v>
      </c>
      <c r="C27" s="253" t="s">
        <v>412</v>
      </c>
      <c r="D27" s="254" t="s">
        <v>411</v>
      </c>
      <c r="E27" s="251">
        <f>+F27/2</f>
        <v>3900</v>
      </c>
      <c r="F27" s="250">
        <v>7800</v>
      </c>
      <c r="G27" s="249" t="s">
        <v>296</v>
      </c>
      <c r="H27" s="249"/>
      <c r="I27" s="147">
        <f t="shared" si="1"/>
        <v>0</v>
      </c>
      <c r="J27" s="154" t="s">
        <v>499</v>
      </c>
    </row>
    <row r="28" spans="1:10" s="61" customFormat="1" ht="14.5" customHeight="1" x14ac:dyDescent="0.35">
      <c r="A28" s="356"/>
      <c r="B28" s="253" t="s">
        <v>410</v>
      </c>
      <c r="C28" s="253" t="s">
        <v>409</v>
      </c>
      <c r="D28" s="252" t="s">
        <v>408</v>
      </c>
      <c r="E28" s="251">
        <f>+F28/2</f>
        <v>2950</v>
      </c>
      <c r="F28" s="250">
        <v>5900</v>
      </c>
      <c r="G28" s="249" t="s">
        <v>296</v>
      </c>
      <c r="H28" s="249"/>
      <c r="I28" s="147">
        <f t="shared" si="1"/>
        <v>0</v>
      </c>
      <c r="J28" s="154" t="s">
        <v>499</v>
      </c>
    </row>
    <row r="29" spans="1:10" s="61" customFormat="1" ht="16" thickBot="1" x14ac:dyDescent="0.4">
      <c r="A29" s="48"/>
      <c r="B29" s="248"/>
      <c r="C29" s="248"/>
      <c r="D29" s="247"/>
      <c r="E29" s="246"/>
      <c r="G29" s="245" t="s">
        <v>101</v>
      </c>
      <c r="H29" s="177"/>
      <c r="I29" s="177">
        <f>SUM(I3:I28)</f>
        <v>0</v>
      </c>
      <c r="J29" s="178"/>
    </row>
    <row r="30" spans="1:10" s="61" customFormat="1" x14ac:dyDescent="0.35">
      <c r="A30" s="48"/>
      <c r="B30" s="48"/>
      <c r="C30" s="48"/>
      <c r="E30" s="244"/>
    </row>
    <row r="31" spans="1:10" s="61" customFormat="1" x14ac:dyDescent="0.35">
      <c r="A31" s="48"/>
      <c r="B31" s="48"/>
      <c r="C31" s="48"/>
      <c r="E31" s="244"/>
    </row>
    <row r="32" spans="1:10" s="61" customFormat="1" x14ac:dyDescent="0.35">
      <c r="A32" s="48"/>
      <c r="B32" s="48"/>
      <c r="C32" s="48"/>
      <c r="E32" s="244"/>
    </row>
    <row r="33" spans="1:5" s="61" customFormat="1" x14ac:dyDescent="0.35">
      <c r="A33" s="48"/>
      <c r="B33" s="48"/>
      <c r="C33" s="48"/>
      <c r="E33" s="244"/>
    </row>
    <row r="34" spans="1:5" s="61" customFormat="1" x14ac:dyDescent="0.35">
      <c r="A34" s="48"/>
      <c r="B34" s="48"/>
      <c r="C34" s="48"/>
      <c r="E34" s="244"/>
    </row>
    <row r="35" spans="1:5" s="61" customFormat="1" x14ac:dyDescent="0.35">
      <c r="A35" s="48"/>
      <c r="B35" s="48"/>
      <c r="C35" s="48"/>
      <c r="E35" s="244"/>
    </row>
    <row r="36" spans="1:5" s="61" customFormat="1" x14ac:dyDescent="0.35">
      <c r="A36" s="48"/>
      <c r="B36" s="48"/>
      <c r="C36" s="48"/>
      <c r="E36" s="244"/>
    </row>
    <row r="37" spans="1:5" s="61" customFormat="1" x14ac:dyDescent="0.35">
      <c r="A37" s="48"/>
      <c r="B37" s="48"/>
      <c r="C37" s="48"/>
      <c r="E37" s="244"/>
    </row>
    <row r="38" spans="1:5" s="61" customFormat="1" x14ac:dyDescent="0.35">
      <c r="A38" s="48"/>
      <c r="B38" s="48"/>
      <c r="C38" s="48"/>
      <c r="E38" s="244"/>
    </row>
    <row r="39" spans="1:5" s="61" customFormat="1" x14ac:dyDescent="0.35">
      <c r="A39" s="48"/>
      <c r="B39" s="48"/>
      <c r="C39" s="48"/>
      <c r="E39" s="244"/>
    </row>
    <row r="40" spans="1:5" s="61" customFormat="1" x14ac:dyDescent="0.35">
      <c r="A40" s="48"/>
      <c r="B40" s="48"/>
      <c r="C40" s="48"/>
      <c r="E40" s="244"/>
    </row>
    <row r="41" spans="1:5" s="61" customFormat="1" x14ac:dyDescent="0.35">
      <c r="A41" s="48"/>
      <c r="B41" s="48"/>
      <c r="C41" s="48"/>
      <c r="E41" s="244"/>
    </row>
    <row r="42" spans="1:5" s="61" customFormat="1" x14ac:dyDescent="0.35">
      <c r="A42" s="48"/>
      <c r="B42" s="48"/>
      <c r="C42" s="48"/>
      <c r="E42" s="244"/>
    </row>
    <row r="43" spans="1:5" s="61" customFormat="1" x14ac:dyDescent="0.35">
      <c r="A43" s="48"/>
      <c r="B43" s="48"/>
      <c r="C43" s="48"/>
      <c r="E43" s="244"/>
    </row>
    <row r="44" spans="1:5" s="61" customFormat="1" x14ac:dyDescent="0.35">
      <c r="A44" s="48"/>
      <c r="B44" s="48"/>
      <c r="C44" s="48"/>
      <c r="E44" s="244"/>
    </row>
    <row r="45" spans="1:5" s="61" customFormat="1" x14ac:dyDescent="0.35">
      <c r="A45" s="48"/>
      <c r="B45" s="48"/>
      <c r="C45" s="48"/>
      <c r="E45" s="244"/>
    </row>
    <row r="46" spans="1:5" s="61" customFormat="1" x14ac:dyDescent="0.35">
      <c r="A46" s="48"/>
      <c r="B46" s="48"/>
      <c r="C46" s="48"/>
      <c r="E46" s="244"/>
    </row>
    <row r="47" spans="1:5" s="61" customFormat="1" x14ac:dyDescent="0.35">
      <c r="A47" s="48"/>
      <c r="B47" s="48"/>
      <c r="C47" s="48"/>
      <c r="E47" s="244"/>
    </row>
    <row r="48" spans="1:5" s="61" customFormat="1" x14ac:dyDescent="0.35">
      <c r="A48" s="48"/>
      <c r="B48" s="48"/>
      <c r="C48" s="48"/>
      <c r="E48" s="244"/>
    </row>
    <row r="49" spans="1:5" s="61" customFormat="1" x14ac:dyDescent="0.35">
      <c r="A49" s="48"/>
      <c r="B49" s="48"/>
      <c r="C49" s="48"/>
      <c r="E49" s="244"/>
    </row>
    <row r="50" spans="1:5" s="61" customFormat="1" x14ac:dyDescent="0.35">
      <c r="A50" s="48"/>
      <c r="B50" s="48"/>
      <c r="C50" s="48"/>
      <c r="E50" s="244"/>
    </row>
    <row r="51" spans="1:5" s="61" customFormat="1" x14ac:dyDescent="0.35">
      <c r="A51" s="48"/>
      <c r="B51" s="48"/>
      <c r="C51" s="48"/>
      <c r="E51" s="244"/>
    </row>
    <row r="52" spans="1:5" s="61" customFormat="1" x14ac:dyDescent="0.35">
      <c r="A52" s="48"/>
      <c r="B52" s="48"/>
      <c r="C52" s="48"/>
      <c r="E52" s="244"/>
    </row>
    <row r="53" spans="1:5" s="61" customFormat="1" x14ac:dyDescent="0.35">
      <c r="A53" s="48"/>
      <c r="B53" s="48"/>
      <c r="C53" s="48"/>
      <c r="E53" s="244"/>
    </row>
    <row r="54" spans="1:5" s="61" customFormat="1" x14ac:dyDescent="0.35">
      <c r="A54" s="48"/>
      <c r="B54" s="48"/>
      <c r="C54" s="48"/>
      <c r="E54" s="244"/>
    </row>
    <row r="55" spans="1:5" s="61" customFormat="1" x14ac:dyDescent="0.35">
      <c r="A55" s="48"/>
      <c r="B55" s="48"/>
      <c r="C55" s="48"/>
      <c r="E55" s="244"/>
    </row>
    <row r="56" spans="1:5" s="61" customFormat="1" x14ac:dyDescent="0.35">
      <c r="A56" s="48"/>
      <c r="B56" s="48"/>
      <c r="C56" s="48"/>
      <c r="E56" s="244"/>
    </row>
    <row r="57" spans="1:5" s="61" customFormat="1" x14ac:dyDescent="0.35">
      <c r="A57" s="48"/>
      <c r="B57" s="48"/>
      <c r="C57" s="48"/>
      <c r="E57" s="244"/>
    </row>
    <row r="58" spans="1:5" s="61" customFormat="1" x14ac:dyDescent="0.35">
      <c r="A58" s="48"/>
      <c r="B58" s="48"/>
      <c r="C58" s="48"/>
      <c r="E58" s="244"/>
    </row>
    <row r="59" spans="1:5" s="61" customFormat="1" x14ac:dyDescent="0.35">
      <c r="A59" s="48"/>
      <c r="B59" s="48"/>
      <c r="C59" s="48"/>
      <c r="E59" s="244"/>
    </row>
    <row r="60" spans="1:5" s="61" customFormat="1" x14ac:dyDescent="0.35">
      <c r="A60" s="48"/>
      <c r="B60" s="48"/>
      <c r="C60" s="48"/>
      <c r="E60" s="244"/>
    </row>
    <row r="61" spans="1:5" s="61" customFormat="1" x14ac:dyDescent="0.35">
      <c r="A61" s="48"/>
      <c r="B61" s="48"/>
      <c r="C61" s="48"/>
      <c r="E61" s="244"/>
    </row>
    <row r="62" spans="1:5" s="61" customFormat="1" x14ac:dyDescent="0.35">
      <c r="A62" s="48"/>
      <c r="B62" s="48"/>
      <c r="C62" s="48"/>
      <c r="E62" s="244"/>
    </row>
    <row r="63" spans="1:5" s="61" customFormat="1" x14ac:dyDescent="0.35">
      <c r="A63" s="48"/>
      <c r="B63" s="48"/>
      <c r="C63" s="48"/>
      <c r="E63" s="244"/>
    </row>
    <row r="64" spans="1:5" s="61" customFormat="1" x14ac:dyDescent="0.35">
      <c r="A64" s="48"/>
      <c r="B64" s="48"/>
      <c r="C64" s="48"/>
      <c r="E64" s="243"/>
    </row>
    <row r="65" spans="1:5" s="61" customFormat="1" x14ac:dyDescent="0.35">
      <c r="A65" s="48"/>
      <c r="B65" s="48"/>
      <c r="C65" s="48"/>
      <c r="E65" s="243"/>
    </row>
    <row r="66" spans="1:5" s="61" customFormat="1" x14ac:dyDescent="0.35">
      <c r="A66" s="48"/>
      <c r="B66" s="48"/>
      <c r="C66" s="48"/>
      <c r="E66" s="243"/>
    </row>
    <row r="67" spans="1:5" s="61" customFormat="1" x14ac:dyDescent="0.35">
      <c r="A67" s="48"/>
      <c r="B67" s="48"/>
      <c r="C67" s="48"/>
      <c r="E67" s="243"/>
    </row>
    <row r="68" spans="1:5" s="61" customFormat="1" x14ac:dyDescent="0.35">
      <c r="A68" s="48"/>
      <c r="B68" s="48"/>
      <c r="C68" s="48"/>
      <c r="E68" s="243"/>
    </row>
    <row r="69" spans="1:5" s="61" customFormat="1" x14ac:dyDescent="0.35">
      <c r="A69" s="48"/>
      <c r="B69" s="48"/>
      <c r="C69" s="48"/>
      <c r="E69" s="243"/>
    </row>
    <row r="70" spans="1:5" s="61" customFormat="1" x14ac:dyDescent="0.35">
      <c r="A70" s="48"/>
      <c r="B70" s="48"/>
      <c r="C70" s="48"/>
      <c r="E70" s="243"/>
    </row>
    <row r="71" spans="1:5" s="61" customFormat="1" x14ac:dyDescent="0.35">
      <c r="A71" s="48"/>
      <c r="B71" s="48"/>
      <c r="C71" s="48"/>
      <c r="E71" s="243"/>
    </row>
    <row r="72" spans="1:5" s="61" customFormat="1" x14ac:dyDescent="0.35">
      <c r="A72" s="48"/>
      <c r="B72" s="48"/>
      <c r="C72" s="48"/>
      <c r="E72" s="243"/>
    </row>
    <row r="73" spans="1:5" s="61" customFormat="1" x14ac:dyDescent="0.35">
      <c r="A73" s="48"/>
      <c r="B73" s="48"/>
      <c r="C73" s="48"/>
      <c r="E73" s="243"/>
    </row>
    <row r="74" spans="1:5" s="61" customFormat="1" x14ac:dyDescent="0.35">
      <c r="A74" s="48"/>
      <c r="B74" s="48"/>
      <c r="C74" s="48"/>
      <c r="E74" s="243"/>
    </row>
    <row r="75" spans="1:5" s="61" customFormat="1" x14ac:dyDescent="0.35">
      <c r="A75" s="48"/>
      <c r="B75" s="48"/>
      <c r="C75" s="48"/>
      <c r="E75" s="243"/>
    </row>
    <row r="76" spans="1:5" s="61" customFormat="1" x14ac:dyDescent="0.35">
      <c r="A76" s="48"/>
      <c r="B76" s="48"/>
      <c r="C76" s="48"/>
      <c r="E76" s="243"/>
    </row>
    <row r="77" spans="1:5" s="61" customFormat="1" x14ac:dyDescent="0.35">
      <c r="A77" s="48"/>
      <c r="B77" s="48"/>
      <c r="C77" s="48"/>
      <c r="E77" s="243"/>
    </row>
    <row r="78" spans="1:5" s="61" customFormat="1" x14ac:dyDescent="0.35">
      <c r="A78" s="48"/>
      <c r="B78" s="48"/>
      <c r="C78" s="48"/>
      <c r="E78" s="243"/>
    </row>
    <row r="79" spans="1:5" s="61" customFormat="1" x14ac:dyDescent="0.35">
      <c r="A79" s="48"/>
      <c r="B79" s="48"/>
      <c r="C79" s="48"/>
      <c r="E79" s="243"/>
    </row>
    <row r="80" spans="1:5" s="61" customFormat="1" x14ac:dyDescent="0.35">
      <c r="A80" s="48"/>
      <c r="B80" s="48"/>
      <c r="C80" s="48"/>
      <c r="E80" s="243"/>
    </row>
    <row r="81" spans="1:5" s="61" customFormat="1" x14ac:dyDescent="0.35">
      <c r="A81" s="48"/>
      <c r="B81" s="48"/>
      <c r="C81" s="48"/>
      <c r="E81" s="243"/>
    </row>
    <row r="82" spans="1:5" s="61" customFormat="1" x14ac:dyDescent="0.35">
      <c r="A82" s="48"/>
      <c r="B82" s="48"/>
      <c r="C82" s="48"/>
      <c r="E82" s="243"/>
    </row>
    <row r="83" spans="1:5" s="61" customFormat="1" x14ac:dyDescent="0.35">
      <c r="A83" s="48"/>
      <c r="B83" s="48"/>
      <c r="C83" s="48"/>
      <c r="E83" s="243"/>
    </row>
    <row r="84" spans="1:5" s="61" customFormat="1" x14ac:dyDescent="0.35">
      <c r="A84" s="48"/>
      <c r="B84" s="48"/>
      <c r="C84" s="48"/>
      <c r="E84" s="243"/>
    </row>
    <row r="85" spans="1:5" s="61" customFormat="1" x14ac:dyDescent="0.35">
      <c r="A85" s="48"/>
      <c r="B85" s="48"/>
      <c r="C85" s="48"/>
      <c r="E85" s="243"/>
    </row>
    <row r="86" spans="1:5" s="61" customFormat="1" x14ac:dyDescent="0.35">
      <c r="A86" s="48"/>
      <c r="B86" s="48"/>
      <c r="C86" s="48"/>
      <c r="E86" s="243"/>
    </row>
    <row r="87" spans="1:5" s="61" customFormat="1" x14ac:dyDescent="0.35">
      <c r="A87" s="48"/>
      <c r="B87" s="48"/>
      <c r="C87" s="48"/>
      <c r="E87" s="243"/>
    </row>
    <row r="88" spans="1:5" s="61" customFormat="1" x14ac:dyDescent="0.35">
      <c r="A88" s="48"/>
      <c r="B88" s="48"/>
      <c r="C88" s="48"/>
      <c r="E88" s="243"/>
    </row>
    <row r="89" spans="1:5" s="61" customFormat="1" x14ac:dyDescent="0.35">
      <c r="A89" s="48"/>
      <c r="B89" s="48"/>
      <c r="C89" s="48"/>
      <c r="E89" s="243"/>
    </row>
    <row r="90" spans="1:5" s="61" customFormat="1" x14ac:dyDescent="0.35">
      <c r="A90" s="48"/>
      <c r="B90" s="48"/>
      <c r="C90" s="48"/>
      <c r="E90" s="243"/>
    </row>
    <row r="91" spans="1:5" s="61" customFormat="1" x14ac:dyDescent="0.35">
      <c r="A91" s="48"/>
      <c r="B91" s="48"/>
      <c r="C91" s="48"/>
      <c r="E91" s="243"/>
    </row>
    <row r="92" spans="1:5" s="61" customFormat="1" x14ac:dyDescent="0.35">
      <c r="A92" s="48"/>
      <c r="B92" s="48"/>
      <c r="C92" s="48"/>
      <c r="E92" s="243"/>
    </row>
    <row r="93" spans="1:5" s="61" customFormat="1" x14ac:dyDescent="0.35">
      <c r="A93" s="48"/>
      <c r="B93" s="48"/>
      <c r="C93" s="48"/>
      <c r="E93" s="243"/>
    </row>
    <row r="94" spans="1:5" s="61" customFormat="1" x14ac:dyDescent="0.35">
      <c r="A94" s="48"/>
      <c r="B94" s="48"/>
      <c r="C94" s="48"/>
      <c r="E94" s="243"/>
    </row>
    <row r="95" spans="1:5" s="61" customFormat="1" x14ac:dyDescent="0.35">
      <c r="A95" s="48"/>
      <c r="B95" s="48"/>
      <c r="C95" s="48"/>
      <c r="E95" s="243"/>
    </row>
    <row r="96" spans="1:5" s="61" customFormat="1" x14ac:dyDescent="0.35">
      <c r="A96" s="48"/>
      <c r="B96" s="48"/>
      <c r="C96" s="48"/>
      <c r="E96" s="243"/>
    </row>
    <row r="97" spans="1:5" s="61" customFormat="1" x14ac:dyDescent="0.35">
      <c r="A97" s="48"/>
      <c r="B97" s="48"/>
      <c r="C97" s="48"/>
      <c r="E97" s="243"/>
    </row>
    <row r="98" spans="1:5" s="61" customFormat="1" x14ac:dyDescent="0.35">
      <c r="A98" s="48"/>
      <c r="B98" s="48"/>
      <c r="C98" s="48"/>
      <c r="E98" s="243"/>
    </row>
    <row r="99" spans="1:5" s="61" customFormat="1" x14ac:dyDescent="0.35">
      <c r="A99" s="48"/>
      <c r="B99" s="48"/>
      <c r="C99" s="48"/>
      <c r="E99" s="243"/>
    </row>
    <row r="100" spans="1:5" s="61" customFormat="1" x14ac:dyDescent="0.35">
      <c r="A100" s="48"/>
      <c r="B100" s="48"/>
      <c r="C100" s="48"/>
      <c r="E100" s="243"/>
    </row>
    <row r="101" spans="1:5" s="61" customFormat="1" x14ac:dyDescent="0.35">
      <c r="A101" s="48"/>
      <c r="B101" s="48"/>
      <c r="C101" s="48"/>
      <c r="E101" s="243"/>
    </row>
    <row r="102" spans="1:5" s="61" customFormat="1" x14ac:dyDescent="0.35">
      <c r="A102" s="48"/>
      <c r="B102" s="48"/>
      <c r="C102" s="48"/>
      <c r="E102" s="243"/>
    </row>
    <row r="103" spans="1:5" s="61" customFormat="1" x14ac:dyDescent="0.35">
      <c r="A103" s="48"/>
      <c r="B103" s="48"/>
      <c r="C103" s="48"/>
      <c r="E103" s="243"/>
    </row>
    <row r="104" spans="1:5" s="61" customFormat="1" x14ac:dyDescent="0.35">
      <c r="A104" s="48"/>
      <c r="B104" s="48"/>
      <c r="C104" s="48"/>
      <c r="E104" s="243"/>
    </row>
    <row r="105" spans="1:5" s="61" customFormat="1" x14ac:dyDescent="0.35">
      <c r="A105" s="48"/>
      <c r="B105" s="48"/>
      <c r="C105" s="48"/>
      <c r="E105" s="243"/>
    </row>
    <row r="106" spans="1:5" s="61" customFormat="1" x14ac:dyDescent="0.35">
      <c r="A106" s="48"/>
      <c r="B106" s="48"/>
      <c r="C106" s="48"/>
      <c r="E106" s="243"/>
    </row>
    <row r="107" spans="1:5" s="61" customFormat="1" x14ac:dyDescent="0.35">
      <c r="A107" s="48"/>
      <c r="B107" s="48"/>
      <c r="C107" s="48"/>
      <c r="E107" s="243"/>
    </row>
    <row r="108" spans="1:5" s="61" customFormat="1" x14ac:dyDescent="0.35">
      <c r="A108" s="48"/>
      <c r="B108" s="48"/>
      <c r="C108" s="48"/>
      <c r="E108" s="243"/>
    </row>
    <row r="109" spans="1:5" s="61" customFormat="1" x14ac:dyDescent="0.35">
      <c r="A109" s="48"/>
      <c r="B109" s="48"/>
      <c r="C109" s="48"/>
      <c r="E109" s="243"/>
    </row>
    <row r="110" spans="1:5" s="61" customFormat="1" x14ac:dyDescent="0.35">
      <c r="A110" s="48"/>
      <c r="B110" s="48"/>
      <c r="C110" s="48"/>
      <c r="E110" s="243"/>
    </row>
    <row r="111" spans="1:5" s="61" customFormat="1" x14ac:dyDescent="0.35">
      <c r="A111" s="48"/>
      <c r="B111" s="48"/>
      <c r="C111" s="48"/>
      <c r="E111" s="243"/>
    </row>
    <row r="112" spans="1:5" s="61" customFormat="1" x14ac:dyDescent="0.35">
      <c r="A112" s="48"/>
      <c r="B112" s="48"/>
      <c r="C112" s="48"/>
      <c r="E112" s="243"/>
    </row>
    <row r="113" spans="1:5" s="61" customFormat="1" x14ac:dyDescent="0.35">
      <c r="A113" s="48"/>
      <c r="B113" s="48"/>
      <c r="C113" s="48"/>
      <c r="E113" s="243"/>
    </row>
    <row r="114" spans="1:5" s="61" customFormat="1" x14ac:dyDescent="0.35">
      <c r="A114" s="48"/>
      <c r="B114" s="48"/>
      <c r="C114" s="48"/>
      <c r="E114" s="243"/>
    </row>
    <row r="115" spans="1:5" s="61" customFormat="1" x14ac:dyDescent="0.35">
      <c r="A115" s="48"/>
      <c r="B115" s="48"/>
      <c r="C115" s="48"/>
      <c r="E115" s="243"/>
    </row>
    <row r="116" spans="1:5" s="61" customFormat="1" x14ac:dyDescent="0.35">
      <c r="A116" s="48"/>
      <c r="B116" s="48"/>
      <c r="C116" s="48"/>
      <c r="E116" s="243"/>
    </row>
    <row r="117" spans="1:5" s="61" customFormat="1" x14ac:dyDescent="0.35">
      <c r="A117" s="48"/>
      <c r="B117" s="48"/>
      <c r="C117" s="48"/>
      <c r="E117" s="243"/>
    </row>
    <row r="118" spans="1:5" s="61" customFormat="1" x14ac:dyDescent="0.35">
      <c r="A118" s="48"/>
      <c r="B118" s="48"/>
      <c r="C118" s="48"/>
      <c r="E118" s="243"/>
    </row>
    <row r="119" spans="1:5" s="61" customFormat="1" x14ac:dyDescent="0.35">
      <c r="A119" s="48"/>
      <c r="B119" s="48"/>
      <c r="C119" s="48"/>
      <c r="E119" s="243"/>
    </row>
    <row r="120" spans="1:5" s="61" customFormat="1" x14ac:dyDescent="0.35">
      <c r="A120" s="48"/>
      <c r="B120" s="48"/>
      <c r="C120" s="48"/>
      <c r="E120" s="243"/>
    </row>
    <row r="121" spans="1:5" s="61" customFormat="1" x14ac:dyDescent="0.35">
      <c r="A121" s="48"/>
      <c r="B121" s="48"/>
      <c r="C121" s="48"/>
      <c r="E121" s="243"/>
    </row>
    <row r="122" spans="1:5" s="61" customFormat="1" x14ac:dyDescent="0.35">
      <c r="A122" s="48"/>
      <c r="B122" s="48"/>
      <c r="C122" s="48"/>
      <c r="E122" s="243"/>
    </row>
    <row r="123" spans="1:5" s="61" customFormat="1" x14ac:dyDescent="0.35">
      <c r="A123" s="48"/>
      <c r="B123" s="48"/>
      <c r="C123" s="48"/>
      <c r="E123" s="243"/>
    </row>
    <row r="124" spans="1:5" s="61" customFormat="1" x14ac:dyDescent="0.35">
      <c r="A124" s="48"/>
      <c r="B124" s="48"/>
      <c r="C124" s="48"/>
      <c r="E124" s="243"/>
    </row>
    <row r="125" spans="1:5" s="61" customFormat="1" x14ac:dyDescent="0.35">
      <c r="A125" s="48"/>
      <c r="B125" s="48"/>
      <c r="C125" s="48"/>
      <c r="E125" s="243"/>
    </row>
    <row r="126" spans="1:5" s="61" customFormat="1" x14ac:dyDescent="0.35">
      <c r="A126" s="48"/>
      <c r="B126" s="48"/>
      <c r="C126" s="48"/>
      <c r="E126" s="243"/>
    </row>
    <row r="127" spans="1:5" s="61" customFormat="1" x14ac:dyDescent="0.35">
      <c r="A127" s="48"/>
      <c r="B127" s="48"/>
      <c r="C127" s="48"/>
      <c r="E127" s="243"/>
    </row>
    <row r="128" spans="1:5" s="61" customFormat="1" x14ac:dyDescent="0.35">
      <c r="A128" s="48"/>
      <c r="B128" s="48"/>
      <c r="C128" s="48"/>
      <c r="E128" s="243"/>
    </row>
    <row r="129" spans="1:5" s="61" customFormat="1" x14ac:dyDescent="0.35">
      <c r="A129" s="48"/>
      <c r="B129" s="48"/>
      <c r="C129" s="48"/>
      <c r="E129" s="243"/>
    </row>
    <row r="130" spans="1:5" s="61" customFormat="1" x14ac:dyDescent="0.35">
      <c r="A130" s="48"/>
      <c r="B130" s="48"/>
      <c r="C130" s="48"/>
      <c r="E130" s="243"/>
    </row>
    <row r="131" spans="1:5" s="61" customFormat="1" x14ac:dyDescent="0.35">
      <c r="A131" s="48"/>
      <c r="B131" s="48"/>
      <c r="C131" s="48"/>
      <c r="E131" s="243"/>
    </row>
    <row r="132" spans="1:5" s="61" customFormat="1" x14ac:dyDescent="0.35">
      <c r="A132" s="48"/>
      <c r="B132" s="48"/>
      <c r="C132" s="48"/>
      <c r="E132" s="243"/>
    </row>
    <row r="133" spans="1:5" s="61" customFormat="1" x14ac:dyDescent="0.35">
      <c r="A133" s="48"/>
      <c r="B133" s="48"/>
      <c r="C133" s="48"/>
      <c r="E133" s="243"/>
    </row>
    <row r="134" spans="1:5" s="61" customFormat="1" x14ac:dyDescent="0.35">
      <c r="A134" s="48"/>
      <c r="B134" s="48"/>
      <c r="C134" s="48"/>
      <c r="E134" s="243"/>
    </row>
    <row r="135" spans="1:5" s="61" customFormat="1" x14ac:dyDescent="0.35">
      <c r="A135" s="48"/>
      <c r="B135" s="48"/>
      <c r="C135" s="48"/>
      <c r="E135" s="243"/>
    </row>
    <row r="136" spans="1:5" s="61" customFormat="1" x14ac:dyDescent="0.35">
      <c r="A136" s="48"/>
      <c r="B136" s="48"/>
      <c r="C136" s="48"/>
      <c r="E136" s="243"/>
    </row>
    <row r="137" spans="1:5" s="61" customFormat="1" x14ac:dyDescent="0.35">
      <c r="A137" s="48"/>
      <c r="B137" s="48"/>
      <c r="C137" s="48"/>
      <c r="E137" s="243"/>
    </row>
    <row r="138" spans="1:5" s="61" customFormat="1" x14ac:dyDescent="0.35">
      <c r="A138" s="48"/>
      <c r="B138" s="48"/>
      <c r="C138" s="48"/>
      <c r="E138" s="243"/>
    </row>
    <row r="139" spans="1:5" s="61" customFormat="1" x14ac:dyDescent="0.35">
      <c r="A139" s="48"/>
      <c r="B139" s="48"/>
      <c r="C139" s="48"/>
      <c r="E139" s="243"/>
    </row>
    <row r="140" spans="1:5" s="61" customFormat="1" x14ac:dyDescent="0.35">
      <c r="A140" s="48"/>
      <c r="B140" s="48"/>
      <c r="C140" s="48"/>
      <c r="E140" s="243"/>
    </row>
    <row r="141" spans="1:5" s="61" customFormat="1" x14ac:dyDescent="0.35">
      <c r="A141" s="48"/>
      <c r="B141" s="48"/>
      <c r="C141" s="48"/>
      <c r="E141" s="243"/>
    </row>
    <row r="142" spans="1:5" s="61" customFormat="1" x14ac:dyDescent="0.35">
      <c r="A142" s="48"/>
      <c r="B142" s="48"/>
      <c r="C142" s="48"/>
      <c r="E142" s="243"/>
    </row>
    <row r="143" spans="1:5" s="61" customFormat="1" x14ac:dyDescent="0.35">
      <c r="A143" s="48"/>
      <c r="B143" s="48"/>
      <c r="C143" s="48"/>
      <c r="E143" s="243"/>
    </row>
    <row r="144" spans="1:5" s="61" customFormat="1" x14ac:dyDescent="0.35">
      <c r="A144" s="48"/>
      <c r="B144" s="48"/>
      <c r="C144" s="48"/>
      <c r="E144" s="243"/>
    </row>
    <row r="145" spans="1:5" s="61" customFormat="1" x14ac:dyDescent="0.35">
      <c r="A145" s="48"/>
      <c r="B145" s="48"/>
      <c r="C145" s="48"/>
      <c r="E145" s="243"/>
    </row>
    <row r="146" spans="1:5" s="61" customFormat="1" x14ac:dyDescent="0.35">
      <c r="A146" s="48"/>
      <c r="B146" s="48"/>
      <c r="C146" s="48"/>
      <c r="E146" s="243"/>
    </row>
    <row r="147" spans="1:5" s="61" customFormat="1" x14ac:dyDescent="0.35">
      <c r="A147" s="48"/>
      <c r="B147" s="48"/>
      <c r="C147" s="48"/>
      <c r="E147" s="243"/>
    </row>
    <row r="148" spans="1:5" s="61" customFormat="1" x14ac:dyDescent="0.35">
      <c r="A148" s="48"/>
      <c r="B148" s="48"/>
      <c r="C148" s="48"/>
      <c r="E148" s="243"/>
    </row>
    <row r="149" spans="1:5" s="61" customFormat="1" x14ac:dyDescent="0.35">
      <c r="A149" s="48"/>
      <c r="B149" s="48"/>
      <c r="C149" s="48"/>
      <c r="E149" s="243"/>
    </row>
    <row r="150" spans="1:5" s="61" customFormat="1" x14ac:dyDescent="0.35">
      <c r="A150" s="48"/>
      <c r="B150" s="48"/>
      <c r="C150" s="48"/>
      <c r="E150" s="243"/>
    </row>
    <row r="151" spans="1:5" s="61" customFormat="1" x14ac:dyDescent="0.35">
      <c r="A151" s="48"/>
      <c r="B151" s="48"/>
      <c r="C151" s="48"/>
      <c r="E151" s="243"/>
    </row>
    <row r="152" spans="1:5" s="61" customFormat="1" x14ac:dyDescent="0.35">
      <c r="A152" s="48"/>
      <c r="B152" s="48"/>
      <c r="C152" s="48"/>
      <c r="E152" s="243"/>
    </row>
    <row r="153" spans="1:5" s="61" customFormat="1" x14ac:dyDescent="0.35">
      <c r="A153" s="48"/>
      <c r="B153" s="48"/>
      <c r="C153" s="48"/>
      <c r="E153" s="243"/>
    </row>
    <row r="154" spans="1:5" s="61" customFormat="1" x14ac:dyDescent="0.35">
      <c r="A154" s="48"/>
      <c r="B154" s="48"/>
      <c r="C154" s="48"/>
      <c r="E154" s="243"/>
    </row>
    <row r="155" spans="1:5" s="61" customFormat="1" x14ac:dyDescent="0.35">
      <c r="A155" s="48"/>
      <c r="B155" s="48"/>
      <c r="C155" s="48"/>
      <c r="E155" s="243"/>
    </row>
    <row r="156" spans="1:5" s="61" customFormat="1" x14ac:dyDescent="0.35">
      <c r="A156" s="48"/>
      <c r="B156" s="48"/>
      <c r="C156" s="48"/>
      <c r="E156" s="243"/>
    </row>
    <row r="157" spans="1:5" s="61" customFormat="1" x14ac:dyDescent="0.35">
      <c r="A157" s="48"/>
      <c r="B157" s="48"/>
      <c r="C157" s="48"/>
      <c r="E157" s="243"/>
    </row>
    <row r="158" spans="1:5" s="61" customFormat="1" x14ac:dyDescent="0.35">
      <c r="A158" s="48"/>
      <c r="B158" s="48"/>
      <c r="C158" s="48"/>
      <c r="E158" s="243"/>
    </row>
    <row r="159" spans="1:5" s="61" customFormat="1" x14ac:dyDescent="0.35">
      <c r="A159" s="48"/>
      <c r="B159" s="48"/>
      <c r="C159" s="48"/>
      <c r="E159" s="243"/>
    </row>
    <row r="160" spans="1:5" s="61" customFormat="1" x14ac:dyDescent="0.35">
      <c r="A160" s="48"/>
      <c r="B160" s="48"/>
      <c r="C160" s="48"/>
      <c r="E160" s="243"/>
    </row>
    <row r="161" spans="1:5" s="61" customFormat="1" x14ac:dyDescent="0.35">
      <c r="A161" s="48"/>
      <c r="B161" s="48"/>
      <c r="C161" s="48"/>
      <c r="E161" s="243"/>
    </row>
    <row r="162" spans="1:5" s="61" customFormat="1" x14ac:dyDescent="0.35">
      <c r="A162" s="48"/>
      <c r="B162" s="48"/>
      <c r="C162" s="48"/>
      <c r="E162" s="243"/>
    </row>
    <row r="163" spans="1:5" s="61" customFormat="1" x14ac:dyDescent="0.35">
      <c r="A163" s="48"/>
      <c r="B163" s="48"/>
      <c r="C163" s="48"/>
      <c r="E163" s="243"/>
    </row>
    <row r="164" spans="1:5" s="61" customFormat="1" x14ac:dyDescent="0.35">
      <c r="A164" s="48"/>
      <c r="B164" s="48"/>
      <c r="C164" s="48"/>
      <c r="E164" s="243"/>
    </row>
    <row r="165" spans="1:5" s="61" customFormat="1" x14ac:dyDescent="0.35">
      <c r="A165" s="48"/>
      <c r="B165" s="48"/>
      <c r="C165" s="48"/>
      <c r="E165" s="243"/>
    </row>
    <row r="166" spans="1:5" s="61" customFormat="1" x14ac:dyDescent="0.35">
      <c r="A166" s="48"/>
      <c r="B166" s="48"/>
      <c r="C166" s="48"/>
      <c r="E166" s="243"/>
    </row>
    <row r="167" spans="1:5" s="61" customFormat="1" x14ac:dyDescent="0.35">
      <c r="A167" s="48"/>
      <c r="B167" s="48"/>
      <c r="C167" s="48"/>
      <c r="E167" s="243"/>
    </row>
    <row r="168" spans="1:5" s="61" customFormat="1" x14ac:dyDescent="0.35">
      <c r="A168" s="48"/>
      <c r="B168" s="48"/>
      <c r="C168" s="48"/>
      <c r="E168" s="243"/>
    </row>
    <row r="169" spans="1:5" s="61" customFormat="1" x14ac:dyDescent="0.35">
      <c r="A169" s="48"/>
      <c r="B169" s="48"/>
      <c r="C169" s="48"/>
      <c r="E169" s="243"/>
    </row>
    <row r="170" spans="1:5" s="61" customFormat="1" x14ac:dyDescent="0.35">
      <c r="A170" s="48"/>
      <c r="B170" s="48"/>
      <c r="C170" s="48"/>
      <c r="E170" s="243"/>
    </row>
    <row r="171" spans="1:5" s="61" customFormat="1" x14ac:dyDescent="0.35">
      <c r="A171" s="48"/>
      <c r="B171" s="48"/>
      <c r="C171" s="48"/>
      <c r="E171" s="243"/>
    </row>
    <row r="172" spans="1:5" s="61" customFormat="1" x14ac:dyDescent="0.35">
      <c r="A172" s="48"/>
      <c r="B172" s="48"/>
      <c r="C172" s="48"/>
      <c r="E172" s="243"/>
    </row>
    <row r="173" spans="1:5" s="61" customFormat="1" x14ac:dyDescent="0.35">
      <c r="A173" s="48"/>
      <c r="B173" s="48"/>
      <c r="C173" s="48"/>
      <c r="E173" s="243"/>
    </row>
    <row r="174" spans="1:5" s="61" customFormat="1" x14ac:dyDescent="0.35">
      <c r="A174" s="48"/>
      <c r="B174" s="48"/>
      <c r="C174" s="48"/>
      <c r="E174" s="243"/>
    </row>
    <row r="175" spans="1:5" s="61" customFormat="1" x14ac:dyDescent="0.35">
      <c r="A175" s="48"/>
      <c r="B175" s="48"/>
      <c r="C175" s="48"/>
      <c r="E175" s="243"/>
    </row>
    <row r="176" spans="1:5" s="61" customFormat="1" x14ac:dyDescent="0.35">
      <c r="A176" s="48"/>
      <c r="B176" s="48"/>
      <c r="C176" s="48"/>
      <c r="E176" s="243"/>
    </row>
    <row r="177" spans="1:5" s="61" customFormat="1" x14ac:dyDescent="0.35">
      <c r="A177" s="48"/>
      <c r="B177" s="48"/>
      <c r="C177" s="48"/>
      <c r="E177" s="243"/>
    </row>
    <row r="178" spans="1:5" s="61" customFormat="1" x14ac:dyDescent="0.35">
      <c r="A178" s="48"/>
      <c r="B178" s="48"/>
      <c r="C178" s="48"/>
      <c r="E178" s="243"/>
    </row>
    <row r="179" spans="1:5" s="61" customFormat="1" x14ac:dyDescent="0.35">
      <c r="A179" s="48"/>
      <c r="B179" s="48"/>
      <c r="C179" s="48"/>
      <c r="E179" s="243"/>
    </row>
    <row r="180" spans="1:5" s="61" customFormat="1" x14ac:dyDescent="0.35">
      <c r="A180" s="48"/>
      <c r="B180" s="48"/>
      <c r="C180" s="48"/>
      <c r="E180" s="243"/>
    </row>
    <row r="181" spans="1:5" s="61" customFormat="1" x14ac:dyDescent="0.35">
      <c r="A181" s="48"/>
      <c r="B181" s="48"/>
      <c r="C181" s="48"/>
      <c r="E181" s="243"/>
    </row>
    <row r="182" spans="1:5" s="61" customFormat="1" x14ac:dyDescent="0.35">
      <c r="A182" s="48"/>
      <c r="B182" s="48"/>
      <c r="C182" s="48"/>
      <c r="E182" s="243"/>
    </row>
    <row r="183" spans="1:5" s="61" customFormat="1" x14ac:dyDescent="0.35">
      <c r="A183" s="48"/>
      <c r="B183" s="48"/>
      <c r="C183" s="48"/>
      <c r="E183" s="243"/>
    </row>
    <row r="184" spans="1:5" s="61" customFormat="1" x14ac:dyDescent="0.35">
      <c r="A184" s="48"/>
      <c r="B184" s="48"/>
      <c r="C184" s="48"/>
      <c r="E184" s="243"/>
    </row>
    <row r="185" spans="1:5" s="61" customFormat="1" x14ac:dyDescent="0.35">
      <c r="A185" s="48"/>
      <c r="B185" s="48"/>
      <c r="C185" s="48"/>
      <c r="E185" s="243"/>
    </row>
    <row r="186" spans="1:5" s="61" customFormat="1" x14ac:dyDescent="0.35">
      <c r="A186" s="48"/>
      <c r="B186" s="48"/>
      <c r="C186" s="48"/>
      <c r="E186" s="243"/>
    </row>
    <row r="187" spans="1:5" s="61" customFormat="1" x14ac:dyDescent="0.35">
      <c r="A187" s="48"/>
      <c r="B187" s="48"/>
      <c r="C187" s="48"/>
      <c r="E187" s="243"/>
    </row>
    <row r="188" spans="1:5" s="61" customFormat="1" x14ac:dyDescent="0.35">
      <c r="A188" s="48"/>
      <c r="B188" s="48"/>
      <c r="C188" s="48"/>
      <c r="E188" s="243"/>
    </row>
    <row r="189" spans="1:5" s="61" customFormat="1" x14ac:dyDescent="0.35">
      <c r="A189" s="48"/>
      <c r="B189" s="48"/>
      <c r="C189" s="48"/>
      <c r="E189" s="243"/>
    </row>
    <row r="190" spans="1:5" s="61" customFormat="1" x14ac:dyDescent="0.35">
      <c r="A190" s="48"/>
      <c r="B190" s="48"/>
      <c r="C190" s="48"/>
      <c r="E190" s="243"/>
    </row>
    <row r="191" spans="1:5" s="61" customFormat="1" x14ac:dyDescent="0.35">
      <c r="A191" s="48"/>
      <c r="B191" s="48"/>
      <c r="C191" s="48"/>
      <c r="E191" s="243"/>
    </row>
    <row r="192" spans="1:5" s="61" customFormat="1" x14ac:dyDescent="0.35">
      <c r="A192" s="48"/>
      <c r="B192" s="48"/>
      <c r="C192" s="48"/>
      <c r="E192" s="243"/>
    </row>
    <row r="193" spans="1:5" s="61" customFormat="1" x14ac:dyDescent="0.35">
      <c r="A193" s="48"/>
      <c r="B193" s="48"/>
      <c r="C193" s="48"/>
      <c r="E193" s="243"/>
    </row>
    <row r="194" spans="1:5" s="61" customFormat="1" x14ac:dyDescent="0.35">
      <c r="A194" s="48"/>
      <c r="B194" s="48"/>
      <c r="C194" s="48"/>
      <c r="E194" s="243"/>
    </row>
    <row r="195" spans="1:5" s="61" customFormat="1" x14ac:dyDescent="0.35">
      <c r="A195" s="48"/>
      <c r="B195" s="48"/>
      <c r="C195" s="48"/>
      <c r="E195" s="243"/>
    </row>
    <row r="196" spans="1:5" s="61" customFormat="1" x14ac:dyDescent="0.35">
      <c r="A196" s="48"/>
      <c r="B196" s="48"/>
      <c r="C196" s="48"/>
      <c r="E196" s="243"/>
    </row>
    <row r="197" spans="1:5" s="61" customFormat="1" x14ac:dyDescent="0.35">
      <c r="A197" s="48"/>
      <c r="B197" s="48"/>
      <c r="C197" s="48"/>
      <c r="E197" s="243"/>
    </row>
    <row r="198" spans="1:5" s="61" customFormat="1" x14ac:dyDescent="0.35">
      <c r="A198" s="48"/>
      <c r="B198" s="48"/>
      <c r="C198" s="48"/>
      <c r="E198" s="243"/>
    </row>
    <row r="199" spans="1:5" s="61" customFormat="1" x14ac:dyDescent="0.35">
      <c r="A199" s="48"/>
      <c r="B199" s="48"/>
      <c r="C199" s="48"/>
      <c r="E199" s="243"/>
    </row>
    <row r="200" spans="1:5" s="61" customFormat="1" x14ac:dyDescent="0.35">
      <c r="A200" s="48"/>
      <c r="B200" s="48"/>
      <c r="C200" s="48"/>
      <c r="E200" s="243"/>
    </row>
    <row r="201" spans="1:5" s="61" customFormat="1" x14ac:dyDescent="0.35">
      <c r="A201" s="48"/>
      <c r="B201" s="48"/>
      <c r="C201" s="48"/>
      <c r="E201" s="243"/>
    </row>
  </sheetData>
  <mergeCells count="7">
    <mergeCell ref="A16:A19"/>
    <mergeCell ref="A20:A23"/>
    <mergeCell ref="A24:A28"/>
    <mergeCell ref="A1:J1"/>
    <mergeCell ref="A3:A7"/>
    <mergeCell ref="A10:A13"/>
    <mergeCell ref="A14:A15"/>
  </mergeCells>
  <hyperlinks>
    <hyperlink ref="G9" r:id="rId1" xr:uid="{39CC9086-5BD8-4FBE-ADAD-F8960470A15B}"/>
    <hyperlink ref="G10" r:id="rId2" xr:uid="{D9BEC868-BDB0-400A-8B7B-E55482555964}"/>
    <hyperlink ref="G14" r:id="rId3" xr:uid="{0283265F-4E8B-4623-8402-34DAF7174DB9}"/>
    <hyperlink ref="G20" r:id="rId4" xr:uid="{B7B3F3E5-309C-4A9D-8A0E-93D0C8A83FAC}"/>
    <hyperlink ref="G24" r:id="rId5" xr:uid="{08FE13D6-12BE-4E9C-946E-BEE6ECF9821C}"/>
    <hyperlink ref="G25" r:id="rId6" xr:uid="{8421D8BB-E5BB-4487-8CB0-200F4E195E98}"/>
    <hyperlink ref="G27" r:id="rId7" xr:uid="{DCE4219C-A43D-42BF-A63B-5B027C97227C}"/>
    <hyperlink ref="G26" r:id="rId8" xr:uid="{72D57E9B-ABB1-4577-B2E5-C8A01EF9C53D}"/>
    <hyperlink ref="G28" r:id="rId9" xr:uid="{E746F127-29B6-4C1E-BF56-71D09AE5BE66}"/>
    <hyperlink ref="G4" r:id="rId10" xr:uid="{33A29C70-7711-4384-9CCD-7F70BDD0FC07}"/>
    <hyperlink ref="G3" r:id="rId11" xr:uid="{71F004F6-6853-43F5-970A-258990F33A14}"/>
    <hyperlink ref="G7" r:id="rId12" xr:uid="{944C8980-1255-4639-9DC7-8AF7177DD5D6}"/>
    <hyperlink ref="G5" r:id="rId13" xr:uid="{E2BB2608-A5EF-4CEC-B5C0-3E3E715A695B}"/>
    <hyperlink ref="G6" r:id="rId14" xr:uid="{E0F1E5C9-9A91-4D9A-862C-9B096E1E02EF}"/>
    <hyperlink ref="G8" r:id="rId15" xr:uid="{7B7A37B4-DC3A-46D7-BF18-1CB7E98BDF05}"/>
    <hyperlink ref="G16" r:id="rId16" xr:uid="{BC147BE5-9C16-4FCE-A213-1681A780482D}"/>
    <hyperlink ref="G18" r:id="rId17" xr:uid="{4F70D3AE-EEE1-4B61-89C1-0F940BAD9D56}"/>
    <hyperlink ref="G17" r:id="rId18" xr:uid="{FC6547FE-BF83-4565-BD8C-2F40A8184F65}"/>
    <hyperlink ref="G19" r:id="rId19" xr:uid="{12D66278-E33C-4986-AB70-EDD323C3EA19}"/>
    <hyperlink ref="G15" r:id="rId20" xr:uid="{D38EA58D-C736-4795-AD44-46E913694769}"/>
    <hyperlink ref="G12" r:id="rId21" xr:uid="{9506A0E7-3F14-4E07-AF63-ABDFE764AE38}"/>
    <hyperlink ref="G11" r:id="rId22" xr:uid="{0FF32409-76D1-4D32-8722-FAB638CBE43D}"/>
    <hyperlink ref="G23" r:id="rId23" xr:uid="{AF77D3AD-6829-4EF5-A285-A6DAE83E9D77}"/>
    <hyperlink ref="G22" r:id="rId24" xr:uid="{CC9BE188-C8F5-491E-B3CF-6771A2B7F3F0}"/>
    <hyperlink ref="G21" r:id="rId25" xr:uid="{90FD4CC3-4A9E-4964-9BE8-391448A7DBED}"/>
  </hyperlinks>
  <pageMargins left="0" right="0.11811023622047245" top="0" bottom="0" header="0" footer="0.31496062992125984"/>
  <pageSetup paperSize="9" scale="56" fitToHeight="2" orientation="portrait" r:id="rId26"/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1C06-97E2-4B48-BB73-726E2A1255E8}">
  <dimension ref="A1:D11"/>
  <sheetViews>
    <sheetView workbookViewId="0">
      <selection activeCell="C18" sqref="C18"/>
    </sheetView>
  </sheetViews>
  <sheetFormatPr baseColWidth="10" defaultRowHeight="15.5" customHeight="1" x14ac:dyDescent="0.35"/>
  <cols>
    <col min="1" max="1" width="2.7265625" style="60" customWidth="1"/>
    <col min="2" max="2" width="14.81640625" bestFit="1" customWidth="1"/>
    <col min="3" max="3" width="33.90625" bestFit="1" customWidth="1"/>
    <col min="4" max="4" width="10.90625" style="242"/>
  </cols>
  <sheetData>
    <row r="1" spans="2:4" s="60" customFormat="1" ht="15.5" customHeight="1" thickBot="1" x14ac:dyDescent="0.4">
      <c r="D1" s="242"/>
    </row>
    <row r="2" spans="2:4" s="60" customFormat="1" ht="15.5" customHeight="1" thickBot="1" x14ac:dyDescent="0.4">
      <c r="B2" s="291" t="s">
        <v>496</v>
      </c>
      <c r="C2" s="292" t="s">
        <v>497</v>
      </c>
      <c r="D2" s="290" t="s">
        <v>498</v>
      </c>
    </row>
    <row r="3" spans="2:4" ht="15.5" customHeight="1" thickBot="1" x14ac:dyDescent="0.4">
      <c r="B3" s="293" t="s">
        <v>433</v>
      </c>
      <c r="C3" s="294" t="s">
        <v>431</v>
      </c>
      <c r="D3" s="295" t="s">
        <v>494</v>
      </c>
    </row>
    <row r="4" spans="2:4" ht="15.5" customHeight="1" x14ac:dyDescent="0.35">
      <c r="B4" s="296" t="s">
        <v>422</v>
      </c>
      <c r="C4" s="297" t="s">
        <v>420</v>
      </c>
      <c r="D4" s="368" t="s">
        <v>495</v>
      </c>
    </row>
    <row r="5" spans="2:4" s="60" customFormat="1" ht="15.5" customHeight="1" x14ac:dyDescent="0.35">
      <c r="B5" s="286" t="s">
        <v>419</v>
      </c>
      <c r="C5" s="284" t="s">
        <v>417</v>
      </c>
      <c r="D5" s="369"/>
    </row>
    <row r="6" spans="2:4" s="60" customFormat="1" ht="15.5" customHeight="1" thickBot="1" x14ac:dyDescent="0.4">
      <c r="B6" s="298" t="s">
        <v>457</v>
      </c>
      <c r="C6" s="299" t="s">
        <v>455</v>
      </c>
      <c r="D6" s="370"/>
    </row>
    <row r="7" spans="2:4" ht="15.5" customHeight="1" x14ac:dyDescent="0.35">
      <c r="B7" s="300" t="s">
        <v>315</v>
      </c>
      <c r="C7" s="301" t="s">
        <v>319</v>
      </c>
      <c r="D7" s="368" t="s">
        <v>406</v>
      </c>
    </row>
    <row r="8" spans="2:4" ht="15.5" customHeight="1" x14ac:dyDescent="0.35">
      <c r="B8" s="287" t="s">
        <v>316</v>
      </c>
      <c r="C8" s="285" t="s">
        <v>320</v>
      </c>
      <c r="D8" s="369"/>
    </row>
    <row r="9" spans="2:4" ht="15.5" customHeight="1" thickBot="1" x14ac:dyDescent="0.4">
      <c r="B9" s="302" t="s">
        <v>317</v>
      </c>
      <c r="C9" s="303" t="s">
        <v>386</v>
      </c>
      <c r="D9" s="370"/>
    </row>
    <row r="10" spans="2:4" ht="15.5" customHeight="1" x14ac:dyDescent="0.35">
      <c r="B10" s="300" t="s">
        <v>378</v>
      </c>
      <c r="C10" s="304" t="s">
        <v>382</v>
      </c>
      <c r="D10" s="368" t="s">
        <v>407</v>
      </c>
    </row>
    <row r="11" spans="2:4" ht="15.5" customHeight="1" thickBot="1" x14ac:dyDescent="0.4">
      <c r="B11" s="288" t="s">
        <v>281</v>
      </c>
      <c r="C11" s="289" t="s">
        <v>374</v>
      </c>
      <c r="D11" s="370"/>
    </row>
  </sheetData>
  <mergeCells count="3">
    <mergeCell ref="D7:D9"/>
    <mergeCell ref="D10:D11"/>
    <mergeCell ref="D4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NURSING</vt:lpstr>
      <vt:lpstr>JUVENILE</vt:lpstr>
      <vt:lpstr>TOYS</vt:lpstr>
      <vt:lpstr>Promociones</vt:lpstr>
      <vt:lpstr>JUVENILE!Área_de_impresión</vt:lpstr>
      <vt:lpstr>NURSING!Área_de_impresión</vt:lpstr>
      <vt:lpstr>TOYS!Área_de_impresión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jmarra</dc:creator>
  <cp:lastModifiedBy>54112</cp:lastModifiedBy>
  <cp:lastPrinted>2020-02-10T12:29:38Z</cp:lastPrinted>
  <dcterms:created xsi:type="dcterms:W3CDTF">2019-02-21T20:03:12Z</dcterms:created>
  <dcterms:modified xsi:type="dcterms:W3CDTF">2021-03-23T11:23:11Z</dcterms:modified>
</cp:coreProperties>
</file>