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15" firstSheet="1" activeTab="1"/>
  </bookViews>
  <sheets>
    <sheet name="代理购电测算（2023年6月）" sheetId="37" r:id="rId1"/>
    <sheet name="代理购电工商业用户电价表（202306）" sheetId="39" r:id="rId2"/>
    <sheet name="执行1.5倍代理购电工商业用户电价表（202306）" sheetId="40" r:id="rId3"/>
    <sheet name="代理购电价格表（202306）" sheetId="38" r:id="rId4"/>
  </sheets>
  <calcPr calcId="144525"/>
</workbook>
</file>

<file path=xl/sharedStrings.xml><?xml version="1.0" encoding="utf-8"?>
<sst xmlns="http://schemas.openxmlformats.org/spreadsheetml/2006/main" count="130">
  <si>
    <t>上海代理购电价格测算（打捆测算）（2023年6月）</t>
  </si>
  <si>
    <t>单位：亿千瓦时、元/千瓦时、亿元</t>
  </si>
  <si>
    <t>类别</t>
  </si>
  <si>
    <t>2023年6月预计</t>
  </si>
  <si>
    <t>电量</t>
  </si>
  <si>
    <t>电价</t>
  </si>
  <si>
    <t>一、电量情况</t>
  </si>
  <si>
    <t>1.电网采购电量合计</t>
  </si>
  <si>
    <t>--</t>
  </si>
  <si>
    <t xml:space="preserve">  居民农业售电量</t>
  </si>
  <si>
    <t xml:space="preserve">  营销代理用户售电量（含金山石化）</t>
  </si>
  <si>
    <t xml:space="preserve">  网间售电量</t>
  </si>
  <si>
    <t xml:space="preserve">       线损电量（对应居民农业）</t>
  </si>
  <si>
    <t xml:space="preserve">       线损电量（对应网间售电）</t>
  </si>
  <si>
    <t xml:space="preserve">       线损电量（对应代理购电工商业用户）</t>
  </si>
  <si>
    <t xml:space="preserve">       线损电量（对应市场化工商业用户）</t>
  </si>
  <si>
    <t>2.市场化工商业售电量</t>
  </si>
  <si>
    <t>二、电价情况</t>
  </si>
  <si>
    <t xml:space="preserve">  代理购电价格测算</t>
  </si>
  <si>
    <t>（一）代理购电价格测算</t>
  </si>
  <si>
    <t xml:space="preserve">  1.平均上网电价测算</t>
  </si>
  <si>
    <t>（1）优先发电</t>
  </si>
  <si>
    <t>市内电</t>
  </si>
  <si>
    <t>风电</t>
  </si>
  <si>
    <t>太阳能</t>
  </si>
  <si>
    <t>燃油</t>
  </si>
  <si>
    <t>燃气-调峰</t>
  </si>
  <si>
    <t>燃气-热电联产</t>
  </si>
  <si>
    <t>燃气-分布式</t>
  </si>
  <si>
    <t>生物质</t>
  </si>
  <si>
    <t>分布式电源</t>
  </si>
  <si>
    <t>外来
电</t>
  </si>
  <si>
    <t>燃煤发电（皖电）</t>
  </si>
  <si>
    <t>向家坝</t>
  </si>
  <si>
    <t>三峡</t>
  </si>
  <si>
    <t>川电</t>
  </si>
  <si>
    <t>秦山二期</t>
  </si>
  <si>
    <t>秦山三期</t>
  </si>
  <si>
    <t>抽水蓄能</t>
  </si>
  <si>
    <t>省间外购电（中长期）</t>
  </si>
  <si>
    <t>省间外购电（短期）</t>
  </si>
  <si>
    <t>华东统配</t>
  </si>
  <si>
    <t>（2）市场化购电</t>
  </si>
  <si>
    <t xml:space="preserve">       其中：燃煤发电（市内）</t>
  </si>
  <si>
    <t xml:space="preserve">  2.历史偏差电费折价</t>
  </si>
  <si>
    <t xml:space="preserve">  （1）代理用户偏差电费折价</t>
  </si>
  <si>
    <t xml:space="preserve">    代理用户偏差损益电费</t>
  </si>
  <si>
    <t xml:space="preserve">  （2）直接交易偏差电费折价</t>
  </si>
  <si>
    <t xml:space="preserve">    直接交易偏差损益电费</t>
  </si>
  <si>
    <t>（二）上网环节线损电价</t>
  </si>
  <si>
    <t>（三）系统运行费用折价测算</t>
  </si>
  <si>
    <t xml:space="preserve">  1.电价交叉补贴新增损益折合度电水平</t>
  </si>
  <si>
    <t xml:space="preserve">    交叉补贴新增损益金额</t>
  </si>
  <si>
    <t xml:space="preserve">    交叉补贴新增损益偏差电费</t>
  </si>
  <si>
    <t xml:space="preserve">  2.辅助服务费用度电水平</t>
  </si>
  <si>
    <t xml:space="preserve">    辅助服务费金额</t>
  </si>
  <si>
    <t xml:space="preserve">    辅助服务偏差电费</t>
  </si>
  <si>
    <t xml:space="preserve">  3.抽水蓄能容量电费度电水平</t>
  </si>
  <si>
    <t xml:space="preserve">    抽水蓄能容量电费金额</t>
  </si>
  <si>
    <t xml:space="preserve">    抽水蓄能容量偏差电费</t>
  </si>
  <si>
    <t xml:space="preserve">  4.天然气机组容量电费度电水平</t>
  </si>
  <si>
    <t xml:space="preserve">    天然气机组容量电费金额</t>
  </si>
  <si>
    <t xml:space="preserve">    天然气机组容量偏差电费</t>
  </si>
  <si>
    <t xml:space="preserve">  5.上网环节线损代理采购损益度电水平</t>
  </si>
  <si>
    <t xml:space="preserve">    线损偏差电费</t>
  </si>
  <si>
    <t xml:space="preserve">  6.电力保障综合费用度电水平</t>
  </si>
  <si>
    <t xml:space="preserve">    疏导2022年省间高价购电资金</t>
  </si>
  <si>
    <t xml:space="preserve">    疏导2022年省间高价购电偏差电费</t>
  </si>
  <si>
    <t>注：1、“代理用户偏差电费折价”含代理用户上网电价偏差及历史偏差电费；
2、“直接交易偏差电费折价”含历史偏差电费。</t>
  </si>
  <si>
    <t>表1：国网上海市电力公司代理购电工商业用户电价表</t>
  </si>
  <si>
    <t>（执行时间:2023年6月1日—2023年6月30日）</t>
  </si>
  <si>
    <t>用电分类</t>
  </si>
  <si>
    <t>电压等级</t>
  </si>
  <si>
    <t>非分时电度电价（元/千瓦时）</t>
  </si>
  <si>
    <t>其中</t>
  </si>
  <si>
    <t>分时电度电价（元/千瓦时）</t>
  </si>
  <si>
    <t>容（需）量用电价格</t>
  </si>
  <si>
    <t>代理购电价格</t>
  </si>
  <si>
    <t>上网环节线损电价</t>
  </si>
  <si>
    <t>电度输配电价</t>
  </si>
  <si>
    <t>系统运行费折价</t>
  </si>
  <si>
    <t>政府性基金及附加</t>
  </si>
  <si>
    <t>尖峰时段</t>
  </si>
  <si>
    <t>高峰时段</t>
  </si>
  <si>
    <t>平时段</t>
  </si>
  <si>
    <t>低谷时段</t>
  </si>
  <si>
    <t>最大需量</t>
  </si>
  <si>
    <t>变压器容量</t>
  </si>
  <si>
    <t>（元/千瓦·月）</t>
  </si>
  <si>
    <t>（元/千伏安·月）</t>
  </si>
  <si>
    <t>一般工商业用电</t>
  </si>
  <si>
    <t>单一制</t>
  </si>
  <si>
    <t>不满1千伏</t>
  </si>
  <si>
    <t>/</t>
  </si>
  <si>
    <t>10千伏</t>
  </si>
  <si>
    <t>35千伏</t>
  </si>
  <si>
    <t>两部制</t>
  </si>
  <si>
    <t>110千伏</t>
  </si>
  <si>
    <t>220千伏及以上</t>
  </si>
  <si>
    <t>大工业用电</t>
  </si>
  <si>
    <t>备注：</t>
  </si>
  <si>
    <t>1.上表所列价格包含政府性基金及附加，其中包含国家重大水利工程建设基金0.3915分钱，大中型水库移民后期扶持资金0.62分钱，可再生能源电价附加1.9分钱。</t>
  </si>
  <si>
    <t>2.分时电价时段划分按照《关于进一步完善我市分时电价机制有关事项的通知》（沪发改价管﹝2022﹞50号）文件规定执行：（1）一般工商业单一制未分时用户执行非分时电度价格；一般工商业单一制分时用户：高峰时段（6-22时），低谷时段（22时-次日6时）；（2）两部制分时用户：夏季7-9月：高峰时段（8-15时、18-21时），平时段（6-8时、15-18时、21-22时），低谷时段（22时-次日6时），其中7、8月尖峰时段（12-14时）；其他月份：高峰时段（8-11时、18-21时），平时段（6-8时、11-18时、21-22时），低谷时段（22时-次日6时），其中1、12月尖峰时段（19-21时）；两部制未分时用户按照非分时电度电价标准执行，容（需）量用电价格按照国家规定标准执行。</t>
  </si>
  <si>
    <r>
      <rPr>
        <sz val="9"/>
        <color theme="1"/>
        <rFont val="宋体"/>
        <charset val="134"/>
        <scheme val="minor"/>
      </rPr>
      <t>3.尖峰电价、高峰电价、低谷电价的上下浮动比率按照《关于进一步完善我市分时电价机制有关事项的通知》（沪发改价管</t>
    </r>
    <r>
      <rPr>
        <sz val="9"/>
        <color theme="1"/>
        <rFont val="宋体"/>
        <charset val="134"/>
      </rPr>
      <t>﹝2022﹞50号）文件规定执行。</t>
    </r>
  </si>
  <si>
    <t>4.对于已直接参与市场交易（不含已在电力交易平台注册但未曾参与电力市场交易）在无正当理由情况下改由电网企业代理购电的用户，拥有燃煤发电自备电厂、由电网企业代理购电的用户，暂不能直接参与市场交易由电网企业代理购电的高耗能用户，代理购电价格按上表中的1.5倍执行，其他标准及规则同常规用户。</t>
  </si>
  <si>
    <t>表1：国网上海市电力公司执行1.5倍代理购电工商业用户电价表</t>
  </si>
  <si>
    <t>表2：国网上海市电力公司代理购电价格表</t>
  </si>
  <si>
    <t>单位：万千瓦时，元/千瓦时</t>
  </si>
  <si>
    <t>名称</t>
  </si>
  <si>
    <t>序号</t>
  </si>
  <si>
    <t>明细</t>
  </si>
  <si>
    <t>计算关系</t>
  </si>
  <si>
    <t>数值</t>
  </si>
  <si>
    <t>工商业代理购电量、居民农业购电量</t>
  </si>
  <si>
    <t>1=2+3</t>
  </si>
  <si>
    <t>优先发电上网电量</t>
  </si>
  <si>
    <t>市场交易采购上网电量</t>
  </si>
  <si>
    <t>工商业代理购电价格</t>
  </si>
  <si>
    <t>4=5+6</t>
  </si>
  <si>
    <t>当月平均上网电价</t>
  </si>
  <si>
    <t>历史偏差电费折价</t>
  </si>
  <si>
    <t>系统运行费用折价</t>
  </si>
  <si>
    <t>8=9+10+11+12+13+14</t>
  </si>
  <si>
    <t>其中：电价交叉补贴新增损益折合度电水平</t>
  </si>
  <si>
    <t xml:space="preserve">      辅助服务费用度电水平</t>
  </si>
  <si>
    <t xml:space="preserve">      抽水蓄能容量电费度电水平</t>
  </si>
  <si>
    <t xml:space="preserve">      天然气发电容量电费度电水平</t>
  </si>
  <si>
    <t xml:space="preserve">      上网环节线损代理采购损益度电水平</t>
  </si>
  <si>
    <t xml:space="preserve">      电力保障综合费用度电水平
     （疏导2022年省间高价购电资金）</t>
  </si>
  <si>
    <t>备注：按照国家有关文件规定，市场化交易用户需分摊上网环节线损电价和系统运行费用折价，市场化用户偏差电费折价-0.0232元/千瓦时。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</si>
</sst>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 * #,##0.00000_ ;_ * \-#,##0.00000_ ;_ * &quot;-&quot;??.000_ ;_ @_ "/>
    <numFmt numFmtId="177" formatCode="_ * #,##0.0000_ ;_ * \-#,##0.0000_ ;_ * &quot;-&quot;??.00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0_ "/>
    <numFmt numFmtId="179" formatCode="0.000000_ "/>
    <numFmt numFmtId="180" formatCode="0.00_ "/>
    <numFmt numFmtId="181" formatCode="_ * #,##0.00_ ;_ * \-#,##0.00_ ;_ * &quot;-&quot;??.00_ ;_ @_ "/>
  </numFmts>
  <fonts count="38">
    <font>
      <sz val="11"/>
      <color theme="1"/>
      <name val="宋体"/>
      <charset val="134"/>
      <scheme val="minor"/>
    </font>
    <font>
      <sz val="22"/>
      <color theme="1"/>
      <name val="方正小标宋简体"/>
      <charset val="134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仿宋_GB2312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8"/>
      <name val="方正小标宋简体"/>
      <charset val="134"/>
    </font>
    <font>
      <sz val="12"/>
      <name val="黑体"/>
      <charset val="134"/>
    </font>
    <font>
      <sz val="12"/>
      <name val="宋体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2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9" fillId="5" borderId="12" applyNumberFormat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0" fillId="0" borderId="0"/>
    <xf numFmtId="0" fontId="35" fillId="3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0" fillId="0" borderId="0"/>
    <xf numFmtId="0" fontId="1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3" fontId="5" fillId="0" borderId="1" xfId="8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43" fontId="6" fillId="0" borderId="1" xfId="8" applyFont="1" applyBorder="1" applyAlignment="1">
      <alignment horizontal="center" vertical="center"/>
    </xf>
    <xf numFmtId="177" fontId="5" fillId="0" borderId="1" xfId="8" applyNumberFormat="1" applyFont="1" applyBorder="1" applyAlignment="1">
      <alignment horizontal="center" vertical="center"/>
    </xf>
    <xf numFmtId="177" fontId="6" fillId="0" borderId="1" xfId="8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0" borderId="1" xfId="8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57" fontId="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78" fontId="9" fillId="0" borderId="2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 wrapText="1"/>
    </xf>
    <xf numFmtId="178" fontId="9" fillId="0" borderId="2" xfId="0" applyNumberFormat="1" applyFont="1" applyBorder="1" applyAlignment="1">
      <alignment horizontal="center" vertical="center" wrapText="1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57" fontId="13" fillId="0" borderId="1" xfId="0" applyNumberFormat="1" applyFont="1" applyFill="1" applyBorder="1" applyAlignment="1">
      <alignment horizontal="center" vertical="center" wrapText="1"/>
    </xf>
    <xf numFmtId="177" fontId="13" fillId="0" borderId="1" xfId="8" applyNumberFormat="1" applyFont="1" applyFill="1" applyBorder="1" applyAlignment="1">
      <alignment horizontal="center" vertical="center"/>
    </xf>
    <xf numFmtId="43" fontId="13" fillId="0" borderId="1" xfId="8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43" fontId="14" fillId="0" borderId="1" xfId="8" applyFont="1" applyFill="1" applyBorder="1" applyAlignment="1">
      <alignment vertical="center"/>
    </xf>
    <xf numFmtId="177" fontId="14" fillId="0" borderId="1" xfId="8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181" fontId="14" fillId="0" borderId="1" xfId="8" applyNumberFormat="1" applyFont="1" applyFill="1" applyBorder="1" applyAlignment="1">
      <alignment horizontal="center" vertical="center"/>
    </xf>
    <xf numFmtId="177" fontId="14" fillId="0" borderId="1" xfId="8" applyNumberFormat="1" applyFont="1" applyFill="1" applyBorder="1" applyAlignment="1">
      <alignment horizontal="center" vertical="center"/>
    </xf>
    <xf numFmtId="181" fontId="10" fillId="0" borderId="1" xfId="8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77" fontId="16" fillId="0" borderId="1" xfId="8" applyNumberFormat="1" applyFont="1" applyFill="1" applyBorder="1" applyAlignment="1">
      <alignment vertical="center"/>
    </xf>
    <xf numFmtId="43" fontId="14" fillId="0" borderId="1" xfId="8" applyFont="1" applyFill="1" applyBorder="1" applyAlignment="1">
      <alignment horizontal="center" vertical="center"/>
    </xf>
    <xf numFmtId="177" fontId="16" fillId="0" borderId="1" xfId="8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3" fontId="14" fillId="0" borderId="1" xfId="8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178" fontId="14" fillId="0" borderId="1" xfId="8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176" fontId="14" fillId="0" borderId="1" xfId="8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常规_附件二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12月" xfId="45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常规 3 4" xfId="50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2 4" xfId="55"/>
    <cellStyle name="常规 2 7" xfId="56"/>
    <cellStyle name="千位分隔 2 2" xfId="57"/>
    <cellStyle name="常规 4" xfId="58"/>
  </cellStyles>
  <tableStyles count="0" defaultTableStyle="TableStyleMedium2" defaultPivotStyle="PivotStyleLight16"/>
  <colors>
    <mruColors>
      <color rgb="0092D05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E2E2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T65"/>
  <sheetViews>
    <sheetView workbookViewId="0">
      <pane xSplit="3" ySplit="4" topLeftCell="D20" activePane="bottomRight" state="frozen"/>
      <selection/>
      <selection pane="topRight"/>
      <selection pane="bottomLeft"/>
      <selection pane="bottomRight" activeCell="F16" sqref="F16"/>
    </sheetView>
  </sheetViews>
  <sheetFormatPr defaultColWidth="10" defaultRowHeight="14.25"/>
  <cols>
    <col min="1" max="1" width="3" style="48" customWidth="1"/>
    <col min="2" max="2" width="4.18333333333333" style="49" customWidth="1"/>
    <col min="3" max="3" width="41" style="49" customWidth="1"/>
    <col min="4" max="5" width="18.2583333333333" style="50" customWidth="1"/>
    <col min="6" max="15119" width="10" style="45"/>
    <col min="15120" max="16384" width="10" style="48"/>
  </cols>
  <sheetData>
    <row r="1" s="45" customFormat="1" ht="30" customHeight="1" spans="2:5">
      <c r="B1" s="51" t="s">
        <v>0</v>
      </c>
      <c r="C1" s="51"/>
      <c r="D1" s="51"/>
      <c r="E1" s="51"/>
    </row>
    <row r="2" s="45" customFormat="1" ht="16" customHeight="1" spans="2:5">
      <c r="B2" s="52" t="s">
        <v>1</v>
      </c>
      <c r="C2" s="52"/>
      <c r="D2" s="52"/>
      <c r="E2" s="52"/>
    </row>
    <row r="3" s="45" customFormat="1" ht="16" customHeight="1" spans="2:5">
      <c r="B3" s="53" t="s">
        <v>2</v>
      </c>
      <c r="C3" s="53"/>
      <c r="D3" s="54" t="s">
        <v>3</v>
      </c>
      <c r="E3" s="55"/>
    </row>
    <row r="4" s="45" customFormat="1" ht="16" customHeight="1" spans="2:5">
      <c r="B4" s="53"/>
      <c r="C4" s="53"/>
      <c r="D4" s="56" t="s">
        <v>4</v>
      </c>
      <c r="E4" s="55" t="s">
        <v>5</v>
      </c>
    </row>
    <row r="5" s="45" customFormat="1" ht="16" customHeight="1" spans="2:5">
      <c r="B5" s="57" t="s">
        <v>6</v>
      </c>
      <c r="C5" s="57"/>
      <c r="D5" s="58"/>
      <c r="E5" s="59"/>
    </row>
    <row r="6" s="45" customFormat="1" ht="16" customHeight="1" spans="2:5">
      <c r="B6" s="60" t="s">
        <v>7</v>
      </c>
      <c r="C6" s="60"/>
      <c r="D6" s="61">
        <v>111.78</v>
      </c>
      <c r="E6" s="62" t="s">
        <v>8</v>
      </c>
    </row>
    <row r="7" s="45" customFormat="1" ht="16" customHeight="1" spans="2:5">
      <c r="B7" s="60" t="s">
        <v>9</v>
      </c>
      <c r="C7" s="60"/>
      <c r="D7" s="61">
        <v>27.83</v>
      </c>
      <c r="E7" s="62" t="s">
        <v>8</v>
      </c>
    </row>
    <row r="8" s="45" customFormat="1" ht="16" customHeight="1" spans="2:5">
      <c r="B8" s="60" t="s">
        <v>10</v>
      </c>
      <c r="C8" s="60"/>
      <c r="D8" s="61">
        <v>74.5</v>
      </c>
      <c r="E8" s="62" t="s">
        <v>8</v>
      </c>
    </row>
    <row r="9" s="45" customFormat="1" ht="16" customHeight="1" spans="2:5">
      <c r="B9" s="60" t="s">
        <v>11</v>
      </c>
      <c r="C9" s="60"/>
      <c r="D9" s="61">
        <v>3.83</v>
      </c>
      <c r="E9" s="62" t="s">
        <v>8</v>
      </c>
    </row>
    <row r="10" s="45" customFormat="1" ht="16" customHeight="1" spans="2:5">
      <c r="B10" s="60" t="s">
        <v>12</v>
      </c>
      <c r="C10" s="60"/>
      <c r="D10" s="63">
        <v>1.15</v>
      </c>
      <c r="E10" s="62" t="s">
        <v>8</v>
      </c>
    </row>
    <row r="11" s="45" customFormat="1" ht="16" customHeight="1" spans="2:5">
      <c r="B11" s="60" t="s">
        <v>13</v>
      </c>
      <c r="C11" s="60"/>
      <c r="D11" s="63">
        <v>0.16</v>
      </c>
      <c r="E11" s="62"/>
    </row>
    <row r="12" s="45" customFormat="1" ht="16" customHeight="1" spans="2:5">
      <c r="B12" s="60" t="s">
        <v>14</v>
      </c>
      <c r="C12" s="60"/>
      <c r="D12" s="63">
        <v>3.07</v>
      </c>
      <c r="E12" s="62" t="s">
        <v>8</v>
      </c>
    </row>
    <row r="13" s="45" customFormat="1" ht="16" customHeight="1" spans="2:5">
      <c r="B13" s="60" t="s">
        <v>15</v>
      </c>
      <c r="C13" s="60"/>
      <c r="D13" s="63">
        <v>1.24</v>
      </c>
      <c r="E13" s="62" t="s">
        <v>8</v>
      </c>
    </row>
    <row r="14" s="45" customFormat="1" ht="16" customHeight="1" spans="2:5">
      <c r="B14" s="60" t="s">
        <v>16</v>
      </c>
      <c r="C14" s="60"/>
      <c r="D14" s="61">
        <v>30</v>
      </c>
      <c r="E14" s="62" t="s">
        <v>8</v>
      </c>
    </row>
    <row r="15" s="45" customFormat="1" ht="16" customHeight="1" spans="2:5">
      <c r="B15" s="57" t="s">
        <v>17</v>
      </c>
      <c r="C15" s="57"/>
      <c r="D15" s="58"/>
      <c r="E15" s="59"/>
    </row>
    <row r="16" s="45" customFormat="1" ht="16" customHeight="1" spans="2:5">
      <c r="B16" s="64" t="s">
        <v>18</v>
      </c>
      <c r="C16" s="64"/>
      <c r="D16" s="58"/>
      <c r="E16" s="65">
        <v>0.53307</v>
      </c>
    </row>
    <row r="17" s="45" customFormat="1" ht="16" customHeight="1" spans="2:5">
      <c r="B17" s="64" t="s">
        <v>19</v>
      </c>
      <c r="C17" s="64"/>
      <c r="D17" s="66" t="s">
        <v>8</v>
      </c>
      <c r="E17" s="67">
        <v>0.4558</v>
      </c>
    </row>
    <row r="18" s="45" customFormat="1" ht="16" customHeight="1" spans="2:5">
      <c r="B18" s="64" t="s">
        <v>20</v>
      </c>
      <c r="C18" s="64"/>
      <c r="D18" s="66">
        <v>111.78</v>
      </c>
      <c r="E18" s="62">
        <v>0.4714</v>
      </c>
    </row>
    <row r="19" s="45" customFormat="1" ht="16" customHeight="1" spans="2:5">
      <c r="B19" s="60" t="s">
        <v>21</v>
      </c>
      <c r="C19" s="60"/>
      <c r="D19" s="66">
        <v>80.34</v>
      </c>
      <c r="E19" s="62">
        <v>0.4608</v>
      </c>
    </row>
    <row r="20" s="45" customFormat="1" ht="16" customHeight="1" spans="2:5">
      <c r="B20" s="68" t="s">
        <v>22</v>
      </c>
      <c r="C20" s="60" t="s">
        <v>23</v>
      </c>
      <c r="D20" s="61">
        <v>2.03</v>
      </c>
      <c r="E20" s="62">
        <v>0.426551385140385</v>
      </c>
    </row>
    <row r="21" s="45" customFormat="1" ht="16" customHeight="1" spans="2:5">
      <c r="B21" s="69"/>
      <c r="C21" s="60" t="s">
        <v>24</v>
      </c>
      <c r="D21" s="61">
        <v>0.71</v>
      </c>
      <c r="E21" s="62">
        <v>0.42961499746207</v>
      </c>
    </row>
    <row r="22" s="45" customFormat="1" ht="16" customHeight="1" spans="2:5">
      <c r="B22" s="69"/>
      <c r="C22" s="60" t="s">
        <v>25</v>
      </c>
      <c r="D22" s="70">
        <v>0.06</v>
      </c>
      <c r="E22" s="62">
        <v>7.90443111025</v>
      </c>
    </row>
    <row r="23" s="45" customFormat="1" ht="16" customHeight="1" spans="2:5">
      <c r="B23" s="69"/>
      <c r="C23" s="60" t="s">
        <v>26</v>
      </c>
      <c r="D23" s="61">
        <v>10.0256</v>
      </c>
      <c r="E23" s="62">
        <v>0.724968963373763</v>
      </c>
    </row>
    <row r="24" s="45" customFormat="1" ht="16" customHeight="1" spans="2:5">
      <c r="B24" s="69"/>
      <c r="C24" s="60" t="s">
        <v>27</v>
      </c>
      <c r="D24" s="61"/>
      <c r="E24" s="62"/>
    </row>
    <row r="25" s="45" customFormat="1" ht="16" customHeight="1" spans="2:5">
      <c r="B25" s="69"/>
      <c r="C25" s="60" t="s">
        <v>28</v>
      </c>
      <c r="D25" s="61"/>
      <c r="E25" s="62"/>
    </row>
    <row r="26" s="45" customFormat="1" ht="16" customHeight="1" spans="2:5">
      <c r="B26" s="69"/>
      <c r="C26" s="60" t="s">
        <v>29</v>
      </c>
      <c r="D26" s="61">
        <v>2.72</v>
      </c>
      <c r="E26" s="62">
        <v>0.422883648099559</v>
      </c>
    </row>
    <row r="27" s="45" customFormat="1" ht="16" customHeight="1" spans="2:5">
      <c r="B27" s="69"/>
      <c r="C27" s="60" t="s">
        <v>30</v>
      </c>
      <c r="D27" s="61">
        <v>0.61572198</v>
      </c>
      <c r="E27" s="62">
        <v>0.519158328997773</v>
      </c>
    </row>
    <row r="28" s="45" customFormat="1" ht="16" customHeight="1" spans="2:5">
      <c r="B28" s="68" t="s">
        <v>31</v>
      </c>
      <c r="C28" s="60" t="s">
        <v>32</v>
      </c>
      <c r="D28" s="61">
        <v>9.21</v>
      </c>
      <c r="E28" s="62">
        <v>0.4986</v>
      </c>
    </row>
    <row r="29" s="45" customFormat="1" ht="16" customHeight="1" spans="2:5">
      <c r="B29" s="69"/>
      <c r="C29" s="60" t="s">
        <v>33</v>
      </c>
      <c r="D29" s="61">
        <v>25.93</v>
      </c>
      <c r="E29" s="62">
        <v>0.3833</v>
      </c>
    </row>
    <row r="30" s="45" customFormat="1" ht="16" customHeight="1" spans="2:5">
      <c r="B30" s="69"/>
      <c r="C30" s="60" t="s">
        <v>34</v>
      </c>
      <c r="D30" s="61">
        <v>12.53</v>
      </c>
      <c r="E30" s="62">
        <v>0.368</v>
      </c>
    </row>
    <row r="31" s="45" customFormat="1" ht="16" customHeight="1" spans="2:5">
      <c r="B31" s="69"/>
      <c r="C31" s="60" t="s">
        <v>35</v>
      </c>
      <c r="D31" s="61">
        <v>0</v>
      </c>
      <c r="E31" s="62">
        <v>0.4065</v>
      </c>
    </row>
    <row r="32" s="45" customFormat="1" ht="16" customHeight="1" spans="2:5">
      <c r="B32" s="69"/>
      <c r="C32" s="60" t="s">
        <v>36</v>
      </c>
      <c r="D32" s="61">
        <v>2.18</v>
      </c>
      <c r="E32" s="62">
        <v>0.4154</v>
      </c>
    </row>
    <row r="33" s="45" customFormat="1" ht="16" customHeight="1" spans="2:5">
      <c r="B33" s="69"/>
      <c r="C33" s="60" t="s">
        <v>37</v>
      </c>
      <c r="D33" s="61">
        <v>2.07</v>
      </c>
      <c r="E33" s="62">
        <v>0.4644</v>
      </c>
    </row>
    <row r="34" s="45" customFormat="1" ht="16" customHeight="1" spans="2:5">
      <c r="B34" s="69"/>
      <c r="C34" s="60" t="s">
        <v>38</v>
      </c>
      <c r="D34" s="61">
        <v>2.84</v>
      </c>
      <c r="E34" s="62">
        <v>0.43133</v>
      </c>
    </row>
    <row r="35" s="45" customFormat="1" ht="16" customHeight="1" spans="2:5">
      <c r="B35" s="69"/>
      <c r="C35" s="60" t="s">
        <v>39</v>
      </c>
      <c r="D35" s="61">
        <v>2.84</v>
      </c>
      <c r="E35" s="62">
        <v>0.525747887323944</v>
      </c>
    </row>
    <row r="36" s="45" customFormat="1" ht="16" customHeight="1" spans="2:5">
      <c r="B36" s="69"/>
      <c r="C36" s="60" t="s">
        <v>40</v>
      </c>
      <c r="D36" s="61">
        <v>0.5</v>
      </c>
      <c r="E36" s="62">
        <v>0.5243</v>
      </c>
    </row>
    <row r="37" s="45" customFormat="1" ht="16" customHeight="1" spans="2:5">
      <c r="B37" s="69"/>
      <c r="C37" s="60" t="s">
        <v>41</v>
      </c>
      <c r="D37" s="61">
        <v>6.08</v>
      </c>
      <c r="E37" s="62">
        <v>0.435807841428189</v>
      </c>
    </row>
    <row r="38" s="45" customFormat="1" ht="16" customHeight="1" spans="2:5">
      <c r="B38" s="60" t="s">
        <v>42</v>
      </c>
      <c r="C38" s="60"/>
      <c r="D38" s="61">
        <v>31.44</v>
      </c>
      <c r="E38" s="62">
        <v>0.4986</v>
      </c>
    </row>
    <row r="39" s="45" customFormat="1" ht="16" customHeight="1" spans="2:5">
      <c r="B39" s="60" t="s">
        <v>43</v>
      </c>
      <c r="C39" s="60"/>
      <c r="D39" s="66">
        <v>31.44</v>
      </c>
      <c r="E39" s="62">
        <v>0.4986</v>
      </c>
    </row>
    <row r="40" ht="16" customHeight="1" spans="2:5">
      <c r="B40" s="71" t="s">
        <v>44</v>
      </c>
      <c r="C40" s="64"/>
      <c r="D40" s="72"/>
      <c r="E40" s="72"/>
    </row>
    <row r="41" ht="16" customHeight="1" spans="2:5">
      <c r="B41" s="71" t="s">
        <v>45</v>
      </c>
      <c r="C41" s="64"/>
      <c r="D41" s="66" t="s">
        <v>8</v>
      </c>
      <c r="E41" s="62">
        <v>-0.0156</v>
      </c>
    </row>
    <row r="42" ht="16" customHeight="1" spans="2:5">
      <c r="B42" s="73" t="s">
        <v>46</v>
      </c>
      <c r="C42" s="73"/>
      <c r="D42" s="72">
        <v>-1.15869922314369</v>
      </c>
      <c r="E42" s="72"/>
    </row>
    <row r="43" ht="16" customHeight="1" spans="2:5">
      <c r="B43" s="71" t="s">
        <v>47</v>
      </c>
      <c r="C43" s="64"/>
      <c r="D43" s="66" t="s">
        <v>8</v>
      </c>
      <c r="E43" s="62">
        <v>-0.0232</v>
      </c>
    </row>
    <row r="44" ht="16" customHeight="1" spans="2:5">
      <c r="B44" s="73" t="s">
        <v>48</v>
      </c>
      <c r="C44" s="73"/>
      <c r="D44" s="72">
        <v>-0.696402746119105</v>
      </c>
      <c r="E44" s="72"/>
    </row>
    <row r="45" s="45" customFormat="1" ht="16" customHeight="1" spans="2:5">
      <c r="B45" s="64" t="s">
        <v>49</v>
      </c>
      <c r="C45" s="64"/>
      <c r="D45" s="66">
        <v>0</v>
      </c>
      <c r="E45" s="67">
        <v>0.0194</v>
      </c>
    </row>
    <row r="46" s="45" customFormat="1" ht="16" customHeight="1" spans="2:5">
      <c r="B46" s="64" t="s">
        <v>50</v>
      </c>
      <c r="C46" s="64"/>
      <c r="D46" s="66"/>
      <c r="E46" s="67">
        <v>0.05787</v>
      </c>
    </row>
    <row r="47" s="45" customFormat="1" ht="16" customHeight="1" spans="2:5">
      <c r="B47" s="64" t="s">
        <v>51</v>
      </c>
      <c r="C47" s="64"/>
      <c r="D47" s="66" t="s">
        <v>8</v>
      </c>
      <c r="E47" s="62">
        <v>0.0047</v>
      </c>
    </row>
    <row r="48" s="45" customFormat="1" ht="16" customHeight="1" spans="2:5">
      <c r="B48" s="60" t="s">
        <v>52</v>
      </c>
      <c r="C48" s="60"/>
      <c r="D48" s="72">
        <v>0.495558</v>
      </c>
      <c r="E48" s="72"/>
    </row>
    <row r="49" s="46" customFormat="1" ht="16" customHeight="1" spans="2:5">
      <c r="B49" s="60" t="s">
        <v>53</v>
      </c>
      <c r="C49" s="60"/>
      <c r="D49" s="72">
        <v>0</v>
      </c>
      <c r="E49" s="72"/>
    </row>
    <row r="50" s="47" customFormat="1" ht="16" customHeight="1" spans="2:5">
      <c r="B50" s="64" t="s">
        <v>54</v>
      </c>
      <c r="C50" s="64"/>
      <c r="D50" s="66"/>
      <c r="E50" s="62">
        <v>0</v>
      </c>
    </row>
    <row r="51" s="47" customFormat="1" ht="16" customHeight="1" spans="2:5">
      <c r="B51" s="60" t="s">
        <v>55</v>
      </c>
      <c r="C51" s="60"/>
      <c r="D51" s="72">
        <v>0</v>
      </c>
      <c r="E51" s="72"/>
    </row>
    <row r="52" s="47" customFormat="1" ht="16" customHeight="1" spans="2:5">
      <c r="B52" s="60" t="s">
        <v>56</v>
      </c>
      <c r="C52" s="60"/>
      <c r="D52" s="72">
        <v>0</v>
      </c>
      <c r="E52" s="72"/>
    </row>
    <row r="53" s="47" customFormat="1" ht="16" customHeight="1" spans="2:5">
      <c r="B53" s="64" t="s">
        <v>57</v>
      </c>
      <c r="C53" s="64"/>
      <c r="D53" s="66" t="s">
        <v>8</v>
      </c>
      <c r="E53" s="74">
        <v>0.00987</v>
      </c>
    </row>
    <row r="54" s="47" customFormat="1" ht="16" customHeight="1" spans="2:5">
      <c r="B54" s="60" t="s">
        <v>58</v>
      </c>
      <c r="C54" s="60"/>
      <c r="D54" s="72">
        <v>1.031415</v>
      </c>
      <c r="E54" s="72"/>
    </row>
    <row r="55" s="47" customFormat="1" ht="16" customHeight="1" spans="2:5">
      <c r="B55" s="60" t="s">
        <v>59</v>
      </c>
      <c r="C55" s="60"/>
      <c r="D55" s="72">
        <v>0</v>
      </c>
      <c r="E55" s="72"/>
    </row>
    <row r="56" s="45" customFormat="1" ht="16" customHeight="1" spans="1:16374">
      <c r="A56" s="48"/>
      <c r="B56" s="71" t="s">
        <v>60</v>
      </c>
      <c r="C56" s="64"/>
      <c r="D56" s="66" t="s">
        <v>8</v>
      </c>
      <c r="E56" s="62">
        <v>0.0289</v>
      </c>
      <c r="VIN56" s="48"/>
      <c r="VIO56" s="48"/>
      <c r="VIP56" s="48"/>
      <c r="VIQ56" s="48"/>
      <c r="VIR56" s="48"/>
      <c r="VIS56" s="48"/>
      <c r="VIT56" s="48"/>
      <c r="VIU56" s="48"/>
      <c r="VIV56" s="48"/>
      <c r="VIW56" s="48"/>
      <c r="VIX56" s="48"/>
      <c r="VIY56" s="48"/>
      <c r="VIZ56" s="48"/>
      <c r="VJA56" s="48"/>
      <c r="VJB56" s="48"/>
      <c r="VJC56" s="48"/>
      <c r="VJD56" s="48"/>
      <c r="VJE56" s="48"/>
      <c r="VJF56" s="48"/>
      <c r="VJG56" s="48"/>
      <c r="VJH56" s="48"/>
      <c r="VJI56" s="48"/>
      <c r="VJJ56" s="48"/>
      <c r="VJK56" s="48"/>
      <c r="VJL56" s="48"/>
      <c r="VJM56" s="48"/>
      <c r="VJN56" s="48"/>
      <c r="VJO56" s="48"/>
      <c r="VJP56" s="48"/>
      <c r="VJQ56" s="48"/>
      <c r="VJR56" s="48"/>
      <c r="VJS56" s="48"/>
      <c r="VJT56" s="48"/>
      <c r="VJU56" s="48"/>
      <c r="VJV56" s="48"/>
      <c r="VJW56" s="48"/>
      <c r="VJX56" s="48"/>
      <c r="VJY56" s="48"/>
      <c r="VJZ56" s="48"/>
      <c r="VKA56" s="48"/>
      <c r="VKB56" s="48"/>
      <c r="VKC56" s="48"/>
      <c r="VKD56" s="48"/>
      <c r="VKE56" s="48"/>
      <c r="VKF56" s="48"/>
      <c r="VKG56" s="48"/>
      <c r="VKH56" s="48"/>
      <c r="VKI56" s="48"/>
      <c r="VKJ56" s="48"/>
      <c r="VKK56" s="48"/>
      <c r="VKL56" s="48"/>
      <c r="VKM56" s="48"/>
      <c r="VKN56" s="48"/>
      <c r="VKO56" s="48"/>
      <c r="VKP56" s="48"/>
      <c r="VKQ56" s="48"/>
      <c r="VKR56" s="48"/>
      <c r="VKS56" s="48"/>
      <c r="VKT56" s="48"/>
      <c r="VKU56" s="48"/>
      <c r="VKV56" s="48"/>
      <c r="VKW56" s="48"/>
      <c r="VKX56" s="48"/>
      <c r="VKY56" s="48"/>
      <c r="VKZ56" s="48"/>
      <c r="VLA56" s="48"/>
      <c r="VLB56" s="48"/>
      <c r="VLC56" s="48"/>
      <c r="VLD56" s="48"/>
      <c r="VLE56" s="48"/>
      <c r="VLF56" s="48"/>
      <c r="VLG56" s="48"/>
      <c r="VLH56" s="48"/>
      <c r="VLI56" s="48"/>
      <c r="VLJ56" s="48"/>
      <c r="VLK56" s="48"/>
      <c r="VLL56" s="48"/>
      <c r="VLM56" s="48"/>
      <c r="VLN56" s="48"/>
      <c r="VLO56" s="48"/>
      <c r="VLP56" s="48"/>
      <c r="VLQ56" s="48"/>
      <c r="VLR56" s="48"/>
      <c r="VLS56" s="48"/>
      <c r="VLT56" s="48"/>
      <c r="VLU56" s="48"/>
      <c r="VLV56" s="48"/>
      <c r="VLW56" s="48"/>
      <c r="VLX56" s="48"/>
      <c r="VLY56" s="48"/>
      <c r="VLZ56" s="48"/>
      <c r="VMA56" s="48"/>
      <c r="VMB56" s="48"/>
      <c r="VMC56" s="48"/>
      <c r="VMD56" s="48"/>
      <c r="VME56" s="48"/>
      <c r="VMF56" s="48"/>
      <c r="VMG56" s="48"/>
      <c r="VMH56" s="48"/>
      <c r="VMI56" s="48"/>
      <c r="VMJ56" s="48"/>
      <c r="VMK56" s="48"/>
      <c r="VML56" s="48"/>
      <c r="VMM56" s="48"/>
      <c r="VMN56" s="48"/>
      <c r="VMO56" s="48"/>
      <c r="VMP56" s="48"/>
      <c r="VMQ56" s="48"/>
      <c r="VMR56" s="48"/>
      <c r="VMS56" s="48"/>
      <c r="VMT56" s="48"/>
      <c r="VMU56" s="48"/>
      <c r="VMV56" s="48"/>
      <c r="VMW56" s="48"/>
      <c r="VMX56" s="48"/>
      <c r="VMY56" s="48"/>
      <c r="VMZ56" s="48"/>
      <c r="VNA56" s="48"/>
      <c r="VNB56" s="48"/>
      <c r="VNC56" s="48"/>
      <c r="VND56" s="48"/>
      <c r="VNE56" s="48"/>
      <c r="VNF56" s="48"/>
      <c r="VNG56" s="48"/>
      <c r="VNH56" s="48"/>
      <c r="VNI56" s="48"/>
      <c r="VNJ56" s="48"/>
      <c r="VNK56" s="48"/>
      <c r="VNL56" s="48"/>
      <c r="VNM56" s="48"/>
      <c r="VNN56" s="48"/>
      <c r="VNO56" s="48"/>
      <c r="VNP56" s="48"/>
      <c r="VNQ56" s="48"/>
      <c r="VNR56" s="48"/>
      <c r="VNS56" s="48"/>
      <c r="VNT56" s="48"/>
      <c r="VNU56" s="48"/>
      <c r="VNV56" s="48"/>
      <c r="VNW56" s="48"/>
      <c r="VNX56" s="48"/>
      <c r="VNY56" s="48"/>
      <c r="VNZ56" s="48"/>
      <c r="VOA56" s="48"/>
      <c r="VOB56" s="48"/>
      <c r="VOC56" s="48"/>
      <c r="VOD56" s="48"/>
      <c r="VOE56" s="48"/>
      <c r="VOF56" s="48"/>
      <c r="VOG56" s="48"/>
      <c r="VOH56" s="48"/>
      <c r="VOI56" s="48"/>
      <c r="VOJ56" s="48"/>
      <c r="VOK56" s="48"/>
      <c r="VOL56" s="48"/>
      <c r="VOM56" s="48"/>
      <c r="VON56" s="48"/>
      <c r="VOO56" s="48"/>
      <c r="VOP56" s="48"/>
      <c r="VOQ56" s="48"/>
      <c r="VOR56" s="48"/>
      <c r="VOS56" s="48"/>
      <c r="VOT56" s="48"/>
      <c r="VOU56" s="48"/>
      <c r="VOV56" s="48"/>
      <c r="VOW56" s="48"/>
      <c r="VOX56" s="48"/>
      <c r="VOY56" s="48"/>
      <c r="VOZ56" s="48"/>
      <c r="VPA56" s="48"/>
      <c r="VPB56" s="48"/>
      <c r="VPC56" s="48"/>
      <c r="VPD56" s="48"/>
      <c r="VPE56" s="48"/>
      <c r="VPF56" s="48"/>
      <c r="VPG56" s="48"/>
      <c r="VPH56" s="48"/>
      <c r="VPI56" s="48"/>
      <c r="VPJ56" s="48"/>
      <c r="VPK56" s="48"/>
      <c r="VPL56" s="48"/>
      <c r="VPM56" s="48"/>
      <c r="VPN56" s="48"/>
      <c r="VPO56" s="48"/>
      <c r="VPP56" s="48"/>
      <c r="VPQ56" s="48"/>
      <c r="VPR56" s="48"/>
      <c r="VPS56" s="48"/>
      <c r="VPT56" s="48"/>
      <c r="VPU56" s="48"/>
      <c r="VPV56" s="48"/>
      <c r="VPW56" s="48"/>
      <c r="VPX56" s="48"/>
      <c r="VPY56" s="48"/>
      <c r="VPZ56" s="48"/>
      <c r="VQA56" s="48"/>
      <c r="VQB56" s="48"/>
      <c r="VQC56" s="48"/>
      <c r="VQD56" s="48"/>
      <c r="VQE56" s="48"/>
      <c r="VQF56" s="48"/>
      <c r="VQG56" s="48"/>
      <c r="VQH56" s="48"/>
      <c r="VQI56" s="48"/>
      <c r="VQJ56" s="48"/>
      <c r="VQK56" s="48"/>
      <c r="VQL56" s="48"/>
      <c r="VQM56" s="48"/>
      <c r="VQN56" s="48"/>
      <c r="VQO56" s="48"/>
      <c r="VQP56" s="48"/>
      <c r="VQQ56" s="48"/>
      <c r="VQR56" s="48"/>
      <c r="VQS56" s="48"/>
      <c r="VQT56" s="48"/>
      <c r="VQU56" s="48"/>
      <c r="VQV56" s="48"/>
      <c r="VQW56" s="48"/>
      <c r="VQX56" s="48"/>
      <c r="VQY56" s="48"/>
      <c r="VQZ56" s="48"/>
      <c r="VRA56" s="48"/>
      <c r="VRB56" s="48"/>
      <c r="VRC56" s="48"/>
      <c r="VRD56" s="48"/>
      <c r="VRE56" s="48"/>
      <c r="VRF56" s="48"/>
      <c r="VRG56" s="48"/>
      <c r="VRH56" s="48"/>
      <c r="VRI56" s="48"/>
      <c r="VRJ56" s="48"/>
      <c r="VRK56" s="48"/>
      <c r="VRL56" s="48"/>
      <c r="VRM56" s="48"/>
      <c r="VRN56" s="48"/>
      <c r="VRO56" s="48"/>
      <c r="VRP56" s="48"/>
      <c r="VRQ56" s="48"/>
      <c r="VRR56" s="48"/>
      <c r="VRS56" s="48"/>
      <c r="VRT56" s="48"/>
      <c r="VRU56" s="48"/>
      <c r="VRV56" s="48"/>
      <c r="VRW56" s="48"/>
      <c r="VRX56" s="48"/>
      <c r="VRY56" s="48"/>
      <c r="VRZ56" s="48"/>
      <c r="VSA56" s="48"/>
      <c r="VSB56" s="48"/>
      <c r="VSC56" s="48"/>
      <c r="VSD56" s="48"/>
      <c r="VSE56" s="48"/>
      <c r="VSF56" s="48"/>
      <c r="VSG56" s="48"/>
      <c r="VSH56" s="48"/>
      <c r="VSI56" s="48"/>
      <c r="VSJ56" s="48"/>
      <c r="VSK56" s="48"/>
      <c r="VSL56" s="48"/>
      <c r="VSM56" s="48"/>
      <c r="VSN56" s="48"/>
      <c r="VSO56" s="48"/>
      <c r="VSP56" s="48"/>
      <c r="VSQ56" s="48"/>
      <c r="VSR56" s="48"/>
      <c r="VSS56" s="48"/>
      <c r="VST56" s="48"/>
      <c r="VSU56" s="48"/>
      <c r="VSV56" s="48"/>
      <c r="VSW56" s="48"/>
      <c r="VSX56" s="48"/>
      <c r="VSY56" s="48"/>
      <c r="VSZ56" s="48"/>
      <c r="VTA56" s="48"/>
      <c r="VTB56" s="48"/>
      <c r="VTC56" s="48"/>
      <c r="VTD56" s="48"/>
      <c r="VTE56" s="48"/>
      <c r="VTF56" s="48"/>
      <c r="VTG56" s="48"/>
      <c r="VTH56" s="48"/>
      <c r="VTI56" s="48"/>
      <c r="VTJ56" s="48"/>
      <c r="VTK56" s="48"/>
      <c r="VTL56" s="48"/>
      <c r="VTM56" s="48"/>
      <c r="VTN56" s="48"/>
      <c r="VTO56" s="48"/>
      <c r="VTP56" s="48"/>
      <c r="VTQ56" s="48"/>
      <c r="VTR56" s="48"/>
      <c r="VTS56" s="48"/>
      <c r="VTT56" s="48"/>
      <c r="VTU56" s="48"/>
      <c r="VTV56" s="48"/>
      <c r="VTW56" s="48"/>
      <c r="VTX56" s="48"/>
      <c r="VTY56" s="48"/>
      <c r="VTZ56" s="48"/>
      <c r="VUA56" s="48"/>
      <c r="VUB56" s="48"/>
      <c r="VUC56" s="48"/>
      <c r="VUD56" s="48"/>
      <c r="VUE56" s="48"/>
      <c r="VUF56" s="48"/>
      <c r="VUG56" s="48"/>
      <c r="VUH56" s="48"/>
      <c r="VUI56" s="48"/>
      <c r="VUJ56" s="48"/>
      <c r="VUK56" s="48"/>
      <c r="VUL56" s="48"/>
      <c r="VUM56" s="48"/>
      <c r="VUN56" s="48"/>
      <c r="VUO56" s="48"/>
      <c r="VUP56" s="48"/>
      <c r="VUQ56" s="48"/>
      <c r="VUR56" s="48"/>
      <c r="VUS56" s="48"/>
      <c r="VUT56" s="48"/>
      <c r="VUU56" s="48"/>
      <c r="VUV56" s="48"/>
      <c r="VUW56" s="48"/>
      <c r="VUX56" s="48"/>
      <c r="VUY56" s="48"/>
      <c r="VUZ56" s="48"/>
      <c r="VVA56" s="48"/>
      <c r="VVB56" s="48"/>
      <c r="VVC56" s="48"/>
      <c r="VVD56" s="48"/>
      <c r="VVE56" s="48"/>
      <c r="VVF56" s="48"/>
      <c r="VVG56" s="48"/>
      <c r="VVH56" s="48"/>
      <c r="VVI56" s="48"/>
      <c r="VVJ56" s="48"/>
      <c r="VVK56" s="48"/>
      <c r="VVL56" s="48"/>
      <c r="VVM56" s="48"/>
      <c r="VVN56" s="48"/>
      <c r="VVO56" s="48"/>
      <c r="VVP56" s="48"/>
      <c r="VVQ56" s="48"/>
      <c r="VVR56" s="48"/>
      <c r="VVS56" s="48"/>
      <c r="VVT56" s="48"/>
      <c r="VVU56" s="48"/>
      <c r="VVV56" s="48"/>
      <c r="VVW56" s="48"/>
      <c r="VVX56" s="48"/>
      <c r="VVY56" s="48"/>
      <c r="VVZ56" s="48"/>
      <c r="VWA56" s="48"/>
      <c r="VWB56" s="48"/>
      <c r="VWC56" s="48"/>
      <c r="VWD56" s="48"/>
      <c r="VWE56" s="48"/>
      <c r="VWF56" s="48"/>
      <c r="VWG56" s="48"/>
      <c r="VWH56" s="48"/>
      <c r="VWI56" s="48"/>
      <c r="VWJ56" s="48"/>
      <c r="VWK56" s="48"/>
      <c r="VWL56" s="48"/>
      <c r="VWM56" s="48"/>
      <c r="VWN56" s="48"/>
      <c r="VWO56" s="48"/>
      <c r="VWP56" s="48"/>
      <c r="VWQ56" s="48"/>
      <c r="VWR56" s="48"/>
      <c r="VWS56" s="48"/>
      <c r="VWT56" s="48"/>
      <c r="VWU56" s="48"/>
      <c r="VWV56" s="48"/>
      <c r="VWW56" s="48"/>
      <c r="VWX56" s="48"/>
      <c r="VWY56" s="48"/>
      <c r="VWZ56" s="48"/>
      <c r="VXA56" s="48"/>
      <c r="VXB56" s="48"/>
      <c r="VXC56" s="48"/>
      <c r="VXD56" s="48"/>
      <c r="VXE56" s="48"/>
      <c r="VXF56" s="48"/>
      <c r="VXG56" s="48"/>
      <c r="VXH56" s="48"/>
      <c r="VXI56" s="48"/>
      <c r="VXJ56" s="48"/>
      <c r="VXK56" s="48"/>
      <c r="VXL56" s="48"/>
      <c r="VXM56" s="48"/>
      <c r="VXN56" s="48"/>
      <c r="VXO56" s="48"/>
      <c r="VXP56" s="48"/>
      <c r="VXQ56" s="48"/>
      <c r="VXR56" s="48"/>
      <c r="VXS56" s="48"/>
      <c r="VXT56" s="48"/>
      <c r="VXU56" s="48"/>
      <c r="VXV56" s="48"/>
      <c r="VXW56" s="48"/>
      <c r="VXX56" s="48"/>
      <c r="VXY56" s="48"/>
      <c r="VXZ56" s="48"/>
      <c r="VYA56" s="48"/>
      <c r="VYB56" s="48"/>
      <c r="VYC56" s="48"/>
      <c r="VYD56" s="48"/>
      <c r="VYE56" s="48"/>
      <c r="VYF56" s="48"/>
      <c r="VYG56" s="48"/>
      <c r="VYH56" s="48"/>
      <c r="VYI56" s="48"/>
      <c r="VYJ56" s="48"/>
      <c r="VYK56" s="48"/>
      <c r="VYL56" s="48"/>
      <c r="VYM56" s="48"/>
      <c r="VYN56" s="48"/>
      <c r="VYO56" s="48"/>
      <c r="VYP56" s="48"/>
      <c r="VYQ56" s="48"/>
      <c r="VYR56" s="48"/>
      <c r="VYS56" s="48"/>
      <c r="VYT56" s="48"/>
      <c r="VYU56" s="48"/>
      <c r="VYV56" s="48"/>
      <c r="VYW56" s="48"/>
      <c r="VYX56" s="48"/>
      <c r="VYY56" s="48"/>
      <c r="VYZ56" s="48"/>
      <c r="VZA56" s="48"/>
      <c r="VZB56" s="48"/>
      <c r="VZC56" s="48"/>
      <c r="VZD56" s="48"/>
      <c r="VZE56" s="48"/>
      <c r="VZF56" s="48"/>
      <c r="VZG56" s="48"/>
      <c r="VZH56" s="48"/>
      <c r="VZI56" s="48"/>
      <c r="VZJ56" s="48"/>
      <c r="VZK56" s="48"/>
      <c r="VZL56" s="48"/>
      <c r="VZM56" s="48"/>
      <c r="VZN56" s="48"/>
      <c r="VZO56" s="48"/>
      <c r="VZP56" s="48"/>
      <c r="VZQ56" s="48"/>
      <c r="VZR56" s="48"/>
      <c r="VZS56" s="48"/>
      <c r="VZT56" s="48"/>
      <c r="VZU56" s="48"/>
      <c r="VZV56" s="48"/>
      <c r="VZW56" s="48"/>
      <c r="VZX56" s="48"/>
      <c r="VZY56" s="48"/>
      <c r="VZZ56" s="48"/>
      <c r="WAA56" s="48"/>
      <c r="WAB56" s="48"/>
      <c r="WAC56" s="48"/>
      <c r="WAD56" s="48"/>
      <c r="WAE56" s="48"/>
      <c r="WAF56" s="48"/>
      <c r="WAG56" s="48"/>
      <c r="WAH56" s="48"/>
      <c r="WAI56" s="48"/>
      <c r="WAJ56" s="48"/>
      <c r="WAK56" s="48"/>
      <c r="WAL56" s="48"/>
      <c r="WAM56" s="48"/>
      <c r="WAN56" s="48"/>
      <c r="WAO56" s="48"/>
      <c r="WAP56" s="48"/>
      <c r="WAQ56" s="48"/>
      <c r="WAR56" s="48"/>
      <c r="WAS56" s="48"/>
      <c r="WAT56" s="48"/>
      <c r="WAU56" s="48"/>
      <c r="WAV56" s="48"/>
      <c r="WAW56" s="48"/>
      <c r="WAX56" s="48"/>
      <c r="WAY56" s="48"/>
      <c r="WAZ56" s="48"/>
      <c r="WBA56" s="48"/>
      <c r="WBB56" s="48"/>
      <c r="WBC56" s="48"/>
      <c r="WBD56" s="48"/>
      <c r="WBE56" s="48"/>
      <c r="WBF56" s="48"/>
      <c r="WBG56" s="48"/>
      <c r="WBH56" s="48"/>
      <c r="WBI56" s="48"/>
      <c r="WBJ56" s="48"/>
      <c r="WBK56" s="48"/>
      <c r="WBL56" s="48"/>
      <c r="WBM56" s="48"/>
      <c r="WBN56" s="48"/>
      <c r="WBO56" s="48"/>
      <c r="WBP56" s="48"/>
      <c r="WBQ56" s="48"/>
      <c r="WBR56" s="48"/>
      <c r="WBS56" s="48"/>
      <c r="WBT56" s="48"/>
      <c r="WBU56" s="48"/>
      <c r="WBV56" s="48"/>
      <c r="WBW56" s="48"/>
      <c r="WBX56" s="48"/>
      <c r="WBY56" s="48"/>
      <c r="WBZ56" s="48"/>
      <c r="WCA56" s="48"/>
      <c r="WCB56" s="48"/>
      <c r="WCC56" s="48"/>
      <c r="WCD56" s="48"/>
      <c r="WCE56" s="48"/>
      <c r="WCF56" s="48"/>
      <c r="WCG56" s="48"/>
      <c r="WCH56" s="48"/>
      <c r="WCI56" s="48"/>
      <c r="WCJ56" s="48"/>
      <c r="WCK56" s="48"/>
      <c r="WCL56" s="48"/>
      <c r="WCM56" s="48"/>
      <c r="WCN56" s="48"/>
      <c r="WCO56" s="48"/>
      <c r="WCP56" s="48"/>
      <c r="WCQ56" s="48"/>
      <c r="WCR56" s="48"/>
      <c r="WCS56" s="48"/>
      <c r="WCT56" s="48"/>
      <c r="WCU56" s="48"/>
      <c r="WCV56" s="48"/>
      <c r="WCW56" s="48"/>
      <c r="WCX56" s="48"/>
      <c r="WCY56" s="48"/>
      <c r="WCZ56" s="48"/>
      <c r="WDA56" s="48"/>
      <c r="WDB56" s="48"/>
      <c r="WDC56" s="48"/>
      <c r="WDD56" s="48"/>
      <c r="WDE56" s="48"/>
      <c r="WDF56" s="48"/>
      <c r="WDG56" s="48"/>
      <c r="WDH56" s="48"/>
      <c r="WDI56" s="48"/>
      <c r="WDJ56" s="48"/>
      <c r="WDK56" s="48"/>
      <c r="WDL56" s="48"/>
      <c r="WDM56" s="48"/>
      <c r="WDN56" s="48"/>
      <c r="WDO56" s="48"/>
      <c r="WDP56" s="48"/>
      <c r="WDQ56" s="48"/>
      <c r="WDR56" s="48"/>
      <c r="WDS56" s="48"/>
      <c r="WDT56" s="48"/>
      <c r="WDU56" s="48"/>
      <c r="WDV56" s="48"/>
      <c r="WDW56" s="48"/>
      <c r="WDX56" s="48"/>
      <c r="WDY56" s="48"/>
      <c r="WDZ56" s="48"/>
      <c r="WEA56" s="48"/>
      <c r="WEB56" s="48"/>
      <c r="WEC56" s="48"/>
      <c r="WED56" s="48"/>
      <c r="WEE56" s="48"/>
      <c r="WEF56" s="48"/>
      <c r="WEG56" s="48"/>
      <c r="WEH56" s="48"/>
      <c r="WEI56" s="48"/>
      <c r="WEJ56" s="48"/>
      <c r="WEK56" s="48"/>
      <c r="WEL56" s="48"/>
      <c r="WEM56" s="48"/>
      <c r="WEN56" s="48"/>
      <c r="WEO56" s="48"/>
      <c r="WEP56" s="48"/>
      <c r="WEQ56" s="48"/>
      <c r="WER56" s="48"/>
      <c r="WES56" s="48"/>
      <c r="WET56" s="48"/>
      <c r="WEU56" s="48"/>
      <c r="WEV56" s="48"/>
      <c r="WEW56" s="48"/>
      <c r="WEX56" s="48"/>
      <c r="WEY56" s="48"/>
      <c r="WEZ56" s="48"/>
      <c r="WFA56" s="48"/>
      <c r="WFB56" s="48"/>
      <c r="WFC56" s="48"/>
      <c r="WFD56" s="48"/>
      <c r="WFE56" s="48"/>
      <c r="WFF56" s="48"/>
      <c r="WFG56" s="48"/>
      <c r="WFH56" s="48"/>
      <c r="WFI56" s="48"/>
      <c r="WFJ56" s="48"/>
      <c r="WFK56" s="48"/>
      <c r="WFL56" s="48"/>
      <c r="WFM56" s="48"/>
      <c r="WFN56" s="48"/>
      <c r="WFO56" s="48"/>
      <c r="WFP56" s="48"/>
      <c r="WFQ56" s="48"/>
      <c r="WFR56" s="48"/>
      <c r="WFS56" s="48"/>
      <c r="WFT56" s="48"/>
      <c r="WFU56" s="48"/>
      <c r="WFV56" s="48"/>
      <c r="WFW56" s="48"/>
      <c r="WFX56" s="48"/>
      <c r="WFY56" s="48"/>
      <c r="WFZ56" s="48"/>
      <c r="WGA56" s="48"/>
      <c r="WGB56" s="48"/>
      <c r="WGC56" s="48"/>
      <c r="WGD56" s="48"/>
      <c r="WGE56" s="48"/>
      <c r="WGF56" s="48"/>
      <c r="WGG56" s="48"/>
      <c r="WGH56" s="48"/>
      <c r="WGI56" s="48"/>
      <c r="WGJ56" s="48"/>
      <c r="WGK56" s="48"/>
      <c r="WGL56" s="48"/>
      <c r="WGM56" s="48"/>
      <c r="WGN56" s="48"/>
      <c r="WGO56" s="48"/>
      <c r="WGP56" s="48"/>
      <c r="WGQ56" s="48"/>
      <c r="WGR56" s="48"/>
      <c r="WGS56" s="48"/>
      <c r="WGT56" s="48"/>
      <c r="WGU56" s="48"/>
      <c r="WGV56" s="48"/>
      <c r="WGW56" s="48"/>
      <c r="WGX56" s="48"/>
      <c r="WGY56" s="48"/>
      <c r="WGZ56" s="48"/>
      <c r="WHA56" s="48"/>
      <c r="WHB56" s="48"/>
      <c r="WHC56" s="48"/>
      <c r="WHD56" s="48"/>
      <c r="WHE56" s="48"/>
      <c r="WHF56" s="48"/>
      <c r="WHG56" s="48"/>
      <c r="WHH56" s="48"/>
      <c r="WHI56" s="48"/>
      <c r="WHJ56" s="48"/>
      <c r="WHK56" s="48"/>
      <c r="WHL56" s="48"/>
      <c r="WHM56" s="48"/>
      <c r="WHN56" s="48"/>
      <c r="WHO56" s="48"/>
      <c r="WHP56" s="48"/>
      <c r="WHQ56" s="48"/>
      <c r="WHR56" s="48"/>
      <c r="WHS56" s="48"/>
      <c r="WHT56" s="48"/>
      <c r="WHU56" s="48"/>
      <c r="WHV56" s="48"/>
      <c r="WHW56" s="48"/>
      <c r="WHX56" s="48"/>
      <c r="WHY56" s="48"/>
      <c r="WHZ56" s="48"/>
      <c r="WIA56" s="48"/>
      <c r="WIB56" s="48"/>
      <c r="WIC56" s="48"/>
      <c r="WID56" s="48"/>
      <c r="WIE56" s="48"/>
      <c r="WIF56" s="48"/>
      <c r="WIG56" s="48"/>
      <c r="WIH56" s="48"/>
      <c r="WII56" s="48"/>
      <c r="WIJ56" s="48"/>
      <c r="WIK56" s="48"/>
      <c r="WIL56" s="48"/>
      <c r="WIM56" s="48"/>
      <c r="WIN56" s="48"/>
      <c r="WIO56" s="48"/>
      <c r="WIP56" s="48"/>
      <c r="WIQ56" s="48"/>
      <c r="WIR56" s="48"/>
      <c r="WIS56" s="48"/>
      <c r="WIT56" s="48"/>
      <c r="WIU56" s="48"/>
      <c r="WIV56" s="48"/>
      <c r="WIW56" s="48"/>
      <c r="WIX56" s="48"/>
      <c r="WIY56" s="48"/>
      <c r="WIZ56" s="48"/>
      <c r="WJA56" s="48"/>
      <c r="WJB56" s="48"/>
      <c r="WJC56" s="48"/>
      <c r="WJD56" s="48"/>
      <c r="WJE56" s="48"/>
      <c r="WJF56" s="48"/>
      <c r="WJG56" s="48"/>
      <c r="WJH56" s="48"/>
      <c r="WJI56" s="48"/>
      <c r="WJJ56" s="48"/>
      <c r="WJK56" s="48"/>
      <c r="WJL56" s="48"/>
      <c r="WJM56" s="48"/>
      <c r="WJN56" s="48"/>
      <c r="WJO56" s="48"/>
      <c r="WJP56" s="48"/>
      <c r="WJQ56" s="48"/>
      <c r="WJR56" s="48"/>
      <c r="WJS56" s="48"/>
      <c r="WJT56" s="48"/>
      <c r="WJU56" s="48"/>
      <c r="WJV56" s="48"/>
      <c r="WJW56" s="48"/>
      <c r="WJX56" s="48"/>
      <c r="WJY56" s="48"/>
      <c r="WJZ56" s="48"/>
      <c r="WKA56" s="48"/>
      <c r="WKB56" s="48"/>
      <c r="WKC56" s="48"/>
      <c r="WKD56" s="48"/>
      <c r="WKE56" s="48"/>
      <c r="WKF56" s="48"/>
      <c r="WKG56" s="48"/>
      <c r="WKH56" s="48"/>
      <c r="WKI56" s="48"/>
      <c r="WKJ56" s="48"/>
      <c r="WKK56" s="48"/>
      <c r="WKL56" s="48"/>
      <c r="WKM56" s="48"/>
      <c r="WKN56" s="48"/>
      <c r="WKO56" s="48"/>
      <c r="WKP56" s="48"/>
      <c r="WKQ56" s="48"/>
      <c r="WKR56" s="48"/>
      <c r="WKS56" s="48"/>
      <c r="WKT56" s="48"/>
      <c r="WKU56" s="48"/>
      <c r="WKV56" s="48"/>
      <c r="WKW56" s="48"/>
      <c r="WKX56" s="48"/>
      <c r="WKY56" s="48"/>
      <c r="WKZ56" s="48"/>
      <c r="WLA56" s="48"/>
      <c r="WLB56" s="48"/>
      <c r="WLC56" s="48"/>
      <c r="WLD56" s="48"/>
      <c r="WLE56" s="48"/>
      <c r="WLF56" s="48"/>
      <c r="WLG56" s="48"/>
      <c r="WLH56" s="48"/>
      <c r="WLI56" s="48"/>
      <c r="WLJ56" s="48"/>
      <c r="WLK56" s="48"/>
      <c r="WLL56" s="48"/>
      <c r="WLM56" s="48"/>
      <c r="WLN56" s="48"/>
      <c r="WLO56" s="48"/>
      <c r="WLP56" s="48"/>
      <c r="WLQ56" s="48"/>
      <c r="WLR56" s="48"/>
      <c r="WLS56" s="48"/>
      <c r="WLT56" s="48"/>
      <c r="WLU56" s="48"/>
      <c r="WLV56" s="48"/>
      <c r="WLW56" s="48"/>
      <c r="WLX56" s="48"/>
      <c r="WLY56" s="48"/>
      <c r="WLZ56" s="48"/>
      <c r="WMA56" s="48"/>
      <c r="WMB56" s="48"/>
      <c r="WMC56" s="48"/>
      <c r="WMD56" s="48"/>
      <c r="WME56" s="48"/>
      <c r="WMF56" s="48"/>
      <c r="WMG56" s="48"/>
      <c r="WMH56" s="48"/>
      <c r="WMI56" s="48"/>
      <c r="WMJ56" s="48"/>
      <c r="WMK56" s="48"/>
      <c r="WML56" s="48"/>
      <c r="WMM56" s="48"/>
      <c r="WMN56" s="48"/>
      <c r="WMO56" s="48"/>
      <c r="WMP56" s="48"/>
      <c r="WMQ56" s="48"/>
      <c r="WMR56" s="48"/>
      <c r="WMS56" s="48"/>
      <c r="WMT56" s="48"/>
      <c r="WMU56" s="48"/>
      <c r="WMV56" s="48"/>
      <c r="WMW56" s="48"/>
      <c r="WMX56" s="48"/>
      <c r="WMY56" s="48"/>
      <c r="WMZ56" s="48"/>
      <c r="WNA56" s="48"/>
      <c r="WNB56" s="48"/>
      <c r="WNC56" s="48"/>
      <c r="WND56" s="48"/>
      <c r="WNE56" s="48"/>
      <c r="WNF56" s="48"/>
      <c r="WNG56" s="48"/>
      <c r="WNH56" s="48"/>
      <c r="WNI56" s="48"/>
      <c r="WNJ56" s="48"/>
      <c r="WNK56" s="48"/>
      <c r="WNL56" s="48"/>
      <c r="WNM56" s="48"/>
      <c r="WNN56" s="48"/>
      <c r="WNO56" s="48"/>
      <c r="WNP56" s="48"/>
      <c r="WNQ56" s="48"/>
      <c r="WNR56" s="48"/>
      <c r="WNS56" s="48"/>
      <c r="WNT56" s="48"/>
      <c r="WNU56" s="48"/>
      <c r="WNV56" s="48"/>
      <c r="WNW56" s="48"/>
      <c r="WNX56" s="48"/>
      <c r="WNY56" s="48"/>
      <c r="WNZ56" s="48"/>
      <c r="WOA56" s="48"/>
      <c r="WOB56" s="48"/>
      <c r="WOC56" s="48"/>
      <c r="WOD56" s="48"/>
      <c r="WOE56" s="48"/>
      <c r="WOF56" s="48"/>
      <c r="WOG56" s="48"/>
      <c r="WOH56" s="48"/>
      <c r="WOI56" s="48"/>
      <c r="WOJ56" s="48"/>
      <c r="WOK56" s="48"/>
      <c r="WOL56" s="48"/>
      <c r="WOM56" s="48"/>
      <c r="WON56" s="48"/>
      <c r="WOO56" s="48"/>
      <c r="WOP56" s="48"/>
      <c r="WOQ56" s="48"/>
      <c r="WOR56" s="48"/>
      <c r="WOS56" s="48"/>
      <c r="WOT56" s="48"/>
      <c r="WOU56" s="48"/>
      <c r="WOV56" s="48"/>
      <c r="WOW56" s="48"/>
      <c r="WOX56" s="48"/>
      <c r="WOY56" s="48"/>
      <c r="WOZ56" s="48"/>
      <c r="WPA56" s="48"/>
      <c r="WPB56" s="48"/>
      <c r="WPC56" s="48"/>
      <c r="WPD56" s="48"/>
      <c r="WPE56" s="48"/>
      <c r="WPF56" s="48"/>
      <c r="WPG56" s="48"/>
      <c r="WPH56" s="48"/>
      <c r="WPI56" s="48"/>
      <c r="WPJ56" s="48"/>
      <c r="WPK56" s="48"/>
      <c r="WPL56" s="48"/>
      <c r="WPM56" s="48"/>
      <c r="WPN56" s="48"/>
      <c r="WPO56" s="48"/>
      <c r="WPP56" s="48"/>
      <c r="WPQ56" s="48"/>
      <c r="WPR56" s="48"/>
      <c r="WPS56" s="48"/>
      <c r="WPT56" s="48"/>
      <c r="WPU56" s="48"/>
      <c r="WPV56" s="48"/>
      <c r="WPW56" s="48"/>
      <c r="WPX56" s="48"/>
      <c r="WPY56" s="48"/>
      <c r="WPZ56" s="48"/>
      <c r="WQA56" s="48"/>
      <c r="WQB56" s="48"/>
      <c r="WQC56" s="48"/>
      <c r="WQD56" s="48"/>
      <c r="WQE56" s="48"/>
      <c r="WQF56" s="48"/>
      <c r="WQG56" s="48"/>
      <c r="WQH56" s="48"/>
      <c r="WQI56" s="48"/>
      <c r="WQJ56" s="48"/>
      <c r="WQK56" s="48"/>
      <c r="WQL56" s="48"/>
      <c r="WQM56" s="48"/>
      <c r="WQN56" s="48"/>
      <c r="WQO56" s="48"/>
      <c r="WQP56" s="48"/>
      <c r="WQQ56" s="48"/>
      <c r="WQR56" s="48"/>
      <c r="WQS56" s="48"/>
      <c r="WQT56" s="48"/>
      <c r="WQU56" s="48"/>
      <c r="WQV56" s="48"/>
      <c r="WQW56" s="48"/>
      <c r="WQX56" s="48"/>
      <c r="WQY56" s="48"/>
      <c r="WQZ56" s="48"/>
      <c r="WRA56" s="48"/>
      <c r="WRB56" s="48"/>
      <c r="WRC56" s="48"/>
      <c r="WRD56" s="48"/>
      <c r="WRE56" s="48"/>
      <c r="WRF56" s="48"/>
      <c r="WRG56" s="48"/>
      <c r="WRH56" s="48"/>
      <c r="WRI56" s="48"/>
      <c r="WRJ56" s="48"/>
      <c r="WRK56" s="48"/>
      <c r="WRL56" s="48"/>
      <c r="WRM56" s="48"/>
      <c r="WRN56" s="48"/>
      <c r="WRO56" s="48"/>
      <c r="WRP56" s="48"/>
      <c r="WRQ56" s="48"/>
      <c r="WRR56" s="48"/>
      <c r="WRS56" s="48"/>
      <c r="WRT56" s="48"/>
      <c r="WRU56" s="48"/>
      <c r="WRV56" s="48"/>
      <c r="WRW56" s="48"/>
      <c r="WRX56" s="48"/>
      <c r="WRY56" s="48"/>
      <c r="WRZ56" s="48"/>
      <c r="WSA56" s="48"/>
      <c r="WSB56" s="48"/>
      <c r="WSC56" s="48"/>
      <c r="WSD56" s="48"/>
      <c r="WSE56" s="48"/>
      <c r="WSF56" s="48"/>
      <c r="WSG56" s="48"/>
      <c r="WSH56" s="48"/>
      <c r="WSI56" s="48"/>
      <c r="WSJ56" s="48"/>
      <c r="WSK56" s="48"/>
      <c r="WSL56" s="48"/>
      <c r="WSM56" s="48"/>
      <c r="WSN56" s="48"/>
      <c r="WSO56" s="48"/>
      <c r="WSP56" s="48"/>
      <c r="WSQ56" s="48"/>
      <c r="WSR56" s="48"/>
      <c r="WSS56" s="48"/>
      <c r="WST56" s="48"/>
      <c r="WSU56" s="48"/>
      <c r="WSV56" s="48"/>
      <c r="WSW56" s="48"/>
      <c r="WSX56" s="48"/>
      <c r="WSY56" s="48"/>
      <c r="WSZ56" s="48"/>
      <c r="WTA56" s="48"/>
      <c r="WTB56" s="48"/>
      <c r="WTC56" s="48"/>
      <c r="WTD56" s="48"/>
      <c r="WTE56" s="48"/>
      <c r="WTF56" s="48"/>
      <c r="WTG56" s="48"/>
      <c r="WTH56" s="48"/>
      <c r="WTI56" s="48"/>
      <c r="WTJ56" s="48"/>
      <c r="WTK56" s="48"/>
      <c r="WTL56" s="48"/>
      <c r="WTM56" s="48"/>
      <c r="WTN56" s="48"/>
      <c r="WTO56" s="48"/>
      <c r="WTP56" s="48"/>
      <c r="WTQ56" s="48"/>
      <c r="WTR56" s="48"/>
      <c r="WTS56" s="48"/>
      <c r="WTT56" s="48"/>
      <c r="WTU56" s="48"/>
      <c r="WTV56" s="48"/>
      <c r="WTW56" s="48"/>
      <c r="WTX56" s="48"/>
      <c r="WTY56" s="48"/>
      <c r="WTZ56" s="48"/>
      <c r="WUA56" s="48"/>
      <c r="WUB56" s="48"/>
      <c r="WUC56" s="48"/>
      <c r="WUD56" s="48"/>
      <c r="WUE56" s="48"/>
      <c r="WUF56" s="48"/>
      <c r="WUG56" s="48"/>
      <c r="WUH56" s="48"/>
      <c r="WUI56" s="48"/>
      <c r="WUJ56" s="48"/>
      <c r="WUK56" s="48"/>
      <c r="WUL56" s="48"/>
      <c r="WUM56" s="48"/>
      <c r="WUN56" s="48"/>
      <c r="WUO56" s="48"/>
      <c r="WUP56" s="48"/>
      <c r="WUQ56" s="48"/>
      <c r="WUR56" s="48"/>
      <c r="WUS56" s="48"/>
      <c r="WUT56" s="48"/>
      <c r="WUU56" s="48"/>
      <c r="WUV56" s="48"/>
      <c r="WUW56" s="48"/>
      <c r="WUX56" s="48"/>
      <c r="WUY56" s="48"/>
      <c r="WUZ56" s="48"/>
      <c r="WVA56" s="48"/>
      <c r="WVB56" s="48"/>
      <c r="WVC56" s="48"/>
      <c r="WVD56" s="48"/>
      <c r="WVE56" s="48"/>
      <c r="WVF56" s="48"/>
      <c r="WVG56" s="48"/>
      <c r="WVH56" s="48"/>
      <c r="WVI56" s="48"/>
      <c r="WVJ56" s="48"/>
      <c r="WVK56" s="48"/>
      <c r="WVL56" s="48"/>
      <c r="WVM56" s="48"/>
      <c r="WVN56" s="48"/>
      <c r="WVO56" s="48"/>
      <c r="WVP56" s="48"/>
      <c r="WVQ56" s="48"/>
      <c r="WVR56" s="48"/>
      <c r="WVS56" s="48"/>
      <c r="WVT56" s="48"/>
      <c r="WVU56" s="48"/>
      <c r="WVV56" s="48"/>
      <c r="WVW56" s="48"/>
      <c r="WVX56" s="48"/>
      <c r="WVY56" s="48"/>
      <c r="WVZ56" s="48"/>
      <c r="WWA56" s="48"/>
      <c r="WWB56" s="48"/>
      <c r="WWC56" s="48"/>
      <c r="WWD56" s="48"/>
      <c r="WWE56" s="48"/>
      <c r="WWF56" s="48"/>
      <c r="WWG56" s="48"/>
      <c r="WWH56" s="48"/>
      <c r="WWI56" s="48"/>
      <c r="WWJ56" s="48"/>
      <c r="WWK56" s="48"/>
      <c r="WWL56" s="48"/>
      <c r="WWM56" s="48"/>
      <c r="WWN56" s="48"/>
      <c r="WWO56" s="48"/>
      <c r="WWP56" s="48"/>
      <c r="WWQ56" s="48"/>
      <c r="WWR56" s="48"/>
      <c r="WWS56" s="48"/>
      <c r="WWT56" s="48"/>
      <c r="WWU56" s="48"/>
      <c r="WWV56" s="48"/>
      <c r="WWW56" s="48"/>
      <c r="WWX56" s="48"/>
      <c r="WWY56" s="48"/>
      <c r="WWZ56" s="48"/>
      <c r="WXA56" s="48"/>
      <c r="WXB56" s="48"/>
      <c r="WXC56" s="48"/>
      <c r="WXD56" s="48"/>
      <c r="WXE56" s="48"/>
      <c r="WXF56" s="48"/>
      <c r="WXG56" s="48"/>
      <c r="WXH56" s="48"/>
      <c r="WXI56" s="48"/>
      <c r="WXJ56" s="48"/>
      <c r="WXK56" s="48"/>
      <c r="WXL56" s="48"/>
      <c r="WXM56" s="48"/>
      <c r="WXN56" s="48"/>
      <c r="WXO56" s="48"/>
      <c r="WXP56" s="48"/>
      <c r="WXQ56" s="48"/>
      <c r="WXR56" s="48"/>
      <c r="WXS56" s="48"/>
      <c r="WXT56" s="48"/>
      <c r="WXU56" s="48"/>
      <c r="WXV56" s="48"/>
      <c r="WXW56" s="48"/>
      <c r="WXX56" s="48"/>
      <c r="WXY56" s="48"/>
      <c r="WXZ56" s="48"/>
      <c r="WYA56" s="48"/>
      <c r="WYB56" s="48"/>
      <c r="WYC56" s="48"/>
      <c r="WYD56" s="48"/>
      <c r="WYE56" s="48"/>
      <c r="WYF56" s="48"/>
      <c r="WYG56" s="48"/>
      <c r="WYH56" s="48"/>
      <c r="WYI56" s="48"/>
      <c r="WYJ56" s="48"/>
      <c r="WYK56" s="48"/>
      <c r="WYL56" s="48"/>
      <c r="WYM56" s="48"/>
      <c r="WYN56" s="48"/>
      <c r="WYO56" s="48"/>
      <c r="WYP56" s="48"/>
      <c r="WYQ56" s="48"/>
      <c r="WYR56" s="48"/>
      <c r="WYS56" s="48"/>
      <c r="WYT56" s="48"/>
      <c r="WYU56" s="48"/>
      <c r="WYV56" s="48"/>
      <c r="WYW56" s="48"/>
      <c r="WYX56" s="48"/>
      <c r="WYY56" s="48"/>
      <c r="WYZ56" s="48"/>
      <c r="WZA56" s="48"/>
      <c r="WZB56" s="48"/>
      <c r="WZC56" s="48"/>
      <c r="WZD56" s="48"/>
      <c r="WZE56" s="48"/>
      <c r="WZF56" s="48"/>
      <c r="WZG56" s="48"/>
      <c r="WZH56" s="48"/>
      <c r="WZI56" s="48"/>
      <c r="WZJ56" s="48"/>
      <c r="WZK56" s="48"/>
      <c r="WZL56" s="48"/>
      <c r="WZM56" s="48"/>
      <c r="WZN56" s="48"/>
      <c r="WZO56" s="48"/>
      <c r="WZP56" s="48"/>
      <c r="WZQ56" s="48"/>
      <c r="WZR56" s="48"/>
      <c r="WZS56" s="48"/>
      <c r="WZT56" s="48"/>
      <c r="WZU56" s="48"/>
      <c r="WZV56" s="48"/>
      <c r="WZW56" s="48"/>
      <c r="WZX56" s="48"/>
      <c r="WZY56" s="48"/>
      <c r="WZZ56" s="48"/>
      <c r="XAA56" s="48"/>
      <c r="XAB56" s="48"/>
      <c r="XAC56" s="48"/>
      <c r="XAD56" s="48"/>
      <c r="XAE56" s="48"/>
      <c r="XAF56" s="48"/>
      <c r="XAG56" s="48"/>
      <c r="XAH56" s="48"/>
      <c r="XAI56" s="48"/>
      <c r="XAJ56" s="48"/>
      <c r="XAK56" s="48"/>
      <c r="XAL56" s="48"/>
      <c r="XAM56" s="48"/>
      <c r="XAN56" s="48"/>
      <c r="XAO56" s="48"/>
      <c r="XAP56" s="48"/>
      <c r="XAQ56" s="48"/>
      <c r="XAR56" s="48"/>
      <c r="XAS56" s="48"/>
      <c r="XAT56" s="48"/>
      <c r="XAU56" s="48"/>
      <c r="XAV56" s="48"/>
      <c r="XAW56" s="48"/>
      <c r="XAX56" s="48"/>
      <c r="XAY56" s="48"/>
      <c r="XAZ56" s="48"/>
      <c r="XBA56" s="48"/>
      <c r="XBB56" s="48"/>
      <c r="XBC56" s="48"/>
      <c r="XBD56" s="48"/>
      <c r="XBE56" s="48"/>
      <c r="XBF56" s="48"/>
      <c r="XBG56" s="48"/>
      <c r="XBH56" s="48"/>
      <c r="XBI56" s="48"/>
      <c r="XBJ56" s="48"/>
      <c r="XBK56" s="48"/>
      <c r="XBL56" s="48"/>
      <c r="XBM56" s="48"/>
      <c r="XBN56" s="48"/>
      <c r="XBO56" s="48"/>
      <c r="XBP56" s="48"/>
      <c r="XBQ56" s="48"/>
      <c r="XBR56" s="48"/>
      <c r="XBS56" s="48"/>
      <c r="XBT56" s="48"/>
      <c r="XBU56" s="48"/>
      <c r="XBV56" s="48"/>
      <c r="XBW56" s="48"/>
      <c r="XBX56" s="48"/>
      <c r="XBY56" s="48"/>
      <c r="XBZ56" s="48"/>
      <c r="XCA56" s="48"/>
      <c r="XCB56" s="48"/>
      <c r="XCC56" s="48"/>
      <c r="XCD56" s="48"/>
      <c r="XCE56" s="48"/>
      <c r="XCF56" s="48"/>
      <c r="XCG56" s="48"/>
      <c r="XCH56" s="48"/>
      <c r="XCI56" s="48"/>
      <c r="XCJ56" s="48"/>
      <c r="XCK56" s="48"/>
      <c r="XCL56" s="48"/>
      <c r="XCM56" s="48"/>
      <c r="XCN56" s="48"/>
      <c r="XCO56" s="48"/>
      <c r="XCP56" s="48"/>
      <c r="XCQ56" s="48"/>
      <c r="XCR56" s="48"/>
      <c r="XCS56" s="48"/>
      <c r="XCT56" s="48"/>
      <c r="XCU56" s="48"/>
      <c r="XCV56" s="48"/>
      <c r="XCW56" s="48"/>
      <c r="XCX56" s="48"/>
      <c r="XCY56" s="48"/>
      <c r="XCZ56" s="48"/>
      <c r="XDA56" s="48"/>
      <c r="XDB56" s="48"/>
      <c r="XDC56" s="48"/>
      <c r="XDD56" s="48"/>
      <c r="XDE56" s="48"/>
      <c r="XDF56" s="48"/>
      <c r="XDG56" s="48"/>
      <c r="XDH56" s="48"/>
      <c r="XDI56" s="48"/>
      <c r="XDJ56" s="48"/>
      <c r="XDK56" s="48"/>
      <c r="XDL56" s="48"/>
      <c r="XDM56" s="48"/>
      <c r="XDN56" s="48"/>
      <c r="XDO56" s="48"/>
      <c r="XDP56" s="48"/>
      <c r="XDQ56" s="48"/>
      <c r="XDR56" s="48"/>
      <c r="XDS56" s="48"/>
      <c r="XDT56" s="48"/>
      <c r="XDU56" s="48"/>
      <c r="XDV56" s="48"/>
      <c r="XDW56" s="48"/>
      <c r="XDX56" s="48"/>
      <c r="XDY56" s="48"/>
      <c r="XDZ56" s="48"/>
      <c r="XEA56" s="48"/>
      <c r="XEB56" s="48"/>
      <c r="XEC56" s="48"/>
      <c r="XED56" s="48"/>
      <c r="XEE56" s="48"/>
      <c r="XEF56" s="48"/>
      <c r="XEG56" s="48"/>
      <c r="XEH56" s="48"/>
      <c r="XEI56" s="48"/>
      <c r="XEJ56" s="48"/>
      <c r="XEK56" s="48"/>
      <c r="XEL56" s="48"/>
      <c r="XEM56" s="48"/>
      <c r="XEN56" s="48"/>
      <c r="XEO56" s="48"/>
      <c r="XEP56" s="48"/>
      <c r="XEQ56" s="48"/>
      <c r="XER56" s="48"/>
      <c r="XES56" s="48"/>
      <c r="XET56" s="48"/>
    </row>
    <row r="57" s="46" customFormat="1" ht="16" customHeight="1" spans="1:16374">
      <c r="A57" s="48"/>
      <c r="B57" s="60" t="s">
        <v>61</v>
      </c>
      <c r="C57" s="60"/>
      <c r="D57" s="72">
        <v>3.02005</v>
      </c>
      <c r="E57" s="72"/>
      <c r="VIN57" s="48"/>
      <c r="VIO57" s="48"/>
      <c r="VIP57" s="48"/>
      <c r="VIQ57" s="48"/>
      <c r="VIR57" s="48"/>
      <c r="VIS57" s="48"/>
      <c r="VIT57" s="48"/>
      <c r="VIU57" s="48"/>
      <c r="VIV57" s="48"/>
      <c r="VIW57" s="48"/>
      <c r="VIX57" s="48"/>
      <c r="VIY57" s="48"/>
      <c r="VIZ57" s="48"/>
      <c r="VJA57" s="48"/>
      <c r="VJB57" s="48"/>
      <c r="VJC57" s="48"/>
      <c r="VJD57" s="48"/>
      <c r="VJE57" s="48"/>
      <c r="VJF57" s="48"/>
      <c r="VJG57" s="48"/>
      <c r="VJH57" s="48"/>
      <c r="VJI57" s="48"/>
      <c r="VJJ57" s="48"/>
      <c r="VJK57" s="48"/>
      <c r="VJL57" s="48"/>
      <c r="VJM57" s="48"/>
      <c r="VJN57" s="48"/>
      <c r="VJO57" s="48"/>
      <c r="VJP57" s="48"/>
      <c r="VJQ57" s="48"/>
      <c r="VJR57" s="48"/>
      <c r="VJS57" s="48"/>
      <c r="VJT57" s="48"/>
      <c r="VJU57" s="48"/>
      <c r="VJV57" s="48"/>
      <c r="VJW57" s="48"/>
      <c r="VJX57" s="48"/>
      <c r="VJY57" s="48"/>
      <c r="VJZ57" s="48"/>
      <c r="VKA57" s="48"/>
      <c r="VKB57" s="48"/>
      <c r="VKC57" s="48"/>
      <c r="VKD57" s="48"/>
      <c r="VKE57" s="48"/>
      <c r="VKF57" s="48"/>
      <c r="VKG57" s="48"/>
      <c r="VKH57" s="48"/>
      <c r="VKI57" s="48"/>
      <c r="VKJ57" s="48"/>
      <c r="VKK57" s="48"/>
      <c r="VKL57" s="48"/>
      <c r="VKM57" s="48"/>
      <c r="VKN57" s="48"/>
      <c r="VKO57" s="48"/>
      <c r="VKP57" s="48"/>
      <c r="VKQ57" s="48"/>
      <c r="VKR57" s="48"/>
      <c r="VKS57" s="48"/>
      <c r="VKT57" s="48"/>
      <c r="VKU57" s="48"/>
      <c r="VKV57" s="48"/>
      <c r="VKW57" s="48"/>
      <c r="VKX57" s="48"/>
      <c r="VKY57" s="48"/>
      <c r="VKZ57" s="48"/>
      <c r="VLA57" s="48"/>
      <c r="VLB57" s="48"/>
      <c r="VLC57" s="48"/>
      <c r="VLD57" s="48"/>
      <c r="VLE57" s="48"/>
      <c r="VLF57" s="48"/>
      <c r="VLG57" s="48"/>
      <c r="VLH57" s="48"/>
      <c r="VLI57" s="48"/>
      <c r="VLJ57" s="48"/>
      <c r="VLK57" s="48"/>
      <c r="VLL57" s="48"/>
      <c r="VLM57" s="48"/>
      <c r="VLN57" s="48"/>
      <c r="VLO57" s="48"/>
      <c r="VLP57" s="48"/>
      <c r="VLQ57" s="48"/>
      <c r="VLR57" s="48"/>
      <c r="VLS57" s="48"/>
      <c r="VLT57" s="48"/>
      <c r="VLU57" s="48"/>
      <c r="VLV57" s="48"/>
      <c r="VLW57" s="48"/>
      <c r="VLX57" s="48"/>
      <c r="VLY57" s="48"/>
      <c r="VLZ57" s="48"/>
      <c r="VMA57" s="48"/>
      <c r="VMB57" s="48"/>
      <c r="VMC57" s="48"/>
      <c r="VMD57" s="48"/>
      <c r="VME57" s="48"/>
      <c r="VMF57" s="48"/>
      <c r="VMG57" s="48"/>
      <c r="VMH57" s="48"/>
      <c r="VMI57" s="48"/>
      <c r="VMJ57" s="48"/>
      <c r="VMK57" s="48"/>
      <c r="VML57" s="48"/>
      <c r="VMM57" s="48"/>
      <c r="VMN57" s="48"/>
      <c r="VMO57" s="48"/>
      <c r="VMP57" s="48"/>
      <c r="VMQ57" s="48"/>
      <c r="VMR57" s="48"/>
      <c r="VMS57" s="48"/>
      <c r="VMT57" s="48"/>
      <c r="VMU57" s="48"/>
      <c r="VMV57" s="48"/>
      <c r="VMW57" s="48"/>
      <c r="VMX57" s="48"/>
      <c r="VMY57" s="48"/>
      <c r="VMZ57" s="48"/>
      <c r="VNA57" s="48"/>
      <c r="VNB57" s="48"/>
      <c r="VNC57" s="48"/>
      <c r="VND57" s="48"/>
      <c r="VNE57" s="48"/>
      <c r="VNF57" s="48"/>
      <c r="VNG57" s="48"/>
      <c r="VNH57" s="48"/>
      <c r="VNI57" s="48"/>
      <c r="VNJ57" s="48"/>
      <c r="VNK57" s="48"/>
      <c r="VNL57" s="48"/>
      <c r="VNM57" s="48"/>
      <c r="VNN57" s="48"/>
      <c r="VNO57" s="48"/>
      <c r="VNP57" s="48"/>
      <c r="VNQ57" s="48"/>
      <c r="VNR57" s="48"/>
      <c r="VNS57" s="48"/>
      <c r="VNT57" s="48"/>
      <c r="VNU57" s="48"/>
      <c r="VNV57" s="48"/>
      <c r="VNW57" s="48"/>
      <c r="VNX57" s="48"/>
      <c r="VNY57" s="48"/>
      <c r="VNZ57" s="48"/>
      <c r="VOA57" s="48"/>
      <c r="VOB57" s="48"/>
      <c r="VOC57" s="48"/>
      <c r="VOD57" s="48"/>
      <c r="VOE57" s="48"/>
      <c r="VOF57" s="48"/>
      <c r="VOG57" s="48"/>
      <c r="VOH57" s="48"/>
      <c r="VOI57" s="48"/>
      <c r="VOJ57" s="48"/>
      <c r="VOK57" s="48"/>
      <c r="VOL57" s="48"/>
      <c r="VOM57" s="48"/>
      <c r="VON57" s="48"/>
      <c r="VOO57" s="48"/>
      <c r="VOP57" s="48"/>
      <c r="VOQ57" s="48"/>
      <c r="VOR57" s="48"/>
      <c r="VOS57" s="48"/>
      <c r="VOT57" s="48"/>
      <c r="VOU57" s="48"/>
      <c r="VOV57" s="48"/>
      <c r="VOW57" s="48"/>
      <c r="VOX57" s="48"/>
      <c r="VOY57" s="48"/>
      <c r="VOZ57" s="48"/>
      <c r="VPA57" s="48"/>
      <c r="VPB57" s="48"/>
      <c r="VPC57" s="48"/>
      <c r="VPD57" s="48"/>
      <c r="VPE57" s="48"/>
      <c r="VPF57" s="48"/>
      <c r="VPG57" s="48"/>
      <c r="VPH57" s="48"/>
      <c r="VPI57" s="48"/>
      <c r="VPJ57" s="48"/>
      <c r="VPK57" s="48"/>
      <c r="VPL57" s="48"/>
      <c r="VPM57" s="48"/>
      <c r="VPN57" s="48"/>
      <c r="VPO57" s="48"/>
      <c r="VPP57" s="48"/>
      <c r="VPQ57" s="48"/>
      <c r="VPR57" s="48"/>
      <c r="VPS57" s="48"/>
      <c r="VPT57" s="48"/>
      <c r="VPU57" s="48"/>
      <c r="VPV57" s="48"/>
      <c r="VPW57" s="48"/>
      <c r="VPX57" s="48"/>
      <c r="VPY57" s="48"/>
      <c r="VPZ57" s="48"/>
      <c r="VQA57" s="48"/>
      <c r="VQB57" s="48"/>
      <c r="VQC57" s="48"/>
      <c r="VQD57" s="48"/>
      <c r="VQE57" s="48"/>
      <c r="VQF57" s="48"/>
      <c r="VQG57" s="48"/>
      <c r="VQH57" s="48"/>
      <c r="VQI57" s="48"/>
      <c r="VQJ57" s="48"/>
      <c r="VQK57" s="48"/>
      <c r="VQL57" s="48"/>
      <c r="VQM57" s="48"/>
      <c r="VQN57" s="48"/>
      <c r="VQO57" s="48"/>
      <c r="VQP57" s="48"/>
      <c r="VQQ57" s="48"/>
      <c r="VQR57" s="48"/>
      <c r="VQS57" s="48"/>
      <c r="VQT57" s="48"/>
      <c r="VQU57" s="48"/>
      <c r="VQV57" s="48"/>
      <c r="VQW57" s="48"/>
      <c r="VQX57" s="48"/>
      <c r="VQY57" s="48"/>
      <c r="VQZ57" s="48"/>
      <c r="VRA57" s="48"/>
      <c r="VRB57" s="48"/>
      <c r="VRC57" s="48"/>
      <c r="VRD57" s="48"/>
      <c r="VRE57" s="48"/>
      <c r="VRF57" s="48"/>
      <c r="VRG57" s="48"/>
      <c r="VRH57" s="48"/>
      <c r="VRI57" s="48"/>
      <c r="VRJ57" s="48"/>
      <c r="VRK57" s="48"/>
      <c r="VRL57" s="48"/>
      <c r="VRM57" s="48"/>
      <c r="VRN57" s="48"/>
      <c r="VRO57" s="48"/>
      <c r="VRP57" s="48"/>
      <c r="VRQ57" s="48"/>
      <c r="VRR57" s="48"/>
      <c r="VRS57" s="48"/>
      <c r="VRT57" s="48"/>
      <c r="VRU57" s="48"/>
      <c r="VRV57" s="48"/>
      <c r="VRW57" s="48"/>
      <c r="VRX57" s="48"/>
      <c r="VRY57" s="48"/>
      <c r="VRZ57" s="48"/>
      <c r="VSA57" s="48"/>
      <c r="VSB57" s="48"/>
      <c r="VSC57" s="48"/>
      <c r="VSD57" s="48"/>
      <c r="VSE57" s="48"/>
      <c r="VSF57" s="48"/>
      <c r="VSG57" s="48"/>
      <c r="VSH57" s="48"/>
      <c r="VSI57" s="48"/>
      <c r="VSJ57" s="48"/>
      <c r="VSK57" s="48"/>
      <c r="VSL57" s="48"/>
      <c r="VSM57" s="48"/>
      <c r="VSN57" s="48"/>
      <c r="VSO57" s="48"/>
      <c r="VSP57" s="48"/>
      <c r="VSQ57" s="48"/>
      <c r="VSR57" s="48"/>
      <c r="VSS57" s="48"/>
      <c r="VST57" s="48"/>
      <c r="VSU57" s="48"/>
      <c r="VSV57" s="48"/>
      <c r="VSW57" s="48"/>
      <c r="VSX57" s="48"/>
      <c r="VSY57" s="48"/>
      <c r="VSZ57" s="48"/>
      <c r="VTA57" s="48"/>
      <c r="VTB57" s="48"/>
      <c r="VTC57" s="48"/>
      <c r="VTD57" s="48"/>
      <c r="VTE57" s="48"/>
      <c r="VTF57" s="48"/>
      <c r="VTG57" s="48"/>
      <c r="VTH57" s="48"/>
      <c r="VTI57" s="48"/>
      <c r="VTJ57" s="48"/>
      <c r="VTK57" s="48"/>
      <c r="VTL57" s="48"/>
      <c r="VTM57" s="48"/>
      <c r="VTN57" s="48"/>
      <c r="VTO57" s="48"/>
      <c r="VTP57" s="48"/>
      <c r="VTQ57" s="48"/>
      <c r="VTR57" s="48"/>
      <c r="VTS57" s="48"/>
      <c r="VTT57" s="48"/>
      <c r="VTU57" s="48"/>
      <c r="VTV57" s="48"/>
      <c r="VTW57" s="48"/>
      <c r="VTX57" s="48"/>
      <c r="VTY57" s="48"/>
      <c r="VTZ57" s="48"/>
      <c r="VUA57" s="48"/>
      <c r="VUB57" s="48"/>
      <c r="VUC57" s="48"/>
      <c r="VUD57" s="48"/>
      <c r="VUE57" s="48"/>
      <c r="VUF57" s="48"/>
      <c r="VUG57" s="48"/>
      <c r="VUH57" s="48"/>
      <c r="VUI57" s="48"/>
      <c r="VUJ57" s="48"/>
      <c r="VUK57" s="48"/>
      <c r="VUL57" s="48"/>
      <c r="VUM57" s="48"/>
      <c r="VUN57" s="48"/>
      <c r="VUO57" s="48"/>
      <c r="VUP57" s="48"/>
      <c r="VUQ57" s="48"/>
      <c r="VUR57" s="48"/>
      <c r="VUS57" s="48"/>
      <c r="VUT57" s="48"/>
      <c r="VUU57" s="48"/>
      <c r="VUV57" s="48"/>
      <c r="VUW57" s="48"/>
      <c r="VUX57" s="48"/>
      <c r="VUY57" s="48"/>
      <c r="VUZ57" s="48"/>
      <c r="VVA57" s="48"/>
      <c r="VVB57" s="48"/>
      <c r="VVC57" s="48"/>
      <c r="VVD57" s="48"/>
      <c r="VVE57" s="48"/>
      <c r="VVF57" s="48"/>
      <c r="VVG57" s="48"/>
      <c r="VVH57" s="48"/>
      <c r="VVI57" s="48"/>
      <c r="VVJ57" s="48"/>
      <c r="VVK57" s="48"/>
      <c r="VVL57" s="48"/>
      <c r="VVM57" s="48"/>
      <c r="VVN57" s="48"/>
      <c r="VVO57" s="48"/>
      <c r="VVP57" s="48"/>
      <c r="VVQ57" s="48"/>
      <c r="VVR57" s="48"/>
      <c r="VVS57" s="48"/>
      <c r="VVT57" s="48"/>
      <c r="VVU57" s="48"/>
      <c r="VVV57" s="48"/>
      <c r="VVW57" s="48"/>
      <c r="VVX57" s="48"/>
      <c r="VVY57" s="48"/>
      <c r="VVZ57" s="48"/>
      <c r="VWA57" s="48"/>
      <c r="VWB57" s="48"/>
      <c r="VWC57" s="48"/>
      <c r="VWD57" s="48"/>
      <c r="VWE57" s="48"/>
      <c r="VWF57" s="48"/>
      <c r="VWG57" s="48"/>
      <c r="VWH57" s="48"/>
      <c r="VWI57" s="48"/>
      <c r="VWJ57" s="48"/>
      <c r="VWK57" s="48"/>
      <c r="VWL57" s="48"/>
      <c r="VWM57" s="48"/>
      <c r="VWN57" s="48"/>
      <c r="VWO57" s="48"/>
      <c r="VWP57" s="48"/>
      <c r="VWQ57" s="48"/>
      <c r="VWR57" s="48"/>
      <c r="VWS57" s="48"/>
      <c r="VWT57" s="48"/>
      <c r="VWU57" s="48"/>
      <c r="VWV57" s="48"/>
      <c r="VWW57" s="48"/>
      <c r="VWX57" s="48"/>
      <c r="VWY57" s="48"/>
      <c r="VWZ57" s="48"/>
      <c r="VXA57" s="48"/>
      <c r="VXB57" s="48"/>
      <c r="VXC57" s="48"/>
      <c r="VXD57" s="48"/>
      <c r="VXE57" s="48"/>
      <c r="VXF57" s="48"/>
      <c r="VXG57" s="48"/>
      <c r="VXH57" s="48"/>
      <c r="VXI57" s="48"/>
      <c r="VXJ57" s="48"/>
      <c r="VXK57" s="48"/>
      <c r="VXL57" s="48"/>
      <c r="VXM57" s="48"/>
      <c r="VXN57" s="48"/>
      <c r="VXO57" s="48"/>
      <c r="VXP57" s="48"/>
      <c r="VXQ57" s="48"/>
      <c r="VXR57" s="48"/>
      <c r="VXS57" s="48"/>
      <c r="VXT57" s="48"/>
      <c r="VXU57" s="48"/>
      <c r="VXV57" s="48"/>
      <c r="VXW57" s="48"/>
      <c r="VXX57" s="48"/>
      <c r="VXY57" s="48"/>
      <c r="VXZ57" s="48"/>
      <c r="VYA57" s="48"/>
      <c r="VYB57" s="48"/>
      <c r="VYC57" s="48"/>
      <c r="VYD57" s="48"/>
      <c r="VYE57" s="48"/>
      <c r="VYF57" s="48"/>
      <c r="VYG57" s="48"/>
      <c r="VYH57" s="48"/>
      <c r="VYI57" s="48"/>
      <c r="VYJ57" s="48"/>
      <c r="VYK57" s="48"/>
      <c r="VYL57" s="48"/>
      <c r="VYM57" s="48"/>
      <c r="VYN57" s="48"/>
      <c r="VYO57" s="48"/>
      <c r="VYP57" s="48"/>
      <c r="VYQ57" s="48"/>
      <c r="VYR57" s="48"/>
      <c r="VYS57" s="48"/>
      <c r="VYT57" s="48"/>
      <c r="VYU57" s="48"/>
      <c r="VYV57" s="48"/>
      <c r="VYW57" s="48"/>
      <c r="VYX57" s="48"/>
      <c r="VYY57" s="48"/>
      <c r="VYZ57" s="48"/>
      <c r="VZA57" s="48"/>
      <c r="VZB57" s="48"/>
      <c r="VZC57" s="48"/>
      <c r="VZD57" s="48"/>
      <c r="VZE57" s="48"/>
      <c r="VZF57" s="48"/>
      <c r="VZG57" s="48"/>
      <c r="VZH57" s="48"/>
      <c r="VZI57" s="48"/>
      <c r="VZJ57" s="48"/>
      <c r="VZK57" s="48"/>
      <c r="VZL57" s="48"/>
      <c r="VZM57" s="48"/>
      <c r="VZN57" s="48"/>
      <c r="VZO57" s="48"/>
      <c r="VZP57" s="48"/>
      <c r="VZQ57" s="48"/>
      <c r="VZR57" s="48"/>
      <c r="VZS57" s="48"/>
      <c r="VZT57" s="48"/>
      <c r="VZU57" s="48"/>
      <c r="VZV57" s="48"/>
      <c r="VZW57" s="48"/>
      <c r="VZX57" s="48"/>
      <c r="VZY57" s="48"/>
      <c r="VZZ57" s="48"/>
      <c r="WAA57" s="48"/>
      <c r="WAB57" s="48"/>
      <c r="WAC57" s="48"/>
      <c r="WAD57" s="48"/>
      <c r="WAE57" s="48"/>
      <c r="WAF57" s="48"/>
      <c r="WAG57" s="48"/>
      <c r="WAH57" s="48"/>
      <c r="WAI57" s="48"/>
      <c r="WAJ57" s="48"/>
      <c r="WAK57" s="48"/>
      <c r="WAL57" s="48"/>
      <c r="WAM57" s="48"/>
      <c r="WAN57" s="48"/>
      <c r="WAO57" s="48"/>
      <c r="WAP57" s="48"/>
      <c r="WAQ57" s="48"/>
      <c r="WAR57" s="48"/>
      <c r="WAS57" s="48"/>
      <c r="WAT57" s="48"/>
      <c r="WAU57" s="48"/>
      <c r="WAV57" s="48"/>
      <c r="WAW57" s="48"/>
      <c r="WAX57" s="48"/>
      <c r="WAY57" s="48"/>
      <c r="WAZ57" s="48"/>
      <c r="WBA57" s="48"/>
      <c r="WBB57" s="48"/>
      <c r="WBC57" s="48"/>
      <c r="WBD57" s="48"/>
      <c r="WBE57" s="48"/>
      <c r="WBF57" s="48"/>
      <c r="WBG57" s="48"/>
      <c r="WBH57" s="48"/>
      <c r="WBI57" s="48"/>
      <c r="WBJ57" s="48"/>
      <c r="WBK57" s="48"/>
      <c r="WBL57" s="48"/>
      <c r="WBM57" s="48"/>
      <c r="WBN57" s="48"/>
      <c r="WBO57" s="48"/>
      <c r="WBP57" s="48"/>
      <c r="WBQ57" s="48"/>
      <c r="WBR57" s="48"/>
      <c r="WBS57" s="48"/>
      <c r="WBT57" s="48"/>
      <c r="WBU57" s="48"/>
      <c r="WBV57" s="48"/>
      <c r="WBW57" s="48"/>
      <c r="WBX57" s="48"/>
      <c r="WBY57" s="48"/>
      <c r="WBZ57" s="48"/>
      <c r="WCA57" s="48"/>
      <c r="WCB57" s="48"/>
      <c r="WCC57" s="48"/>
      <c r="WCD57" s="48"/>
      <c r="WCE57" s="48"/>
      <c r="WCF57" s="48"/>
      <c r="WCG57" s="48"/>
      <c r="WCH57" s="48"/>
      <c r="WCI57" s="48"/>
      <c r="WCJ57" s="48"/>
      <c r="WCK57" s="48"/>
      <c r="WCL57" s="48"/>
      <c r="WCM57" s="48"/>
      <c r="WCN57" s="48"/>
      <c r="WCO57" s="48"/>
      <c r="WCP57" s="48"/>
      <c r="WCQ57" s="48"/>
      <c r="WCR57" s="48"/>
      <c r="WCS57" s="48"/>
      <c r="WCT57" s="48"/>
      <c r="WCU57" s="48"/>
      <c r="WCV57" s="48"/>
      <c r="WCW57" s="48"/>
      <c r="WCX57" s="48"/>
      <c r="WCY57" s="48"/>
      <c r="WCZ57" s="48"/>
      <c r="WDA57" s="48"/>
      <c r="WDB57" s="48"/>
      <c r="WDC57" s="48"/>
      <c r="WDD57" s="48"/>
      <c r="WDE57" s="48"/>
      <c r="WDF57" s="48"/>
      <c r="WDG57" s="48"/>
      <c r="WDH57" s="48"/>
      <c r="WDI57" s="48"/>
      <c r="WDJ57" s="48"/>
      <c r="WDK57" s="48"/>
      <c r="WDL57" s="48"/>
      <c r="WDM57" s="48"/>
      <c r="WDN57" s="48"/>
      <c r="WDO57" s="48"/>
      <c r="WDP57" s="48"/>
      <c r="WDQ57" s="48"/>
      <c r="WDR57" s="48"/>
      <c r="WDS57" s="48"/>
      <c r="WDT57" s="48"/>
      <c r="WDU57" s="48"/>
      <c r="WDV57" s="48"/>
      <c r="WDW57" s="48"/>
      <c r="WDX57" s="48"/>
      <c r="WDY57" s="48"/>
      <c r="WDZ57" s="48"/>
      <c r="WEA57" s="48"/>
      <c r="WEB57" s="48"/>
      <c r="WEC57" s="48"/>
      <c r="WED57" s="48"/>
      <c r="WEE57" s="48"/>
      <c r="WEF57" s="48"/>
      <c r="WEG57" s="48"/>
      <c r="WEH57" s="48"/>
      <c r="WEI57" s="48"/>
      <c r="WEJ57" s="48"/>
      <c r="WEK57" s="48"/>
      <c r="WEL57" s="48"/>
      <c r="WEM57" s="48"/>
      <c r="WEN57" s="48"/>
      <c r="WEO57" s="48"/>
      <c r="WEP57" s="48"/>
      <c r="WEQ57" s="48"/>
      <c r="WER57" s="48"/>
      <c r="WES57" s="48"/>
      <c r="WET57" s="48"/>
      <c r="WEU57" s="48"/>
      <c r="WEV57" s="48"/>
      <c r="WEW57" s="48"/>
      <c r="WEX57" s="48"/>
      <c r="WEY57" s="48"/>
      <c r="WEZ57" s="48"/>
      <c r="WFA57" s="48"/>
      <c r="WFB57" s="48"/>
      <c r="WFC57" s="48"/>
      <c r="WFD57" s="48"/>
      <c r="WFE57" s="48"/>
      <c r="WFF57" s="48"/>
      <c r="WFG57" s="48"/>
      <c r="WFH57" s="48"/>
      <c r="WFI57" s="48"/>
      <c r="WFJ57" s="48"/>
      <c r="WFK57" s="48"/>
      <c r="WFL57" s="48"/>
      <c r="WFM57" s="48"/>
      <c r="WFN57" s="48"/>
      <c r="WFO57" s="48"/>
      <c r="WFP57" s="48"/>
      <c r="WFQ57" s="48"/>
      <c r="WFR57" s="48"/>
      <c r="WFS57" s="48"/>
      <c r="WFT57" s="48"/>
      <c r="WFU57" s="48"/>
      <c r="WFV57" s="48"/>
      <c r="WFW57" s="48"/>
      <c r="WFX57" s="48"/>
      <c r="WFY57" s="48"/>
      <c r="WFZ57" s="48"/>
      <c r="WGA57" s="48"/>
      <c r="WGB57" s="48"/>
      <c r="WGC57" s="48"/>
      <c r="WGD57" s="48"/>
      <c r="WGE57" s="48"/>
      <c r="WGF57" s="48"/>
      <c r="WGG57" s="48"/>
      <c r="WGH57" s="48"/>
      <c r="WGI57" s="48"/>
      <c r="WGJ57" s="48"/>
      <c r="WGK57" s="48"/>
      <c r="WGL57" s="48"/>
      <c r="WGM57" s="48"/>
      <c r="WGN57" s="48"/>
      <c r="WGO57" s="48"/>
      <c r="WGP57" s="48"/>
      <c r="WGQ57" s="48"/>
      <c r="WGR57" s="48"/>
      <c r="WGS57" s="48"/>
      <c r="WGT57" s="48"/>
      <c r="WGU57" s="48"/>
      <c r="WGV57" s="48"/>
      <c r="WGW57" s="48"/>
      <c r="WGX57" s="48"/>
      <c r="WGY57" s="48"/>
      <c r="WGZ57" s="48"/>
      <c r="WHA57" s="48"/>
      <c r="WHB57" s="48"/>
      <c r="WHC57" s="48"/>
      <c r="WHD57" s="48"/>
      <c r="WHE57" s="48"/>
      <c r="WHF57" s="48"/>
      <c r="WHG57" s="48"/>
      <c r="WHH57" s="48"/>
      <c r="WHI57" s="48"/>
      <c r="WHJ57" s="48"/>
      <c r="WHK57" s="48"/>
      <c r="WHL57" s="48"/>
      <c r="WHM57" s="48"/>
      <c r="WHN57" s="48"/>
      <c r="WHO57" s="48"/>
      <c r="WHP57" s="48"/>
      <c r="WHQ57" s="48"/>
      <c r="WHR57" s="48"/>
      <c r="WHS57" s="48"/>
      <c r="WHT57" s="48"/>
      <c r="WHU57" s="48"/>
      <c r="WHV57" s="48"/>
      <c r="WHW57" s="48"/>
      <c r="WHX57" s="48"/>
      <c r="WHY57" s="48"/>
      <c r="WHZ57" s="48"/>
      <c r="WIA57" s="48"/>
      <c r="WIB57" s="48"/>
      <c r="WIC57" s="48"/>
      <c r="WID57" s="48"/>
      <c r="WIE57" s="48"/>
      <c r="WIF57" s="48"/>
      <c r="WIG57" s="48"/>
      <c r="WIH57" s="48"/>
      <c r="WII57" s="48"/>
      <c r="WIJ57" s="48"/>
      <c r="WIK57" s="48"/>
      <c r="WIL57" s="48"/>
      <c r="WIM57" s="48"/>
      <c r="WIN57" s="48"/>
      <c r="WIO57" s="48"/>
      <c r="WIP57" s="48"/>
      <c r="WIQ57" s="48"/>
      <c r="WIR57" s="48"/>
      <c r="WIS57" s="48"/>
      <c r="WIT57" s="48"/>
      <c r="WIU57" s="48"/>
      <c r="WIV57" s="48"/>
      <c r="WIW57" s="48"/>
      <c r="WIX57" s="48"/>
      <c r="WIY57" s="48"/>
      <c r="WIZ57" s="48"/>
      <c r="WJA57" s="48"/>
      <c r="WJB57" s="48"/>
      <c r="WJC57" s="48"/>
      <c r="WJD57" s="48"/>
      <c r="WJE57" s="48"/>
      <c r="WJF57" s="48"/>
      <c r="WJG57" s="48"/>
      <c r="WJH57" s="48"/>
      <c r="WJI57" s="48"/>
      <c r="WJJ57" s="48"/>
      <c r="WJK57" s="48"/>
      <c r="WJL57" s="48"/>
      <c r="WJM57" s="48"/>
      <c r="WJN57" s="48"/>
      <c r="WJO57" s="48"/>
      <c r="WJP57" s="48"/>
      <c r="WJQ57" s="48"/>
      <c r="WJR57" s="48"/>
      <c r="WJS57" s="48"/>
      <c r="WJT57" s="48"/>
      <c r="WJU57" s="48"/>
      <c r="WJV57" s="48"/>
      <c r="WJW57" s="48"/>
      <c r="WJX57" s="48"/>
      <c r="WJY57" s="48"/>
      <c r="WJZ57" s="48"/>
      <c r="WKA57" s="48"/>
      <c r="WKB57" s="48"/>
      <c r="WKC57" s="48"/>
      <c r="WKD57" s="48"/>
      <c r="WKE57" s="48"/>
      <c r="WKF57" s="48"/>
      <c r="WKG57" s="48"/>
      <c r="WKH57" s="48"/>
      <c r="WKI57" s="48"/>
      <c r="WKJ57" s="48"/>
      <c r="WKK57" s="48"/>
      <c r="WKL57" s="48"/>
      <c r="WKM57" s="48"/>
      <c r="WKN57" s="48"/>
      <c r="WKO57" s="48"/>
      <c r="WKP57" s="48"/>
      <c r="WKQ57" s="48"/>
      <c r="WKR57" s="48"/>
      <c r="WKS57" s="48"/>
      <c r="WKT57" s="48"/>
      <c r="WKU57" s="48"/>
      <c r="WKV57" s="48"/>
      <c r="WKW57" s="48"/>
      <c r="WKX57" s="48"/>
      <c r="WKY57" s="48"/>
      <c r="WKZ57" s="48"/>
      <c r="WLA57" s="48"/>
      <c r="WLB57" s="48"/>
      <c r="WLC57" s="48"/>
      <c r="WLD57" s="48"/>
      <c r="WLE57" s="48"/>
      <c r="WLF57" s="48"/>
      <c r="WLG57" s="48"/>
      <c r="WLH57" s="48"/>
      <c r="WLI57" s="48"/>
      <c r="WLJ57" s="48"/>
      <c r="WLK57" s="48"/>
      <c r="WLL57" s="48"/>
      <c r="WLM57" s="48"/>
      <c r="WLN57" s="48"/>
      <c r="WLO57" s="48"/>
      <c r="WLP57" s="48"/>
      <c r="WLQ57" s="48"/>
      <c r="WLR57" s="48"/>
      <c r="WLS57" s="48"/>
      <c r="WLT57" s="48"/>
      <c r="WLU57" s="48"/>
      <c r="WLV57" s="48"/>
      <c r="WLW57" s="48"/>
      <c r="WLX57" s="48"/>
      <c r="WLY57" s="48"/>
      <c r="WLZ57" s="48"/>
      <c r="WMA57" s="48"/>
      <c r="WMB57" s="48"/>
      <c r="WMC57" s="48"/>
      <c r="WMD57" s="48"/>
      <c r="WME57" s="48"/>
      <c r="WMF57" s="48"/>
      <c r="WMG57" s="48"/>
      <c r="WMH57" s="48"/>
      <c r="WMI57" s="48"/>
      <c r="WMJ57" s="48"/>
      <c r="WMK57" s="48"/>
      <c r="WML57" s="48"/>
      <c r="WMM57" s="48"/>
      <c r="WMN57" s="48"/>
      <c r="WMO57" s="48"/>
      <c r="WMP57" s="48"/>
      <c r="WMQ57" s="48"/>
      <c r="WMR57" s="48"/>
      <c r="WMS57" s="48"/>
      <c r="WMT57" s="48"/>
      <c r="WMU57" s="48"/>
      <c r="WMV57" s="48"/>
      <c r="WMW57" s="48"/>
      <c r="WMX57" s="48"/>
      <c r="WMY57" s="48"/>
      <c r="WMZ57" s="48"/>
      <c r="WNA57" s="48"/>
      <c r="WNB57" s="48"/>
      <c r="WNC57" s="48"/>
      <c r="WND57" s="48"/>
      <c r="WNE57" s="48"/>
      <c r="WNF57" s="48"/>
      <c r="WNG57" s="48"/>
      <c r="WNH57" s="48"/>
      <c r="WNI57" s="48"/>
      <c r="WNJ57" s="48"/>
      <c r="WNK57" s="48"/>
      <c r="WNL57" s="48"/>
      <c r="WNM57" s="48"/>
      <c r="WNN57" s="48"/>
      <c r="WNO57" s="48"/>
      <c r="WNP57" s="48"/>
      <c r="WNQ57" s="48"/>
      <c r="WNR57" s="48"/>
      <c r="WNS57" s="48"/>
      <c r="WNT57" s="48"/>
      <c r="WNU57" s="48"/>
      <c r="WNV57" s="48"/>
      <c r="WNW57" s="48"/>
      <c r="WNX57" s="48"/>
      <c r="WNY57" s="48"/>
      <c r="WNZ57" s="48"/>
      <c r="WOA57" s="48"/>
      <c r="WOB57" s="48"/>
      <c r="WOC57" s="48"/>
      <c r="WOD57" s="48"/>
      <c r="WOE57" s="48"/>
      <c r="WOF57" s="48"/>
      <c r="WOG57" s="48"/>
      <c r="WOH57" s="48"/>
      <c r="WOI57" s="48"/>
      <c r="WOJ57" s="48"/>
      <c r="WOK57" s="48"/>
      <c r="WOL57" s="48"/>
      <c r="WOM57" s="48"/>
      <c r="WON57" s="48"/>
      <c r="WOO57" s="48"/>
      <c r="WOP57" s="48"/>
      <c r="WOQ57" s="48"/>
      <c r="WOR57" s="48"/>
      <c r="WOS57" s="48"/>
      <c r="WOT57" s="48"/>
      <c r="WOU57" s="48"/>
      <c r="WOV57" s="48"/>
      <c r="WOW57" s="48"/>
      <c r="WOX57" s="48"/>
      <c r="WOY57" s="48"/>
      <c r="WOZ57" s="48"/>
      <c r="WPA57" s="48"/>
      <c r="WPB57" s="48"/>
      <c r="WPC57" s="48"/>
      <c r="WPD57" s="48"/>
      <c r="WPE57" s="48"/>
      <c r="WPF57" s="48"/>
      <c r="WPG57" s="48"/>
      <c r="WPH57" s="48"/>
      <c r="WPI57" s="48"/>
      <c r="WPJ57" s="48"/>
      <c r="WPK57" s="48"/>
      <c r="WPL57" s="48"/>
      <c r="WPM57" s="48"/>
      <c r="WPN57" s="48"/>
      <c r="WPO57" s="48"/>
      <c r="WPP57" s="48"/>
      <c r="WPQ57" s="48"/>
      <c r="WPR57" s="48"/>
      <c r="WPS57" s="48"/>
      <c r="WPT57" s="48"/>
      <c r="WPU57" s="48"/>
      <c r="WPV57" s="48"/>
      <c r="WPW57" s="48"/>
      <c r="WPX57" s="48"/>
      <c r="WPY57" s="48"/>
      <c r="WPZ57" s="48"/>
      <c r="WQA57" s="48"/>
      <c r="WQB57" s="48"/>
      <c r="WQC57" s="48"/>
      <c r="WQD57" s="48"/>
      <c r="WQE57" s="48"/>
      <c r="WQF57" s="48"/>
      <c r="WQG57" s="48"/>
      <c r="WQH57" s="48"/>
      <c r="WQI57" s="48"/>
      <c r="WQJ57" s="48"/>
      <c r="WQK57" s="48"/>
      <c r="WQL57" s="48"/>
      <c r="WQM57" s="48"/>
      <c r="WQN57" s="48"/>
      <c r="WQO57" s="48"/>
      <c r="WQP57" s="48"/>
      <c r="WQQ57" s="48"/>
      <c r="WQR57" s="48"/>
      <c r="WQS57" s="48"/>
      <c r="WQT57" s="48"/>
      <c r="WQU57" s="48"/>
      <c r="WQV57" s="48"/>
      <c r="WQW57" s="48"/>
      <c r="WQX57" s="48"/>
      <c r="WQY57" s="48"/>
      <c r="WQZ57" s="48"/>
      <c r="WRA57" s="48"/>
      <c r="WRB57" s="48"/>
      <c r="WRC57" s="48"/>
      <c r="WRD57" s="48"/>
      <c r="WRE57" s="48"/>
      <c r="WRF57" s="48"/>
      <c r="WRG57" s="48"/>
      <c r="WRH57" s="48"/>
      <c r="WRI57" s="48"/>
      <c r="WRJ57" s="48"/>
      <c r="WRK57" s="48"/>
      <c r="WRL57" s="48"/>
      <c r="WRM57" s="48"/>
      <c r="WRN57" s="48"/>
      <c r="WRO57" s="48"/>
      <c r="WRP57" s="48"/>
      <c r="WRQ57" s="48"/>
      <c r="WRR57" s="48"/>
      <c r="WRS57" s="48"/>
      <c r="WRT57" s="48"/>
      <c r="WRU57" s="48"/>
      <c r="WRV57" s="48"/>
      <c r="WRW57" s="48"/>
      <c r="WRX57" s="48"/>
      <c r="WRY57" s="48"/>
      <c r="WRZ57" s="48"/>
      <c r="WSA57" s="48"/>
      <c r="WSB57" s="48"/>
      <c r="WSC57" s="48"/>
      <c r="WSD57" s="48"/>
      <c r="WSE57" s="48"/>
      <c r="WSF57" s="48"/>
      <c r="WSG57" s="48"/>
      <c r="WSH57" s="48"/>
      <c r="WSI57" s="48"/>
      <c r="WSJ57" s="48"/>
      <c r="WSK57" s="48"/>
      <c r="WSL57" s="48"/>
      <c r="WSM57" s="48"/>
      <c r="WSN57" s="48"/>
      <c r="WSO57" s="48"/>
      <c r="WSP57" s="48"/>
      <c r="WSQ57" s="48"/>
      <c r="WSR57" s="48"/>
      <c r="WSS57" s="48"/>
      <c r="WST57" s="48"/>
      <c r="WSU57" s="48"/>
      <c r="WSV57" s="48"/>
      <c r="WSW57" s="48"/>
      <c r="WSX57" s="48"/>
      <c r="WSY57" s="48"/>
      <c r="WSZ57" s="48"/>
      <c r="WTA57" s="48"/>
      <c r="WTB57" s="48"/>
      <c r="WTC57" s="48"/>
      <c r="WTD57" s="48"/>
      <c r="WTE57" s="48"/>
      <c r="WTF57" s="48"/>
      <c r="WTG57" s="48"/>
      <c r="WTH57" s="48"/>
      <c r="WTI57" s="48"/>
      <c r="WTJ57" s="48"/>
      <c r="WTK57" s="48"/>
      <c r="WTL57" s="48"/>
      <c r="WTM57" s="48"/>
      <c r="WTN57" s="48"/>
      <c r="WTO57" s="48"/>
      <c r="WTP57" s="48"/>
      <c r="WTQ57" s="48"/>
      <c r="WTR57" s="48"/>
      <c r="WTS57" s="48"/>
      <c r="WTT57" s="48"/>
      <c r="WTU57" s="48"/>
      <c r="WTV57" s="48"/>
      <c r="WTW57" s="48"/>
      <c r="WTX57" s="48"/>
      <c r="WTY57" s="48"/>
      <c r="WTZ57" s="48"/>
      <c r="WUA57" s="48"/>
      <c r="WUB57" s="48"/>
      <c r="WUC57" s="48"/>
      <c r="WUD57" s="48"/>
      <c r="WUE57" s="48"/>
      <c r="WUF57" s="48"/>
      <c r="WUG57" s="48"/>
      <c r="WUH57" s="48"/>
      <c r="WUI57" s="48"/>
      <c r="WUJ57" s="48"/>
      <c r="WUK57" s="48"/>
      <c r="WUL57" s="48"/>
      <c r="WUM57" s="48"/>
      <c r="WUN57" s="48"/>
      <c r="WUO57" s="48"/>
      <c r="WUP57" s="48"/>
      <c r="WUQ57" s="48"/>
      <c r="WUR57" s="48"/>
      <c r="WUS57" s="48"/>
      <c r="WUT57" s="48"/>
      <c r="WUU57" s="48"/>
      <c r="WUV57" s="48"/>
      <c r="WUW57" s="48"/>
      <c r="WUX57" s="48"/>
      <c r="WUY57" s="48"/>
      <c r="WUZ57" s="48"/>
      <c r="WVA57" s="48"/>
      <c r="WVB57" s="48"/>
      <c r="WVC57" s="48"/>
      <c r="WVD57" s="48"/>
      <c r="WVE57" s="48"/>
      <c r="WVF57" s="48"/>
      <c r="WVG57" s="48"/>
      <c r="WVH57" s="48"/>
      <c r="WVI57" s="48"/>
      <c r="WVJ57" s="48"/>
      <c r="WVK57" s="48"/>
      <c r="WVL57" s="48"/>
      <c r="WVM57" s="48"/>
      <c r="WVN57" s="48"/>
      <c r="WVO57" s="48"/>
      <c r="WVP57" s="48"/>
      <c r="WVQ57" s="48"/>
      <c r="WVR57" s="48"/>
      <c r="WVS57" s="48"/>
      <c r="WVT57" s="48"/>
      <c r="WVU57" s="48"/>
      <c r="WVV57" s="48"/>
      <c r="WVW57" s="48"/>
      <c r="WVX57" s="48"/>
      <c r="WVY57" s="48"/>
      <c r="WVZ57" s="48"/>
      <c r="WWA57" s="48"/>
      <c r="WWB57" s="48"/>
      <c r="WWC57" s="48"/>
      <c r="WWD57" s="48"/>
      <c r="WWE57" s="48"/>
      <c r="WWF57" s="48"/>
      <c r="WWG57" s="48"/>
      <c r="WWH57" s="48"/>
      <c r="WWI57" s="48"/>
      <c r="WWJ57" s="48"/>
      <c r="WWK57" s="48"/>
      <c r="WWL57" s="48"/>
      <c r="WWM57" s="48"/>
      <c r="WWN57" s="48"/>
      <c r="WWO57" s="48"/>
      <c r="WWP57" s="48"/>
      <c r="WWQ57" s="48"/>
      <c r="WWR57" s="48"/>
      <c r="WWS57" s="48"/>
      <c r="WWT57" s="48"/>
      <c r="WWU57" s="48"/>
      <c r="WWV57" s="48"/>
      <c r="WWW57" s="48"/>
      <c r="WWX57" s="48"/>
      <c r="WWY57" s="48"/>
      <c r="WWZ57" s="48"/>
      <c r="WXA57" s="48"/>
      <c r="WXB57" s="48"/>
      <c r="WXC57" s="48"/>
      <c r="WXD57" s="48"/>
      <c r="WXE57" s="48"/>
      <c r="WXF57" s="48"/>
      <c r="WXG57" s="48"/>
      <c r="WXH57" s="48"/>
      <c r="WXI57" s="48"/>
      <c r="WXJ57" s="48"/>
      <c r="WXK57" s="48"/>
      <c r="WXL57" s="48"/>
      <c r="WXM57" s="48"/>
      <c r="WXN57" s="48"/>
      <c r="WXO57" s="48"/>
      <c r="WXP57" s="48"/>
      <c r="WXQ57" s="48"/>
      <c r="WXR57" s="48"/>
      <c r="WXS57" s="48"/>
      <c r="WXT57" s="48"/>
      <c r="WXU57" s="48"/>
      <c r="WXV57" s="48"/>
      <c r="WXW57" s="48"/>
      <c r="WXX57" s="48"/>
      <c r="WXY57" s="48"/>
      <c r="WXZ57" s="48"/>
      <c r="WYA57" s="48"/>
      <c r="WYB57" s="48"/>
      <c r="WYC57" s="48"/>
      <c r="WYD57" s="48"/>
      <c r="WYE57" s="48"/>
      <c r="WYF57" s="48"/>
      <c r="WYG57" s="48"/>
      <c r="WYH57" s="48"/>
      <c r="WYI57" s="48"/>
      <c r="WYJ57" s="48"/>
      <c r="WYK57" s="48"/>
      <c r="WYL57" s="48"/>
      <c r="WYM57" s="48"/>
      <c r="WYN57" s="48"/>
      <c r="WYO57" s="48"/>
      <c r="WYP57" s="48"/>
      <c r="WYQ57" s="48"/>
      <c r="WYR57" s="48"/>
      <c r="WYS57" s="48"/>
      <c r="WYT57" s="48"/>
      <c r="WYU57" s="48"/>
      <c r="WYV57" s="48"/>
      <c r="WYW57" s="48"/>
      <c r="WYX57" s="48"/>
      <c r="WYY57" s="48"/>
      <c r="WYZ57" s="48"/>
      <c r="WZA57" s="48"/>
      <c r="WZB57" s="48"/>
      <c r="WZC57" s="48"/>
      <c r="WZD57" s="48"/>
      <c r="WZE57" s="48"/>
      <c r="WZF57" s="48"/>
      <c r="WZG57" s="48"/>
      <c r="WZH57" s="48"/>
      <c r="WZI57" s="48"/>
      <c r="WZJ57" s="48"/>
      <c r="WZK57" s="48"/>
      <c r="WZL57" s="48"/>
      <c r="WZM57" s="48"/>
      <c r="WZN57" s="48"/>
      <c r="WZO57" s="48"/>
      <c r="WZP57" s="48"/>
      <c r="WZQ57" s="48"/>
      <c r="WZR57" s="48"/>
      <c r="WZS57" s="48"/>
      <c r="WZT57" s="48"/>
      <c r="WZU57" s="48"/>
      <c r="WZV57" s="48"/>
      <c r="WZW57" s="48"/>
      <c r="WZX57" s="48"/>
      <c r="WZY57" s="48"/>
      <c r="WZZ57" s="48"/>
      <c r="XAA57" s="48"/>
      <c r="XAB57" s="48"/>
      <c r="XAC57" s="48"/>
      <c r="XAD57" s="48"/>
      <c r="XAE57" s="48"/>
      <c r="XAF57" s="48"/>
      <c r="XAG57" s="48"/>
      <c r="XAH57" s="48"/>
      <c r="XAI57" s="48"/>
      <c r="XAJ57" s="48"/>
      <c r="XAK57" s="48"/>
      <c r="XAL57" s="48"/>
      <c r="XAM57" s="48"/>
      <c r="XAN57" s="48"/>
      <c r="XAO57" s="48"/>
      <c r="XAP57" s="48"/>
      <c r="XAQ57" s="48"/>
      <c r="XAR57" s="48"/>
      <c r="XAS57" s="48"/>
      <c r="XAT57" s="48"/>
      <c r="XAU57" s="48"/>
      <c r="XAV57" s="48"/>
      <c r="XAW57" s="48"/>
      <c r="XAX57" s="48"/>
      <c r="XAY57" s="48"/>
      <c r="XAZ57" s="48"/>
      <c r="XBA57" s="48"/>
      <c r="XBB57" s="48"/>
      <c r="XBC57" s="48"/>
      <c r="XBD57" s="48"/>
      <c r="XBE57" s="48"/>
      <c r="XBF57" s="48"/>
      <c r="XBG57" s="48"/>
      <c r="XBH57" s="48"/>
      <c r="XBI57" s="48"/>
      <c r="XBJ57" s="48"/>
      <c r="XBK57" s="48"/>
      <c r="XBL57" s="48"/>
      <c r="XBM57" s="48"/>
      <c r="XBN57" s="48"/>
      <c r="XBO57" s="48"/>
      <c r="XBP57" s="48"/>
      <c r="XBQ57" s="48"/>
      <c r="XBR57" s="48"/>
      <c r="XBS57" s="48"/>
      <c r="XBT57" s="48"/>
      <c r="XBU57" s="48"/>
      <c r="XBV57" s="48"/>
      <c r="XBW57" s="48"/>
      <c r="XBX57" s="48"/>
      <c r="XBY57" s="48"/>
      <c r="XBZ57" s="48"/>
      <c r="XCA57" s="48"/>
      <c r="XCB57" s="48"/>
      <c r="XCC57" s="48"/>
      <c r="XCD57" s="48"/>
      <c r="XCE57" s="48"/>
      <c r="XCF57" s="48"/>
      <c r="XCG57" s="48"/>
      <c r="XCH57" s="48"/>
      <c r="XCI57" s="48"/>
      <c r="XCJ57" s="48"/>
      <c r="XCK57" s="48"/>
      <c r="XCL57" s="48"/>
      <c r="XCM57" s="48"/>
      <c r="XCN57" s="48"/>
      <c r="XCO57" s="48"/>
      <c r="XCP57" s="48"/>
      <c r="XCQ57" s="48"/>
      <c r="XCR57" s="48"/>
      <c r="XCS57" s="48"/>
      <c r="XCT57" s="48"/>
      <c r="XCU57" s="48"/>
      <c r="XCV57" s="48"/>
      <c r="XCW57" s="48"/>
      <c r="XCX57" s="48"/>
      <c r="XCY57" s="48"/>
      <c r="XCZ57" s="48"/>
      <c r="XDA57" s="48"/>
      <c r="XDB57" s="48"/>
      <c r="XDC57" s="48"/>
      <c r="XDD57" s="48"/>
      <c r="XDE57" s="48"/>
      <c r="XDF57" s="48"/>
      <c r="XDG57" s="48"/>
      <c r="XDH57" s="48"/>
      <c r="XDI57" s="48"/>
      <c r="XDJ57" s="48"/>
      <c r="XDK57" s="48"/>
      <c r="XDL57" s="48"/>
      <c r="XDM57" s="48"/>
      <c r="XDN57" s="48"/>
      <c r="XDO57" s="48"/>
      <c r="XDP57" s="48"/>
      <c r="XDQ57" s="48"/>
      <c r="XDR57" s="48"/>
      <c r="XDS57" s="48"/>
      <c r="XDT57" s="48"/>
      <c r="XDU57" s="48"/>
      <c r="XDV57" s="48"/>
      <c r="XDW57" s="48"/>
      <c r="XDX57" s="48"/>
      <c r="XDY57" s="48"/>
      <c r="XDZ57" s="48"/>
      <c r="XEA57" s="48"/>
      <c r="XEB57" s="48"/>
      <c r="XEC57" s="48"/>
      <c r="XED57" s="48"/>
      <c r="XEE57" s="48"/>
      <c r="XEF57" s="48"/>
      <c r="XEG57" s="48"/>
      <c r="XEH57" s="48"/>
      <c r="XEI57" s="48"/>
      <c r="XEJ57" s="48"/>
      <c r="XEK57" s="48"/>
      <c r="XEL57" s="48"/>
      <c r="XEM57" s="48"/>
      <c r="XEN57" s="48"/>
      <c r="XEO57" s="48"/>
      <c r="XEP57" s="48"/>
      <c r="XEQ57" s="48"/>
      <c r="XER57" s="48"/>
      <c r="XES57" s="48"/>
      <c r="XET57" s="48"/>
    </row>
    <row r="58" s="46" customFormat="1" ht="16" customHeight="1" spans="1:16374">
      <c r="A58" s="48"/>
      <c r="B58" s="60" t="s">
        <v>62</v>
      </c>
      <c r="C58" s="60"/>
      <c r="D58" s="72">
        <v>0</v>
      </c>
      <c r="E58" s="72"/>
      <c r="VIN58" s="48"/>
      <c r="VIO58" s="48"/>
      <c r="VIP58" s="48"/>
      <c r="VIQ58" s="48"/>
      <c r="VIR58" s="48"/>
      <c r="VIS58" s="48"/>
      <c r="VIT58" s="48"/>
      <c r="VIU58" s="48"/>
      <c r="VIV58" s="48"/>
      <c r="VIW58" s="48"/>
      <c r="VIX58" s="48"/>
      <c r="VIY58" s="48"/>
      <c r="VIZ58" s="48"/>
      <c r="VJA58" s="48"/>
      <c r="VJB58" s="48"/>
      <c r="VJC58" s="48"/>
      <c r="VJD58" s="48"/>
      <c r="VJE58" s="48"/>
      <c r="VJF58" s="48"/>
      <c r="VJG58" s="48"/>
      <c r="VJH58" s="48"/>
      <c r="VJI58" s="48"/>
      <c r="VJJ58" s="48"/>
      <c r="VJK58" s="48"/>
      <c r="VJL58" s="48"/>
      <c r="VJM58" s="48"/>
      <c r="VJN58" s="48"/>
      <c r="VJO58" s="48"/>
      <c r="VJP58" s="48"/>
      <c r="VJQ58" s="48"/>
      <c r="VJR58" s="48"/>
      <c r="VJS58" s="48"/>
      <c r="VJT58" s="48"/>
      <c r="VJU58" s="48"/>
      <c r="VJV58" s="48"/>
      <c r="VJW58" s="48"/>
      <c r="VJX58" s="48"/>
      <c r="VJY58" s="48"/>
      <c r="VJZ58" s="48"/>
      <c r="VKA58" s="48"/>
      <c r="VKB58" s="48"/>
      <c r="VKC58" s="48"/>
      <c r="VKD58" s="48"/>
      <c r="VKE58" s="48"/>
      <c r="VKF58" s="48"/>
      <c r="VKG58" s="48"/>
      <c r="VKH58" s="48"/>
      <c r="VKI58" s="48"/>
      <c r="VKJ58" s="48"/>
      <c r="VKK58" s="48"/>
      <c r="VKL58" s="48"/>
      <c r="VKM58" s="48"/>
      <c r="VKN58" s="48"/>
      <c r="VKO58" s="48"/>
      <c r="VKP58" s="48"/>
      <c r="VKQ58" s="48"/>
      <c r="VKR58" s="48"/>
      <c r="VKS58" s="48"/>
      <c r="VKT58" s="48"/>
      <c r="VKU58" s="48"/>
      <c r="VKV58" s="48"/>
      <c r="VKW58" s="48"/>
      <c r="VKX58" s="48"/>
      <c r="VKY58" s="48"/>
      <c r="VKZ58" s="48"/>
      <c r="VLA58" s="48"/>
      <c r="VLB58" s="48"/>
      <c r="VLC58" s="48"/>
      <c r="VLD58" s="48"/>
      <c r="VLE58" s="48"/>
      <c r="VLF58" s="48"/>
      <c r="VLG58" s="48"/>
      <c r="VLH58" s="48"/>
      <c r="VLI58" s="48"/>
      <c r="VLJ58" s="48"/>
      <c r="VLK58" s="48"/>
      <c r="VLL58" s="48"/>
      <c r="VLM58" s="48"/>
      <c r="VLN58" s="48"/>
      <c r="VLO58" s="48"/>
      <c r="VLP58" s="48"/>
      <c r="VLQ58" s="48"/>
      <c r="VLR58" s="48"/>
      <c r="VLS58" s="48"/>
      <c r="VLT58" s="48"/>
      <c r="VLU58" s="48"/>
      <c r="VLV58" s="48"/>
      <c r="VLW58" s="48"/>
      <c r="VLX58" s="48"/>
      <c r="VLY58" s="48"/>
      <c r="VLZ58" s="48"/>
      <c r="VMA58" s="48"/>
      <c r="VMB58" s="48"/>
      <c r="VMC58" s="48"/>
      <c r="VMD58" s="48"/>
      <c r="VME58" s="48"/>
      <c r="VMF58" s="48"/>
      <c r="VMG58" s="48"/>
      <c r="VMH58" s="48"/>
      <c r="VMI58" s="48"/>
      <c r="VMJ58" s="48"/>
      <c r="VMK58" s="48"/>
      <c r="VML58" s="48"/>
      <c r="VMM58" s="48"/>
      <c r="VMN58" s="48"/>
      <c r="VMO58" s="48"/>
      <c r="VMP58" s="48"/>
      <c r="VMQ58" s="48"/>
      <c r="VMR58" s="48"/>
      <c r="VMS58" s="48"/>
      <c r="VMT58" s="48"/>
      <c r="VMU58" s="48"/>
      <c r="VMV58" s="48"/>
      <c r="VMW58" s="48"/>
      <c r="VMX58" s="48"/>
      <c r="VMY58" s="48"/>
      <c r="VMZ58" s="48"/>
      <c r="VNA58" s="48"/>
      <c r="VNB58" s="48"/>
      <c r="VNC58" s="48"/>
      <c r="VND58" s="48"/>
      <c r="VNE58" s="48"/>
      <c r="VNF58" s="48"/>
      <c r="VNG58" s="48"/>
      <c r="VNH58" s="48"/>
      <c r="VNI58" s="48"/>
      <c r="VNJ58" s="48"/>
      <c r="VNK58" s="48"/>
      <c r="VNL58" s="48"/>
      <c r="VNM58" s="48"/>
      <c r="VNN58" s="48"/>
      <c r="VNO58" s="48"/>
      <c r="VNP58" s="48"/>
      <c r="VNQ58" s="48"/>
      <c r="VNR58" s="48"/>
      <c r="VNS58" s="48"/>
      <c r="VNT58" s="48"/>
      <c r="VNU58" s="48"/>
      <c r="VNV58" s="48"/>
      <c r="VNW58" s="48"/>
      <c r="VNX58" s="48"/>
      <c r="VNY58" s="48"/>
      <c r="VNZ58" s="48"/>
      <c r="VOA58" s="48"/>
      <c r="VOB58" s="48"/>
      <c r="VOC58" s="48"/>
      <c r="VOD58" s="48"/>
      <c r="VOE58" s="48"/>
      <c r="VOF58" s="48"/>
      <c r="VOG58" s="48"/>
      <c r="VOH58" s="48"/>
      <c r="VOI58" s="48"/>
      <c r="VOJ58" s="48"/>
      <c r="VOK58" s="48"/>
      <c r="VOL58" s="48"/>
      <c r="VOM58" s="48"/>
      <c r="VON58" s="48"/>
      <c r="VOO58" s="48"/>
      <c r="VOP58" s="48"/>
      <c r="VOQ58" s="48"/>
      <c r="VOR58" s="48"/>
      <c r="VOS58" s="48"/>
      <c r="VOT58" s="48"/>
      <c r="VOU58" s="48"/>
      <c r="VOV58" s="48"/>
      <c r="VOW58" s="48"/>
      <c r="VOX58" s="48"/>
      <c r="VOY58" s="48"/>
      <c r="VOZ58" s="48"/>
      <c r="VPA58" s="48"/>
      <c r="VPB58" s="48"/>
      <c r="VPC58" s="48"/>
      <c r="VPD58" s="48"/>
      <c r="VPE58" s="48"/>
      <c r="VPF58" s="48"/>
      <c r="VPG58" s="48"/>
      <c r="VPH58" s="48"/>
      <c r="VPI58" s="48"/>
      <c r="VPJ58" s="48"/>
      <c r="VPK58" s="48"/>
      <c r="VPL58" s="48"/>
      <c r="VPM58" s="48"/>
      <c r="VPN58" s="48"/>
      <c r="VPO58" s="48"/>
      <c r="VPP58" s="48"/>
      <c r="VPQ58" s="48"/>
      <c r="VPR58" s="48"/>
      <c r="VPS58" s="48"/>
      <c r="VPT58" s="48"/>
      <c r="VPU58" s="48"/>
      <c r="VPV58" s="48"/>
      <c r="VPW58" s="48"/>
      <c r="VPX58" s="48"/>
      <c r="VPY58" s="48"/>
      <c r="VPZ58" s="48"/>
      <c r="VQA58" s="48"/>
      <c r="VQB58" s="48"/>
      <c r="VQC58" s="48"/>
      <c r="VQD58" s="48"/>
      <c r="VQE58" s="48"/>
      <c r="VQF58" s="48"/>
      <c r="VQG58" s="48"/>
      <c r="VQH58" s="48"/>
      <c r="VQI58" s="48"/>
      <c r="VQJ58" s="48"/>
      <c r="VQK58" s="48"/>
      <c r="VQL58" s="48"/>
      <c r="VQM58" s="48"/>
      <c r="VQN58" s="48"/>
      <c r="VQO58" s="48"/>
      <c r="VQP58" s="48"/>
      <c r="VQQ58" s="48"/>
      <c r="VQR58" s="48"/>
      <c r="VQS58" s="48"/>
      <c r="VQT58" s="48"/>
      <c r="VQU58" s="48"/>
      <c r="VQV58" s="48"/>
      <c r="VQW58" s="48"/>
      <c r="VQX58" s="48"/>
      <c r="VQY58" s="48"/>
      <c r="VQZ58" s="48"/>
      <c r="VRA58" s="48"/>
      <c r="VRB58" s="48"/>
      <c r="VRC58" s="48"/>
      <c r="VRD58" s="48"/>
      <c r="VRE58" s="48"/>
      <c r="VRF58" s="48"/>
      <c r="VRG58" s="48"/>
      <c r="VRH58" s="48"/>
      <c r="VRI58" s="48"/>
      <c r="VRJ58" s="48"/>
      <c r="VRK58" s="48"/>
      <c r="VRL58" s="48"/>
      <c r="VRM58" s="48"/>
      <c r="VRN58" s="48"/>
      <c r="VRO58" s="48"/>
      <c r="VRP58" s="48"/>
      <c r="VRQ58" s="48"/>
      <c r="VRR58" s="48"/>
      <c r="VRS58" s="48"/>
      <c r="VRT58" s="48"/>
      <c r="VRU58" s="48"/>
      <c r="VRV58" s="48"/>
      <c r="VRW58" s="48"/>
      <c r="VRX58" s="48"/>
      <c r="VRY58" s="48"/>
      <c r="VRZ58" s="48"/>
      <c r="VSA58" s="48"/>
      <c r="VSB58" s="48"/>
      <c r="VSC58" s="48"/>
      <c r="VSD58" s="48"/>
      <c r="VSE58" s="48"/>
      <c r="VSF58" s="48"/>
      <c r="VSG58" s="48"/>
      <c r="VSH58" s="48"/>
      <c r="VSI58" s="48"/>
      <c r="VSJ58" s="48"/>
      <c r="VSK58" s="48"/>
      <c r="VSL58" s="48"/>
      <c r="VSM58" s="48"/>
      <c r="VSN58" s="48"/>
      <c r="VSO58" s="48"/>
      <c r="VSP58" s="48"/>
      <c r="VSQ58" s="48"/>
      <c r="VSR58" s="48"/>
      <c r="VSS58" s="48"/>
      <c r="VST58" s="48"/>
      <c r="VSU58" s="48"/>
      <c r="VSV58" s="48"/>
      <c r="VSW58" s="48"/>
      <c r="VSX58" s="48"/>
      <c r="VSY58" s="48"/>
      <c r="VSZ58" s="48"/>
      <c r="VTA58" s="48"/>
      <c r="VTB58" s="48"/>
      <c r="VTC58" s="48"/>
      <c r="VTD58" s="48"/>
      <c r="VTE58" s="48"/>
      <c r="VTF58" s="48"/>
      <c r="VTG58" s="48"/>
      <c r="VTH58" s="48"/>
      <c r="VTI58" s="48"/>
      <c r="VTJ58" s="48"/>
      <c r="VTK58" s="48"/>
      <c r="VTL58" s="48"/>
      <c r="VTM58" s="48"/>
      <c r="VTN58" s="48"/>
      <c r="VTO58" s="48"/>
      <c r="VTP58" s="48"/>
      <c r="VTQ58" s="48"/>
      <c r="VTR58" s="48"/>
      <c r="VTS58" s="48"/>
      <c r="VTT58" s="48"/>
      <c r="VTU58" s="48"/>
      <c r="VTV58" s="48"/>
      <c r="VTW58" s="48"/>
      <c r="VTX58" s="48"/>
      <c r="VTY58" s="48"/>
      <c r="VTZ58" s="48"/>
      <c r="VUA58" s="48"/>
      <c r="VUB58" s="48"/>
      <c r="VUC58" s="48"/>
      <c r="VUD58" s="48"/>
      <c r="VUE58" s="48"/>
      <c r="VUF58" s="48"/>
      <c r="VUG58" s="48"/>
      <c r="VUH58" s="48"/>
      <c r="VUI58" s="48"/>
      <c r="VUJ58" s="48"/>
      <c r="VUK58" s="48"/>
      <c r="VUL58" s="48"/>
      <c r="VUM58" s="48"/>
      <c r="VUN58" s="48"/>
      <c r="VUO58" s="48"/>
      <c r="VUP58" s="48"/>
      <c r="VUQ58" s="48"/>
      <c r="VUR58" s="48"/>
      <c r="VUS58" s="48"/>
      <c r="VUT58" s="48"/>
      <c r="VUU58" s="48"/>
      <c r="VUV58" s="48"/>
      <c r="VUW58" s="48"/>
      <c r="VUX58" s="48"/>
      <c r="VUY58" s="48"/>
      <c r="VUZ58" s="48"/>
      <c r="VVA58" s="48"/>
      <c r="VVB58" s="48"/>
      <c r="VVC58" s="48"/>
      <c r="VVD58" s="48"/>
      <c r="VVE58" s="48"/>
      <c r="VVF58" s="48"/>
      <c r="VVG58" s="48"/>
      <c r="VVH58" s="48"/>
      <c r="VVI58" s="48"/>
      <c r="VVJ58" s="48"/>
      <c r="VVK58" s="48"/>
      <c r="VVL58" s="48"/>
      <c r="VVM58" s="48"/>
      <c r="VVN58" s="48"/>
      <c r="VVO58" s="48"/>
      <c r="VVP58" s="48"/>
      <c r="VVQ58" s="48"/>
      <c r="VVR58" s="48"/>
      <c r="VVS58" s="48"/>
      <c r="VVT58" s="48"/>
      <c r="VVU58" s="48"/>
      <c r="VVV58" s="48"/>
      <c r="VVW58" s="48"/>
      <c r="VVX58" s="48"/>
      <c r="VVY58" s="48"/>
      <c r="VVZ58" s="48"/>
      <c r="VWA58" s="48"/>
      <c r="VWB58" s="48"/>
      <c r="VWC58" s="48"/>
      <c r="VWD58" s="48"/>
      <c r="VWE58" s="48"/>
      <c r="VWF58" s="48"/>
      <c r="VWG58" s="48"/>
      <c r="VWH58" s="48"/>
      <c r="VWI58" s="48"/>
      <c r="VWJ58" s="48"/>
      <c r="VWK58" s="48"/>
      <c r="VWL58" s="48"/>
      <c r="VWM58" s="48"/>
      <c r="VWN58" s="48"/>
      <c r="VWO58" s="48"/>
      <c r="VWP58" s="48"/>
      <c r="VWQ58" s="48"/>
      <c r="VWR58" s="48"/>
      <c r="VWS58" s="48"/>
      <c r="VWT58" s="48"/>
      <c r="VWU58" s="48"/>
      <c r="VWV58" s="48"/>
      <c r="VWW58" s="48"/>
      <c r="VWX58" s="48"/>
      <c r="VWY58" s="48"/>
      <c r="VWZ58" s="48"/>
      <c r="VXA58" s="48"/>
      <c r="VXB58" s="48"/>
      <c r="VXC58" s="48"/>
      <c r="VXD58" s="48"/>
      <c r="VXE58" s="48"/>
      <c r="VXF58" s="48"/>
      <c r="VXG58" s="48"/>
      <c r="VXH58" s="48"/>
      <c r="VXI58" s="48"/>
      <c r="VXJ58" s="48"/>
      <c r="VXK58" s="48"/>
      <c r="VXL58" s="48"/>
      <c r="VXM58" s="48"/>
      <c r="VXN58" s="48"/>
      <c r="VXO58" s="48"/>
      <c r="VXP58" s="48"/>
      <c r="VXQ58" s="48"/>
      <c r="VXR58" s="48"/>
      <c r="VXS58" s="48"/>
      <c r="VXT58" s="48"/>
      <c r="VXU58" s="48"/>
      <c r="VXV58" s="48"/>
      <c r="VXW58" s="48"/>
      <c r="VXX58" s="48"/>
      <c r="VXY58" s="48"/>
      <c r="VXZ58" s="48"/>
      <c r="VYA58" s="48"/>
      <c r="VYB58" s="48"/>
      <c r="VYC58" s="48"/>
      <c r="VYD58" s="48"/>
      <c r="VYE58" s="48"/>
      <c r="VYF58" s="48"/>
      <c r="VYG58" s="48"/>
      <c r="VYH58" s="48"/>
      <c r="VYI58" s="48"/>
      <c r="VYJ58" s="48"/>
      <c r="VYK58" s="48"/>
      <c r="VYL58" s="48"/>
      <c r="VYM58" s="48"/>
      <c r="VYN58" s="48"/>
      <c r="VYO58" s="48"/>
      <c r="VYP58" s="48"/>
      <c r="VYQ58" s="48"/>
      <c r="VYR58" s="48"/>
      <c r="VYS58" s="48"/>
      <c r="VYT58" s="48"/>
      <c r="VYU58" s="48"/>
      <c r="VYV58" s="48"/>
      <c r="VYW58" s="48"/>
      <c r="VYX58" s="48"/>
      <c r="VYY58" s="48"/>
      <c r="VYZ58" s="48"/>
      <c r="VZA58" s="48"/>
      <c r="VZB58" s="48"/>
      <c r="VZC58" s="48"/>
      <c r="VZD58" s="48"/>
      <c r="VZE58" s="48"/>
      <c r="VZF58" s="48"/>
      <c r="VZG58" s="48"/>
      <c r="VZH58" s="48"/>
      <c r="VZI58" s="48"/>
      <c r="VZJ58" s="48"/>
      <c r="VZK58" s="48"/>
      <c r="VZL58" s="48"/>
      <c r="VZM58" s="48"/>
      <c r="VZN58" s="48"/>
      <c r="VZO58" s="48"/>
      <c r="VZP58" s="48"/>
      <c r="VZQ58" s="48"/>
      <c r="VZR58" s="48"/>
      <c r="VZS58" s="48"/>
      <c r="VZT58" s="48"/>
      <c r="VZU58" s="48"/>
      <c r="VZV58" s="48"/>
      <c r="VZW58" s="48"/>
      <c r="VZX58" s="48"/>
      <c r="VZY58" s="48"/>
      <c r="VZZ58" s="48"/>
      <c r="WAA58" s="48"/>
      <c r="WAB58" s="48"/>
      <c r="WAC58" s="48"/>
      <c r="WAD58" s="48"/>
      <c r="WAE58" s="48"/>
      <c r="WAF58" s="48"/>
      <c r="WAG58" s="48"/>
      <c r="WAH58" s="48"/>
      <c r="WAI58" s="48"/>
      <c r="WAJ58" s="48"/>
      <c r="WAK58" s="48"/>
      <c r="WAL58" s="48"/>
      <c r="WAM58" s="48"/>
      <c r="WAN58" s="48"/>
      <c r="WAO58" s="48"/>
      <c r="WAP58" s="48"/>
      <c r="WAQ58" s="48"/>
      <c r="WAR58" s="48"/>
      <c r="WAS58" s="48"/>
      <c r="WAT58" s="48"/>
      <c r="WAU58" s="48"/>
      <c r="WAV58" s="48"/>
      <c r="WAW58" s="48"/>
      <c r="WAX58" s="48"/>
      <c r="WAY58" s="48"/>
      <c r="WAZ58" s="48"/>
      <c r="WBA58" s="48"/>
      <c r="WBB58" s="48"/>
      <c r="WBC58" s="48"/>
      <c r="WBD58" s="48"/>
      <c r="WBE58" s="48"/>
      <c r="WBF58" s="48"/>
      <c r="WBG58" s="48"/>
      <c r="WBH58" s="48"/>
      <c r="WBI58" s="48"/>
      <c r="WBJ58" s="48"/>
      <c r="WBK58" s="48"/>
      <c r="WBL58" s="48"/>
      <c r="WBM58" s="48"/>
      <c r="WBN58" s="48"/>
      <c r="WBO58" s="48"/>
      <c r="WBP58" s="48"/>
      <c r="WBQ58" s="48"/>
      <c r="WBR58" s="48"/>
      <c r="WBS58" s="48"/>
      <c r="WBT58" s="48"/>
      <c r="WBU58" s="48"/>
      <c r="WBV58" s="48"/>
      <c r="WBW58" s="48"/>
      <c r="WBX58" s="48"/>
      <c r="WBY58" s="48"/>
      <c r="WBZ58" s="48"/>
      <c r="WCA58" s="48"/>
      <c r="WCB58" s="48"/>
      <c r="WCC58" s="48"/>
      <c r="WCD58" s="48"/>
      <c r="WCE58" s="48"/>
      <c r="WCF58" s="48"/>
      <c r="WCG58" s="48"/>
      <c r="WCH58" s="48"/>
      <c r="WCI58" s="48"/>
      <c r="WCJ58" s="48"/>
      <c r="WCK58" s="48"/>
      <c r="WCL58" s="48"/>
      <c r="WCM58" s="48"/>
      <c r="WCN58" s="48"/>
      <c r="WCO58" s="48"/>
      <c r="WCP58" s="48"/>
      <c r="WCQ58" s="48"/>
      <c r="WCR58" s="48"/>
      <c r="WCS58" s="48"/>
      <c r="WCT58" s="48"/>
      <c r="WCU58" s="48"/>
      <c r="WCV58" s="48"/>
      <c r="WCW58" s="48"/>
      <c r="WCX58" s="48"/>
      <c r="WCY58" s="48"/>
      <c r="WCZ58" s="48"/>
      <c r="WDA58" s="48"/>
      <c r="WDB58" s="48"/>
      <c r="WDC58" s="48"/>
      <c r="WDD58" s="48"/>
      <c r="WDE58" s="48"/>
      <c r="WDF58" s="48"/>
      <c r="WDG58" s="48"/>
      <c r="WDH58" s="48"/>
      <c r="WDI58" s="48"/>
      <c r="WDJ58" s="48"/>
      <c r="WDK58" s="48"/>
      <c r="WDL58" s="48"/>
      <c r="WDM58" s="48"/>
      <c r="WDN58" s="48"/>
      <c r="WDO58" s="48"/>
      <c r="WDP58" s="48"/>
      <c r="WDQ58" s="48"/>
      <c r="WDR58" s="48"/>
      <c r="WDS58" s="48"/>
      <c r="WDT58" s="48"/>
      <c r="WDU58" s="48"/>
      <c r="WDV58" s="48"/>
      <c r="WDW58" s="48"/>
      <c r="WDX58" s="48"/>
      <c r="WDY58" s="48"/>
      <c r="WDZ58" s="48"/>
      <c r="WEA58" s="48"/>
      <c r="WEB58" s="48"/>
      <c r="WEC58" s="48"/>
      <c r="WED58" s="48"/>
      <c r="WEE58" s="48"/>
      <c r="WEF58" s="48"/>
      <c r="WEG58" s="48"/>
      <c r="WEH58" s="48"/>
      <c r="WEI58" s="48"/>
      <c r="WEJ58" s="48"/>
      <c r="WEK58" s="48"/>
      <c r="WEL58" s="48"/>
      <c r="WEM58" s="48"/>
      <c r="WEN58" s="48"/>
      <c r="WEO58" s="48"/>
      <c r="WEP58" s="48"/>
      <c r="WEQ58" s="48"/>
      <c r="WER58" s="48"/>
      <c r="WES58" s="48"/>
      <c r="WET58" s="48"/>
      <c r="WEU58" s="48"/>
      <c r="WEV58" s="48"/>
      <c r="WEW58" s="48"/>
      <c r="WEX58" s="48"/>
      <c r="WEY58" s="48"/>
      <c r="WEZ58" s="48"/>
      <c r="WFA58" s="48"/>
      <c r="WFB58" s="48"/>
      <c r="WFC58" s="48"/>
      <c r="WFD58" s="48"/>
      <c r="WFE58" s="48"/>
      <c r="WFF58" s="48"/>
      <c r="WFG58" s="48"/>
      <c r="WFH58" s="48"/>
      <c r="WFI58" s="48"/>
      <c r="WFJ58" s="48"/>
      <c r="WFK58" s="48"/>
      <c r="WFL58" s="48"/>
      <c r="WFM58" s="48"/>
      <c r="WFN58" s="48"/>
      <c r="WFO58" s="48"/>
      <c r="WFP58" s="48"/>
      <c r="WFQ58" s="48"/>
      <c r="WFR58" s="48"/>
      <c r="WFS58" s="48"/>
      <c r="WFT58" s="48"/>
      <c r="WFU58" s="48"/>
      <c r="WFV58" s="48"/>
      <c r="WFW58" s="48"/>
      <c r="WFX58" s="48"/>
      <c r="WFY58" s="48"/>
      <c r="WFZ58" s="48"/>
      <c r="WGA58" s="48"/>
      <c r="WGB58" s="48"/>
      <c r="WGC58" s="48"/>
      <c r="WGD58" s="48"/>
      <c r="WGE58" s="48"/>
      <c r="WGF58" s="48"/>
      <c r="WGG58" s="48"/>
      <c r="WGH58" s="48"/>
      <c r="WGI58" s="48"/>
      <c r="WGJ58" s="48"/>
      <c r="WGK58" s="48"/>
      <c r="WGL58" s="48"/>
      <c r="WGM58" s="48"/>
      <c r="WGN58" s="48"/>
      <c r="WGO58" s="48"/>
      <c r="WGP58" s="48"/>
      <c r="WGQ58" s="48"/>
      <c r="WGR58" s="48"/>
      <c r="WGS58" s="48"/>
      <c r="WGT58" s="48"/>
      <c r="WGU58" s="48"/>
      <c r="WGV58" s="48"/>
      <c r="WGW58" s="48"/>
      <c r="WGX58" s="48"/>
      <c r="WGY58" s="48"/>
      <c r="WGZ58" s="48"/>
      <c r="WHA58" s="48"/>
      <c r="WHB58" s="48"/>
      <c r="WHC58" s="48"/>
      <c r="WHD58" s="48"/>
      <c r="WHE58" s="48"/>
      <c r="WHF58" s="48"/>
      <c r="WHG58" s="48"/>
      <c r="WHH58" s="48"/>
      <c r="WHI58" s="48"/>
      <c r="WHJ58" s="48"/>
      <c r="WHK58" s="48"/>
      <c r="WHL58" s="48"/>
      <c r="WHM58" s="48"/>
      <c r="WHN58" s="48"/>
      <c r="WHO58" s="48"/>
      <c r="WHP58" s="48"/>
      <c r="WHQ58" s="48"/>
      <c r="WHR58" s="48"/>
      <c r="WHS58" s="48"/>
      <c r="WHT58" s="48"/>
      <c r="WHU58" s="48"/>
      <c r="WHV58" s="48"/>
      <c r="WHW58" s="48"/>
      <c r="WHX58" s="48"/>
      <c r="WHY58" s="48"/>
      <c r="WHZ58" s="48"/>
      <c r="WIA58" s="48"/>
      <c r="WIB58" s="48"/>
      <c r="WIC58" s="48"/>
      <c r="WID58" s="48"/>
      <c r="WIE58" s="48"/>
      <c r="WIF58" s="48"/>
      <c r="WIG58" s="48"/>
      <c r="WIH58" s="48"/>
      <c r="WII58" s="48"/>
      <c r="WIJ58" s="48"/>
      <c r="WIK58" s="48"/>
      <c r="WIL58" s="48"/>
      <c r="WIM58" s="48"/>
      <c r="WIN58" s="48"/>
      <c r="WIO58" s="48"/>
      <c r="WIP58" s="48"/>
      <c r="WIQ58" s="48"/>
      <c r="WIR58" s="48"/>
      <c r="WIS58" s="48"/>
      <c r="WIT58" s="48"/>
      <c r="WIU58" s="48"/>
      <c r="WIV58" s="48"/>
      <c r="WIW58" s="48"/>
      <c r="WIX58" s="48"/>
      <c r="WIY58" s="48"/>
      <c r="WIZ58" s="48"/>
      <c r="WJA58" s="48"/>
      <c r="WJB58" s="48"/>
      <c r="WJC58" s="48"/>
      <c r="WJD58" s="48"/>
      <c r="WJE58" s="48"/>
      <c r="WJF58" s="48"/>
      <c r="WJG58" s="48"/>
      <c r="WJH58" s="48"/>
      <c r="WJI58" s="48"/>
      <c r="WJJ58" s="48"/>
      <c r="WJK58" s="48"/>
      <c r="WJL58" s="48"/>
      <c r="WJM58" s="48"/>
      <c r="WJN58" s="48"/>
      <c r="WJO58" s="48"/>
      <c r="WJP58" s="48"/>
      <c r="WJQ58" s="48"/>
      <c r="WJR58" s="48"/>
      <c r="WJS58" s="48"/>
      <c r="WJT58" s="48"/>
      <c r="WJU58" s="48"/>
      <c r="WJV58" s="48"/>
      <c r="WJW58" s="48"/>
      <c r="WJX58" s="48"/>
      <c r="WJY58" s="48"/>
      <c r="WJZ58" s="48"/>
      <c r="WKA58" s="48"/>
      <c r="WKB58" s="48"/>
      <c r="WKC58" s="48"/>
      <c r="WKD58" s="48"/>
      <c r="WKE58" s="48"/>
      <c r="WKF58" s="48"/>
      <c r="WKG58" s="48"/>
      <c r="WKH58" s="48"/>
      <c r="WKI58" s="48"/>
      <c r="WKJ58" s="48"/>
      <c r="WKK58" s="48"/>
      <c r="WKL58" s="48"/>
      <c r="WKM58" s="48"/>
      <c r="WKN58" s="48"/>
      <c r="WKO58" s="48"/>
      <c r="WKP58" s="48"/>
      <c r="WKQ58" s="48"/>
      <c r="WKR58" s="48"/>
      <c r="WKS58" s="48"/>
      <c r="WKT58" s="48"/>
      <c r="WKU58" s="48"/>
      <c r="WKV58" s="48"/>
      <c r="WKW58" s="48"/>
      <c r="WKX58" s="48"/>
      <c r="WKY58" s="48"/>
      <c r="WKZ58" s="48"/>
      <c r="WLA58" s="48"/>
      <c r="WLB58" s="48"/>
      <c r="WLC58" s="48"/>
      <c r="WLD58" s="48"/>
      <c r="WLE58" s="48"/>
      <c r="WLF58" s="48"/>
      <c r="WLG58" s="48"/>
      <c r="WLH58" s="48"/>
      <c r="WLI58" s="48"/>
      <c r="WLJ58" s="48"/>
      <c r="WLK58" s="48"/>
      <c r="WLL58" s="48"/>
      <c r="WLM58" s="48"/>
      <c r="WLN58" s="48"/>
      <c r="WLO58" s="48"/>
      <c r="WLP58" s="48"/>
      <c r="WLQ58" s="48"/>
      <c r="WLR58" s="48"/>
      <c r="WLS58" s="48"/>
      <c r="WLT58" s="48"/>
      <c r="WLU58" s="48"/>
      <c r="WLV58" s="48"/>
      <c r="WLW58" s="48"/>
      <c r="WLX58" s="48"/>
      <c r="WLY58" s="48"/>
      <c r="WLZ58" s="48"/>
      <c r="WMA58" s="48"/>
      <c r="WMB58" s="48"/>
      <c r="WMC58" s="48"/>
      <c r="WMD58" s="48"/>
      <c r="WME58" s="48"/>
      <c r="WMF58" s="48"/>
      <c r="WMG58" s="48"/>
      <c r="WMH58" s="48"/>
      <c r="WMI58" s="48"/>
      <c r="WMJ58" s="48"/>
      <c r="WMK58" s="48"/>
      <c r="WML58" s="48"/>
      <c r="WMM58" s="48"/>
      <c r="WMN58" s="48"/>
      <c r="WMO58" s="48"/>
      <c r="WMP58" s="48"/>
      <c r="WMQ58" s="48"/>
      <c r="WMR58" s="48"/>
      <c r="WMS58" s="48"/>
      <c r="WMT58" s="48"/>
      <c r="WMU58" s="48"/>
      <c r="WMV58" s="48"/>
      <c r="WMW58" s="48"/>
      <c r="WMX58" s="48"/>
      <c r="WMY58" s="48"/>
      <c r="WMZ58" s="48"/>
      <c r="WNA58" s="48"/>
      <c r="WNB58" s="48"/>
      <c r="WNC58" s="48"/>
      <c r="WND58" s="48"/>
      <c r="WNE58" s="48"/>
      <c r="WNF58" s="48"/>
      <c r="WNG58" s="48"/>
      <c r="WNH58" s="48"/>
      <c r="WNI58" s="48"/>
      <c r="WNJ58" s="48"/>
      <c r="WNK58" s="48"/>
      <c r="WNL58" s="48"/>
      <c r="WNM58" s="48"/>
      <c r="WNN58" s="48"/>
      <c r="WNO58" s="48"/>
      <c r="WNP58" s="48"/>
      <c r="WNQ58" s="48"/>
      <c r="WNR58" s="48"/>
      <c r="WNS58" s="48"/>
      <c r="WNT58" s="48"/>
      <c r="WNU58" s="48"/>
      <c r="WNV58" s="48"/>
      <c r="WNW58" s="48"/>
      <c r="WNX58" s="48"/>
      <c r="WNY58" s="48"/>
      <c r="WNZ58" s="48"/>
      <c r="WOA58" s="48"/>
      <c r="WOB58" s="48"/>
      <c r="WOC58" s="48"/>
      <c r="WOD58" s="48"/>
      <c r="WOE58" s="48"/>
      <c r="WOF58" s="48"/>
      <c r="WOG58" s="48"/>
      <c r="WOH58" s="48"/>
      <c r="WOI58" s="48"/>
      <c r="WOJ58" s="48"/>
      <c r="WOK58" s="48"/>
      <c r="WOL58" s="48"/>
      <c r="WOM58" s="48"/>
      <c r="WON58" s="48"/>
      <c r="WOO58" s="48"/>
      <c r="WOP58" s="48"/>
      <c r="WOQ58" s="48"/>
      <c r="WOR58" s="48"/>
      <c r="WOS58" s="48"/>
      <c r="WOT58" s="48"/>
      <c r="WOU58" s="48"/>
      <c r="WOV58" s="48"/>
      <c r="WOW58" s="48"/>
      <c r="WOX58" s="48"/>
      <c r="WOY58" s="48"/>
      <c r="WOZ58" s="48"/>
      <c r="WPA58" s="48"/>
      <c r="WPB58" s="48"/>
      <c r="WPC58" s="48"/>
      <c r="WPD58" s="48"/>
      <c r="WPE58" s="48"/>
      <c r="WPF58" s="48"/>
      <c r="WPG58" s="48"/>
      <c r="WPH58" s="48"/>
      <c r="WPI58" s="48"/>
      <c r="WPJ58" s="48"/>
      <c r="WPK58" s="48"/>
      <c r="WPL58" s="48"/>
      <c r="WPM58" s="48"/>
      <c r="WPN58" s="48"/>
      <c r="WPO58" s="48"/>
      <c r="WPP58" s="48"/>
      <c r="WPQ58" s="48"/>
      <c r="WPR58" s="48"/>
      <c r="WPS58" s="48"/>
      <c r="WPT58" s="48"/>
      <c r="WPU58" s="48"/>
      <c r="WPV58" s="48"/>
      <c r="WPW58" s="48"/>
      <c r="WPX58" s="48"/>
      <c r="WPY58" s="48"/>
      <c r="WPZ58" s="48"/>
      <c r="WQA58" s="48"/>
      <c r="WQB58" s="48"/>
      <c r="WQC58" s="48"/>
      <c r="WQD58" s="48"/>
      <c r="WQE58" s="48"/>
      <c r="WQF58" s="48"/>
      <c r="WQG58" s="48"/>
      <c r="WQH58" s="48"/>
      <c r="WQI58" s="48"/>
      <c r="WQJ58" s="48"/>
      <c r="WQK58" s="48"/>
      <c r="WQL58" s="48"/>
      <c r="WQM58" s="48"/>
      <c r="WQN58" s="48"/>
      <c r="WQO58" s="48"/>
      <c r="WQP58" s="48"/>
      <c r="WQQ58" s="48"/>
      <c r="WQR58" s="48"/>
      <c r="WQS58" s="48"/>
      <c r="WQT58" s="48"/>
      <c r="WQU58" s="48"/>
      <c r="WQV58" s="48"/>
      <c r="WQW58" s="48"/>
      <c r="WQX58" s="48"/>
      <c r="WQY58" s="48"/>
      <c r="WQZ58" s="48"/>
      <c r="WRA58" s="48"/>
      <c r="WRB58" s="48"/>
      <c r="WRC58" s="48"/>
      <c r="WRD58" s="48"/>
      <c r="WRE58" s="48"/>
      <c r="WRF58" s="48"/>
      <c r="WRG58" s="48"/>
      <c r="WRH58" s="48"/>
      <c r="WRI58" s="48"/>
      <c r="WRJ58" s="48"/>
      <c r="WRK58" s="48"/>
      <c r="WRL58" s="48"/>
      <c r="WRM58" s="48"/>
      <c r="WRN58" s="48"/>
      <c r="WRO58" s="48"/>
      <c r="WRP58" s="48"/>
      <c r="WRQ58" s="48"/>
      <c r="WRR58" s="48"/>
      <c r="WRS58" s="48"/>
      <c r="WRT58" s="48"/>
      <c r="WRU58" s="48"/>
      <c r="WRV58" s="48"/>
      <c r="WRW58" s="48"/>
      <c r="WRX58" s="48"/>
      <c r="WRY58" s="48"/>
      <c r="WRZ58" s="48"/>
      <c r="WSA58" s="48"/>
      <c r="WSB58" s="48"/>
      <c r="WSC58" s="48"/>
      <c r="WSD58" s="48"/>
      <c r="WSE58" s="48"/>
      <c r="WSF58" s="48"/>
      <c r="WSG58" s="48"/>
      <c r="WSH58" s="48"/>
      <c r="WSI58" s="48"/>
      <c r="WSJ58" s="48"/>
      <c r="WSK58" s="48"/>
      <c r="WSL58" s="48"/>
      <c r="WSM58" s="48"/>
      <c r="WSN58" s="48"/>
      <c r="WSO58" s="48"/>
      <c r="WSP58" s="48"/>
      <c r="WSQ58" s="48"/>
      <c r="WSR58" s="48"/>
      <c r="WSS58" s="48"/>
      <c r="WST58" s="48"/>
      <c r="WSU58" s="48"/>
      <c r="WSV58" s="48"/>
      <c r="WSW58" s="48"/>
      <c r="WSX58" s="48"/>
      <c r="WSY58" s="48"/>
      <c r="WSZ58" s="48"/>
      <c r="WTA58" s="48"/>
      <c r="WTB58" s="48"/>
      <c r="WTC58" s="48"/>
      <c r="WTD58" s="48"/>
      <c r="WTE58" s="48"/>
      <c r="WTF58" s="48"/>
      <c r="WTG58" s="48"/>
      <c r="WTH58" s="48"/>
      <c r="WTI58" s="48"/>
      <c r="WTJ58" s="48"/>
      <c r="WTK58" s="48"/>
      <c r="WTL58" s="48"/>
      <c r="WTM58" s="48"/>
      <c r="WTN58" s="48"/>
      <c r="WTO58" s="48"/>
      <c r="WTP58" s="48"/>
      <c r="WTQ58" s="48"/>
      <c r="WTR58" s="48"/>
      <c r="WTS58" s="48"/>
      <c r="WTT58" s="48"/>
      <c r="WTU58" s="48"/>
      <c r="WTV58" s="48"/>
      <c r="WTW58" s="48"/>
      <c r="WTX58" s="48"/>
      <c r="WTY58" s="48"/>
      <c r="WTZ58" s="48"/>
      <c r="WUA58" s="48"/>
      <c r="WUB58" s="48"/>
      <c r="WUC58" s="48"/>
      <c r="WUD58" s="48"/>
      <c r="WUE58" s="48"/>
      <c r="WUF58" s="48"/>
      <c r="WUG58" s="48"/>
      <c r="WUH58" s="48"/>
      <c r="WUI58" s="48"/>
      <c r="WUJ58" s="48"/>
      <c r="WUK58" s="48"/>
      <c r="WUL58" s="48"/>
      <c r="WUM58" s="48"/>
      <c r="WUN58" s="48"/>
      <c r="WUO58" s="48"/>
      <c r="WUP58" s="48"/>
      <c r="WUQ58" s="48"/>
      <c r="WUR58" s="48"/>
      <c r="WUS58" s="48"/>
      <c r="WUT58" s="48"/>
      <c r="WUU58" s="48"/>
      <c r="WUV58" s="48"/>
      <c r="WUW58" s="48"/>
      <c r="WUX58" s="48"/>
      <c r="WUY58" s="48"/>
      <c r="WUZ58" s="48"/>
      <c r="WVA58" s="48"/>
      <c r="WVB58" s="48"/>
      <c r="WVC58" s="48"/>
      <c r="WVD58" s="48"/>
      <c r="WVE58" s="48"/>
      <c r="WVF58" s="48"/>
      <c r="WVG58" s="48"/>
      <c r="WVH58" s="48"/>
      <c r="WVI58" s="48"/>
      <c r="WVJ58" s="48"/>
      <c r="WVK58" s="48"/>
      <c r="WVL58" s="48"/>
      <c r="WVM58" s="48"/>
      <c r="WVN58" s="48"/>
      <c r="WVO58" s="48"/>
      <c r="WVP58" s="48"/>
      <c r="WVQ58" s="48"/>
      <c r="WVR58" s="48"/>
      <c r="WVS58" s="48"/>
      <c r="WVT58" s="48"/>
      <c r="WVU58" s="48"/>
      <c r="WVV58" s="48"/>
      <c r="WVW58" s="48"/>
      <c r="WVX58" s="48"/>
      <c r="WVY58" s="48"/>
      <c r="WVZ58" s="48"/>
      <c r="WWA58" s="48"/>
      <c r="WWB58" s="48"/>
      <c r="WWC58" s="48"/>
      <c r="WWD58" s="48"/>
      <c r="WWE58" s="48"/>
      <c r="WWF58" s="48"/>
      <c r="WWG58" s="48"/>
      <c r="WWH58" s="48"/>
      <c r="WWI58" s="48"/>
      <c r="WWJ58" s="48"/>
      <c r="WWK58" s="48"/>
      <c r="WWL58" s="48"/>
      <c r="WWM58" s="48"/>
      <c r="WWN58" s="48"/>
      <c r="WWO58" s="48"/>
      <c r="WWP58" s="48"/>
      <c r="WWQ58" s="48"/>
      <c r="WWR58" s="48"/>
      <c r="WWS58" s="48"/>
      <c r="WWT58" s="48"/>
      <c r="WWU58" s="48"/>
      <c r="WWV58" s="48"/>
      <c r="WWW58" s="48"/>
      <c r="WWX58" s="48"/>
      <c r="WWY58" s="48"/>
      <c r="WWZ58" s="48"/>
      <c r="WXA58" s="48"/>
      <c r="WXB58" s="48"/>
      <c r="WXC58" s="48"/>
      <c r="WXD58" s="48"/>
      <c r="WXE58" s="48"/>
      <c r="WXF58" s="48"/>
      <c r="WXG58" s="48"/>
      <c r="WXH58" s="48"/>
      <c r="WXI58" s="48"/>
      <c r="WXJ58" s="48"/>
      <c r="WXK58" s="48"/>
      <c r="WXL58" s="48"/>
      <c r="WXM58" s="48"/>
      <c r="WXN58" s="48"/>
      <c r="WXO58" s="48"/>
      <c r="WXP58" s="48"/>
      <c r="WXQ58" s="48"/>
      <c r="WXR58" s="48"/>
      <c r="WXS58" s="48"/>
      <c r="WXT58" s="48"/>
      <c r="WXU58" s="48"/>
      <c r="WXV58" s="48"/>
      <c r="WXW58" s="48"/>
      <c r="WXX58" s="48"/>
      <c r="WXY58" s="48"/>
      <c r="WXZ58" s="48"/>
      <c r="WYA58" s="48"/>
      <c r="WYB58" s="48"/>
      <c r="WYC58" s="48"/>
      <c r="WYD58" s="48"/>
      <c r="WYE58" s="48"/>
      <c r="WYF58" s="48"/>
      <c r="WYG58" s="48"/>
      <c r="WYH58" s="48"/>
      <c r="WYI58" s="48"/>
      <c r="WYJ58" s="48"/>
      <c r="WYK58" s="48"/>
      <c r="WYL58" s="48"/>
      <c r="WYM58" s="48"/>
      <c r="WYN58" s="48"/>
      <c r="WYO58" s="48"/>
      <c r="WYP58" s="48"/>
      <c r="WYQ58" s="48"/>
      <c r="WYR58" s="48"/>
      <c r="WYS58" s="48"/>
      <c r="WYT58" s="48"/>
      <c r="WYU58" s="48"/>
      <c r="WYV58" s="48"/>
      <c r="WYW58" s="48"/>
      <c r="WYX58" s="48"/>
      <c r="WYY58" s="48"/>
      <c r="WYZ58" s="48"/>
      <c r="WZA58" s="48"/>
      <c r="WZB58" s="48"/>
      <c r="WZC58" s="48"/>
      <c r="WZD58" s="48"/>
      <c r="WZE58" s="48"/>
      <c r="WZF58" s="48"/>
      <c r="WZG58" s="48"/>
      <c r="WZH58" s="48"/>
      <c r="WZI58" s="48"/>
      <c r="WZJ58" s="48"/>
      <c r="WZK58" s="48"/>
      <c r="WZL58" s="48"/>
      <c r="WZM58" s="48"/>
      <c r="WZN58" s="48"/>
      <c r="WZO58" s="48"/>
      <c r="WZP58" s="48"/>
      <c r="WZQ58" s="48"/>
      <c r="WZR58" s="48"/>
      <c r="WZS58" s="48"/>
      <c r="WZT58" s="48"/>
      <c r="WZU58" s="48"/>
      <c r="WZV58" s="48"/>
      <c r="WZW58" s="48"/>
      <c r="WZX58" s="48"/>
      <c r="WZY58" s="48"/>
      <c r="WZZ58" s="48"/>
      <c r="XAA58" s="48"/>
      <c r="XAB58" s="48"/>
      <c r="XAC58" s="48"/>
      <c r="XAD58" s="48"/>
      <c r="XAE58" s="48"/>
      <c r="XAF58" s="48"/>
      <c r="XAG58" s="48"/>
      <c r="XAH58" s="48"/>
      <c r="XAI58" s="48"/>
      <c r="XAJ58" s="48"/>
      <c r="XAK58" s="48"/>
      <c r="XAL58" s="48"/>
      <c r="XAM58" s="48"/>
      <c r="XAN58" s="48"/>
      <c r="XAO58" s="48"/>
      <c r="XAP58" s="48"/>
      <c r="XAQ58" s="48"/>
      <c r="XAR58" s="48"/>
      <c r="XAS58" s="48"/>
      <c r="XAT58" s="48"/>
      <c r="XAU58" s="48"/>
      <c r="XAV58" s="48"/>
      <c r="XAW58" s="48"/>
      <c r="XAX58" s="48"/>
      <c r="XAY58" s="48"/>
      <c r="XAZ58" s="48"/>
      <c r="XBA58" s="48"/>
      <c r="XBB58" s="48"/>
      <c r="XBC58" s="48"/>
      <c r="XBD58" s="48"/>
      <c r="XBE58" s="48"/>
      <c r="XBF58" s="48"/>
      <c r="XBG58" s="48"/>
      <c r="XBH58" s="48"/>
      <c r="XBI58" s="48"/>
      <c r="XBJ58" s="48"/>
      <c r="XBK58" s="48"/>
      <c r="XBL58" s="48"/>
      <c r="XBM58" s="48"/>
      <c r="XBN58" s="48"/>
      <c r="XBO58" s="48"/>
      <c r="XBP58" s="48"/>
      <c r="XBQ58" s="48"/>
      <c r="XBR58" s="48"/>
      <c r="XBS58" s="48"/>
      <c r="XBT58" s="48"/>
      <c r="XBU58" s="48"/>
      <c r="XBV58" s="48"/>
      <c r="XBW58" s="48"/>
      <c r="XBX58" s="48"/>
      <c r="XBY58" s="48"/>
      <c r="XBZ58" s="48"/>
      <c r="XCA58" s="48"/>
      <c r="XCB58" s="48"/>
      <c r="XCC58" s="48"/>
      <c r="XCD58" s="48"/>
      <c r="XCE58" s="48"/>
      <c r="XCF58" s="48"/>
      <c r="XCG58" s="48"/>
      <c r="XCH58" s="48"/>
      <c r="XCI58" s="48"/>
      <c r="XCJ58" s="48"/>
      <c r="XCK58" s="48"/>
      <c r="XCL58" s="48"/>
      <c r="XCM58" s="48"/>
      <c r="XCN58" s="48"/>
      <c r="XCO58" s="48"/>
      <c r="XCP58" s="48"/>
      <c r="XCQ58" s="48"/>
      <c r="XCR58" s="48"/>
      <c r="XCS58" s="48"/>
      <c r="XCT58" s="48"/>
      <c r="XCU58" s="48"/>
      <c r="XCV58" s="48"/>
      <c r="XCW58" s="48"/>
      <c r="XCX58" s="48"/>
      <c r="XCY58" s="48"/>
      <c r="XCZ58" s="48"/>
      <c r="XDA58" s="48"/>
      <c r="XDB58" s="48"/>
      <c r="XDC58" s="48"/>
      <c r="XDD58" s="48"/>
      <c r="XDE58" s="48"/>
      <c r="XDF58" s="48"/>
      <c r="XDG58" s="48"/>
      <c r="XDH58" s="48"/>
      <c r="XDI58" s="48"/>
      <c r="XDJ58" s="48"/>
      <c r="XDK58" s="48"/>
      <c r="XDL58" s="48"/>
      <c r="XDM58" s="48"/>
      <c r="XDN58" s="48"/>
      <c r="XDO58" s="48"/>
      <c r="XDP58" s="48"/>
      <c r="XDQ58" s="48"/>
      <c r="XDR58" s="48"/>
      <c r="XDS58" s="48"/>
      <c r="XDT58" s="48"/>
      <c r="XDU58" s="48"/>
      <c r="XDV58" s="48"/>
      <c r="XDW58" s="48"/>
      <c r="XDX58" s="48"/>
      <c r="XDY58" s="48"/>
      <c r="XDZ58" s="48"/>
      <c r="XEA58" s="48"/>
      <c r="XEB58" s="48"/>
      <c r="XEC58" s="48"/>
      <c r="XED58" s="48"/>
      <c r="XEE58" s="48"/>
      <c r="XEF58" s="48"/>
      <c r="XEG58" s="48"/>
      <c r="XEH58" s="48"/>
      <c r="XEI58" s="48"/>
      <c r="XEJ58" s="48"/>
      <c r="XEK58" s="48"/>
      <c r="XEL58" s="48"/>
      <c r="XEM58" s="48"/>
      <c r="XEN58" s="48"/>
      <c r="XEO58" s="48"/>
      <c r="XEP58" s="48"/>
      <c r="XEQ58" s="48"/>
      <c r="XER58" s="48"/>
      <c r="XES58" s="48"/>
      <c r="XET58" s="48"/>
    </row>
    <row r="59" s="47" customFormat="1" ht="16" customHeight="1" spans="2:5">
      <c r="B59" s="64" t="s">
        <v>63</v>
      </c>
      <c r="C59" s="64"/>
      <c r="D59" s="66" t="s">
        <v>8</v>
      </c>
      <c r="E59" s="62">
        <v>0</v>
      </c>
    </row>
    <row r="60" s="47" customFormat="1" ht="16" customHeight="1" spans="2:5">
      <c r="B60" s="60" t="s">
        <v>64</v>
      </c>
      <c r="C60" s="60"/>
      <c r="D60" s="72">
        <v>0</v>
      </c>
      <c r="E60" s="72"/>
    </row>
    <row r="61" ht="16" customHeight="1" spans="2:5">
      <c r="B61" s="71" t="s">
        <v>65</v>
      </c>
      <c r="C61" s="64"/>
      <c r="D61" s="66" t="s">
        <v>8</v>
      </c>
      <c r="E61" s="62">
        <v>0.0144</v>
      </c>
    </row>
    <row r="62" ht="16" customHeight="1" spans="2:5">
      <c r="B62" s="73" t="s">
        <v>66</v>
      </c>
      <c r="C62" s="73"/>
      <c r="D62" s="72">
        <v>1.5048</v>
      </c>
      <c r="E62" s="72"/>
    </row>
    <row r="63" ht="16" customHeight="1" spans="2:5">
      <c r="B63" s="73" t="s">
        <v>67</v>
      </c>
      <c r="C63" s="73"/>
      <c r="D63" s="72">
        <v>0</v>
      </c>
      <c r="E63" s="72"/>
    </row>
    <row r="64" ht="13.5" spans="2:5">
      <c r="B64" s="75" t="s">
        <v>68</v>
      </c>
      <c r="C64" s="76"/>
      <c r="D64" s="76"/>
      <c r="E64" s="76"/>
    </row>
    <row r="65" ht="13.5" spans="2:5">
      <c r="B65" s="76"/>
      <c r="C65" s="76"/>
      <c r="D65" s="76"/>
      <c r="E65" s="76"/>
    </row>
  </sheetData>
  <mergeCells count="60">
    <mergeCell ref="B1:E1"/>
    <mergeCell ref="B2:E2"/>
    <mergeCell ref="D3:E3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6:C16"/>
    <mergeCell ref="B17:C17"/>
    <mergeCell ref="B18:C18"/>
    <mergeCell ref="B19:C19"/>
    <mergeCell ref="B39:C39"/>
    <mergeCell ref="B40:C40"/>
    <mergeCell ref="B41:C41"/>
    <mergeCell ref="B42:C42"/>
    <mergeCell ref="D42:E42"/>
    <mergeCell ref="B43:C43"/>
    <mergeCell ref="B44:C44"/>
    <mergeCell ref="D44:E44"/>
    <mergeCell ref="B45:C45"/>
    <mergeCell ref="B46:C46"/>
    <mergeCell ref="B47:C47"/>
    <mergeCell ref="B48:C48"/>
    <mergeCell ref="D48:E48"/>
    <mergeCell ref="B49:C49"/>
    <mergeCell ref="D49:E49"/>
    <mergeCell ref="B50:C50"/>
    <mergeCell ref="B51:C51"/>
    <mergeCell ref="D51:E51"/>
    <mergeCell ref="B52:C52"/>
    <mergeCell ref="D52:E52"/>
    <mergeCell ref="B53:C53"/>
    <mergeCell ref="B54:C54"/>
    <mergeCell ref="D54:E54"/>
    <mergeCell ref="B55:C55"/>
    <mergeCell ref="D55:E55"/>
    <mergeCell ref="B56:C56"/>
    <mergeCell ref="B57:C57"/>
    <mergeCell ref="D57:E57"/>
    <mergeCell ref="B58:C58"/>
    <mergeCell ref="D58:E58"/>
    <mergeCell ref="B59:C59"/>
    <mergeCell ref="B60:C60"/>
    <mergeCell ref="D60:E60"/>
    <mergeCell ref="B61:C61"/>
    <mergeCell ref="B62:C62"/>
    <mergeCell ref="D62:E62"/>
    <mergeCell ref="B63:C63"/>
    <mergeCell ref="D63:E63"/>
    <mergeCell ref="B20:B27"/>
    <mergeCell ref="B28:B37"/>
    <mergeCell ref="D23:D25"/>
    <mergeCell ref="E23:E25"/>
    <mergeCell ref="B3:C4"/>
    <mergeCell ref="B64:E65"/>
  </mergeCells>
  <printOptions horizontalCentered="1" verticalCentered="1"/>
  <pageMargins left="0.0777777777777778" right="0.0777777777777778" top="0.0777777777777778" bottom="0.118055555555556" header="0.196527777777778" footer="0.0388888888888889"/>
  <pageSetup paperSize="9" scale="76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24"/>
  <sheetViews>
    <sheetView tabSelected="1" workbookViewId="0">
      <selection activeCell="F6" sqref="F6:F18"/>
    </sheetView>
  </sheetViews>
  <sheetFormatPr defaultColWidth="8.89166666666667" defaultRowHeight="13.5"/>
  <cols>
    <col min="1" max="1" width="10.25" style="21" customWidth="1"/>
    <col min="2" max="2" width="8.89166666666667" style="21"/>
    <col min="3" max="3" width="12.375" style="21" customWidth="1"/>
    <col min="4" max="4" width="10.125" style="21" customWidth="1"/>
    <col min="5" max="6" width="8.625" style="21" customWidth="1"/>
    <col min="7" max="7" width="10.625" style="21" customWidth="1"/>
    <col min="8" max="8" width="9.5" style="21" customWidth="1"/>
    <col min="9" max="9" width="10.5" style="21" customWidth="1"/>
    <col min="10" max="11" width="10.625" style="21" customWidth="1"/>
    <col min="12" max="12" width="10.375" style="21" customWidth="1"/>
    <col min="13" max="14" width="9.88333333333333" style="21" customWidth="1"/>
    <col min="15" max="15" width="10.7666666666667" style="21" customWidth="1"/>
    <col min="16" max="16374" width="8.89166666666667" style="21"/>
  </cols>
  <sheetData>
    <row r="1" s="21" customFormat="1" ht="27" spans="1:15">
      <c r="A1" s="22" t="s">
        <v>69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="21" customFormat="1" ht="20.25" spans="1:15">
      <c r="A2" s="23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21" customFormat="1" ht="18" customHeight="1" spans="1:15">
      <c r="A3" s="24" t="s">
        <v>71</v>
      </c>
      <c r="B3" s="24"/>
      <c r="C3" s="24" t="s">
        <v>72</v>
      </c>
      <c r="D3" s="25" t="s">
        <v>73</v>
      </c>
      <c r="E3" s="24" t="s">
        <v>74</v>
      </c>
      <c r="F3" s="24"/>
      <c r="G3" s="24"/>
      <c r="H3" s="24"/>
      <c r="I3" s="24"/>
      <c r="J3" s="33" t="s">
        <v>75</v>
      </c>
      <c r="K3" s="34"/>
      <c r="L3" s="34"/>
      <c r="M3" s="35"/>
      <c r="N3" s="24" t="s">
        <v>76</v>
      </c>
      <c r="O3" s="24"/>
    </row>
    <row r="4" s="21" customFormat="1" spans="1:15">
      <c r="A4" s="24"/>
      <c r="B4" s="24"/>
      <c r="C4" s="24"/>
      <c r="D4" s="26"/>
      <c r="E4" s="24" t="s">
        <v>77</v>
      </c>
      <c r="F4" s="24" t="s">
        <v>78</v>
      </c>
      <c r="G4" s="24" t="s">
        <v>79</v>
      </c>
      <c r="H4" s="24" t="s">
        <v>80</v>
      </c>
      <c r="I4" s="24" t="s">
        <v>81</v>
      </c>
      <c r="J4" s="24" t="s">
        <v>82</v>
      </c>
      <c r="K4" s="24" t="s">
        <v>83</v>
      </c>
      <c r="L4" s="24" t="s">
        <v>84</v>
      </c>
      <c r="M4" s="24" t="s">
        <v>85</v>
      </c>
      <c r="N4" s="24" t="s">
        <v>86</v>
      </c>
      <c r="O4" s="24" t="s">
        <v>87</v>
      </c>
    </row>
    <row r="5" s="21" customFormat="1" ht="22.5" spans="1:15">
      <c r="A5" s="24"/>
      <c r="B5" s="24"/>
      <c r="C5" s="24"/>
      <c r="D5" s="27"/>
      <c r="E5" s="24"/>
      <c r="F5" s="24"/>
      <c r="G5" s="24"/>
      <c r="H5" s="24"/>
      <c r="I5" s="24"/>
      <c r="J5" s="24"/>
      <c r="K5" s="24"/>
      <c r="L5" s="24"/>
      <c r="M5" s="24"/>
      <c r="N5" s="24" t="s">
        <v>88</v>
      </c>
      <c r="O5" s="24" t="s">
        <v>89</v>
      </c>
    </row>
    <row r="6" s="21" customFormat="1" ht="18" customHeight="1" spans="1:15">
      <c r="A6" s="28" t="s">
        <v>90</v>
      </c>
      <c r="B6" s="28" t="s">
        <v>91</v>
      </c>
      <c r="C6" s="28" t="s">
        <v>92</v>
      </c>
      <c r="D6" s="29">
        <f t="shared" ref="D6:D18" si="0">L6</f>
        <v>0.837785</v>
      </c>
      <c r="E6" s="29">
        <f>'代理购电测算（2023年6月）'!E17</f>
        <v>0.4558</v>
      </c>
      <c r="F6" s="38">
        <f>'代理购电测算（2023年6月）'!E45</f>
        <v>0.0194</v>
      </c>
      <c r="G6" s="29">
        <v>0.2756</v>
      </c>
      <c r="H6" s="30">
        <f>'代理购电测算（2023年6月）'!E46</f>
        <v>0.05787</v>
      </c>
      <c r="I6" s="36">
        <v>0.029115</v>
      </c>
      <c r="J6" s="29"/>
      <c r="K6" s="29">
        <f t="shared" ref="K6:K8" si="1">(L6-I6)*1.17+I6</f>
        <v>0.9752589</v>
      </c>
      <c r="L6" s="29">
        <f t="shared" ref="L6:L18" si="2">$E$6+$F$6+G6+$H$6+I6</f>
        <v>0.837785</v>
      </c>
      <c r="M6" s="29">
        <f t="shared" ref="M6:M8" si="3">(L6-I6)*(1-0.45)+I6</f>
        <v>0.4738835</v>
      </c>
      <c r="N6" s="29" t="s">
        <v>93</v>
      </c>
      <c r="O6" s="29" t="s">
        <v>93</v>
      </c>
    </row>
    <row r="7" s="21" customFormat="1" ht="18" customHeight="1" spans="1:15">
      <c r="A7" s="28"/>
      <c r="B7" s="28"/>
      <c r="C7" s="28" t="s">
        <v>94</v>
      </c>
      <c r="D7" s="29">
        <f t="shared" si="0"/>
        <v>0.792685</v>
      </c>
      <c r="E7" s="29"/>
      <c r="F7" s="39"/>
      <c r="G7" s="29">
        <v>0.2305</v>
      </c>
      <c r="H7" s="31"/>
      <c r="I7" s="36">
        <v>0.029115</v>
      </c>
      <c r="J7" s="29"/>
      <c r="K7" s="29">
        <f t="shared" si="1"/>
        <v>0.9224919</v>
      </c>
      <c r="L7" s="29">
        <f t="shared" si="2"/>
        <v>0.792685</v>
      </c>
      <c r="M7" s="29">
        <f t="shared" si="3"/>
        <v>0.4490785</v>
      </c>
      <c r="N7" s="29" t="s">
        <v>93</v>
      </c>
      <c r="O7" s="29" t="s">
        <v>93</v>
      </c>
    </row>
    <row r="8" s="21" customFormat="1" ht="18" customHeight="1" spans="1:15">
      <c r="A8" s="28"/>
      <c r="B8" s="28"/>
      <c r="C8" s="28" t="s">
        <v>95</v>
      </c>
      <c r="D8" s="29">
        <f t="shared" si="0"/>
        <v>0.748085</v>
      </c>
      <c r="E8" s="29"/>
      <c r="F8" s="39"/>
      <c r="G8" s="29">
        <v>0.1859</v>
      </c>
      <c r="H8" s="31"/>
      <c r="I8" s="36">
        <v>0.029115</v>
      </c>
      <c r="J8" s="29"/>
      <c r="K8" s="29">
        <f t="shared" si="1"/>
        <v>0.8703099</v>
      </c>
      <c r="L8" s="29">
        <f t="shared" si="2"/>
        <v>0.748085</v>
      </c>
      <c r="M8" s="29">
        <f t="shared" si="3"/>
        <v>0.4245485</v>
      </c>
      <c r="N8" s="29" t="s">
        <v>93</v>
      </c>
      <c r="O8" s="29" t="s">
        <v>93</v>
      </c>
    </row>
    <row r="9" s="21" customFormat="1" ht="18" customHeight="1" spans="1:15">
      <c r="A9" s="28"/>
      <c r="B9" s="28" t="s">
        <v>96</v>
      </c>
      <c r="C9" s="28" t="s">
        <v>92</v>
      </c>
      <c r="D9" s="29">
        <f t="shared" si="0"/>
        <v>0.707785</v>
      </c>
      <c r="E9" s="29"/>
      <c r="F9" s="39"/>
      <c r="G9" s="29">
        <v>0.1456</v>
      </c>
      <c r="H9" s="31"/>
      <c r="I9" s="36">
        <v>0.029115</v>
      </c>
      <c r="J9" s="29"/>
      <c r="K9" s="29">
        <f>(L9-I9)*1.6+I9</f>
        <v>1.114987</v>
      </c>
      <c r="L9" s="29">
        <f t="shared" si="2"/>
        <v>0.707785</v>
      </c>
      <c r="M9" s="29">
        <f>(L9-I9)*(1-0.5)+I9</f>
        <v>0.36845</v>
      </c>
      <c r="N9" s="37">
        <v>40.8</v>
      </c>
      <c r="O9" s="37">
        <v>25.5</v>
      </c>
    </row>
    <row r="10" s="21" customFormat="1" ht="18" customHeight="1" spans="1:15">
      <c r="A10" s="28"/>
      <c r="B10" s="28"/>
      <c r="C10" s="28" t="s">
        <v>94</v>
      </c>
      <c r="D10" s="29">
        <f t="shared" si="0"/>
        <v>0.689385</v>
      </c>
      <c r="E10" s="29"/>
      <c r="F10" s="39"/>
      <c r="G10" s="29">
        <v>0.1272</v>
      </c>
      <c r="H10" s="31"/>
      <c r="I10" s="36">
        <v>0.029115</v>
      </c>
      <c r="J10" s="29"/>
      <c r="K10" s="29">
        <f t="shared" ref="K10:K18" si="4">(L10-I10)*1.6+I10</f>
        <v>1.085547</v>
      </c>
      <c r="L10" s="29">
        <f t="shared" si="2"/>
        <v>0.689385</v>
      </c>
      <c r="M10" s="29">
        <f t="shared" ref="M10:M18" si="5">(L10-I10)*(1-0.5)+I10</f>
        <v>0.35925</v>
      </c>
      <c r="N10" s="37">
        <v>40.8</v>
      </c>
      <c r="O10" s="37">
        <v>25.5</v>
      </c>
    </row>
    <row r="11" s="21" customFormat="1" ht="18" customHeight="1" spans="1:15">
      <c r="A11" s="28"/>
      <c r="B11" s="28"/>
      <c r="C11" s="28" t="s">
        <v>95</v>
      </c>
      <c r="D11" s="29">
        <f t="shared" si="0"/>
        <v>0.657785</v>
      </c>
      <c r="E11" s="29"/>
      <c r="F11" s="39"/>
      <c r="G11" s="29">
        <v>0.0956</v>
      </c>
      <c r="H11" s="31"/>
      <c r="I11" s="36">
        <v>0.029115</v>
      </c>
      <c r="J11" s="29"/>
      <c r="K11" s="29">
        <f t="shared" si="4"/>
        <v>1.034987</v>
      </c>
      <c r="L11" s="29">
        <f t="shared" si="2"/>
        <v>0.657785</v>
      </c>
      <c r="M11" s="29">
        <f t="shared" si="5"/>
        <v>0.34345</v>
      </c>
      <c r="N11" s="37">
        <v>40.8</v>
      </c>
      <c r="O11" s="37">
        <v>25.5</v>
      </c>
    </row>
    <row r="12" s="21" customFormat="1" ht="18" customHeight="1" spans="1:15">
      <c r="A12" s="28"/>
      <c r="B12" s="28"/>
      <c r="C12" s="28" t="s">
        <v>97</v>
      </c>
      <c r="D12" s="29">
        <f t="shared" si="0"/>
        <v>0.627385</v>
      </c>
      <c r="E12" s="29"/>
      <c r="F12" s="39"/>
      <c r="G12" s="29">
        <v>0.0652</v>
      </c>
      <c r="H12" s="31"/>
      <c r="I12" s="36">
        <v>0.029115</v>
      </c>
      <c r="J12" s="29"/>
      <c r="K12" s="29">
        <f t="shared" si="4"/>
        <v>0.986347</v>
      </c>
      <c r="L12" s="29">
        <f t="shared" si="2"/>
        <v>0.627385</v>
      </c>
      <c r="M12" s="29">
        <f t="shared" si="5"/>
        <v>0.32825</v>
      </c>
      <c r="N12" s="37">
        <v>38.4</v>
      </c>
      <c r="O12" s="37">
        <v>24</v>
      </c>
    </row>
    <row r="13" s="21" customFormat="1" ht="18" customHeight="1" spans="1:15">
      <c r="A13" s="28"/>
      <c r="B13" s="28"/>
      <c r="C13" s="28" t="s">
        <v>98</v>
      </c>
      <c r="D13" s="29">
        <f t="shared" si="0"/>
        <v>0.617285</v>
      </c>
      <c r="E13" s="29"/>
      <c r="F13" s="39"/>
      <c r="G13" s="29">
        <v>0.0551</v>
      </c>
      <c r="H13" s="31"/>
      <c r="I13" s="36">
        <v>0.029115</v>
      </c>
      <c r="J13" s="29"/>
      <c r="K13" s="29">
        <f t="shared" si="4"/>
        <v>0.970187</v>
      </c>
      <c r="L13" s="29">
        <f t="shared" si="2"/>
        <v>0.617285</v>
      </c>
      <c r="M13" s="29">
        <f t="shared" si="5"/>
        <v>0.3232</v>
      </c>
      <c r="N13" s="37">
        <v>38.4</v>
      </c>
      <c r="O13" s="37">
        <v>24</v>
      </c>
    </row>
    <row r="14" s="21" customFormat="1" ht="18" customHeight="1" spans="1:15">
      <c r="A14" s="28" t="s">
        <v>99</v>
      </c>
      <c r="B14" s="28" t="s">
        <v>96</v>
      </c>
      <c r="C14" s="28" t="s">
        <v>92</v>
      </c>
      <c r="D14" s="29">
        <f t="shared" si="0"/>
        <v>0.785585</v>
      </c>
      <c r="E14" s="29"/>
      <c r="F14" s="39"/>
      <c r="G14" s="29">
        <v>0.2234</v>
      </c>
      <c r="H14" s="31"/>
      <c r="I14" s="36">
        <v>0.029115</v>
      </c>
      <c r="J14" s="29"/>
      <c r="K14" s="29">
        <f t="shared" si="4"/>
        <v>1.239467</v>
      </c>
      <c r="L14" s="29">
        <f t="shared" si="2"/>
        <v>0.785585</v>
      </c>
      <c r="M14" s="29">
        <f t="shared" si="5"/>
        <v>0.40735</v>
      </c>
      <c r="N14" s="37">
        <v>40.8</v>
      </c>
      <c r="O14" s="37">
        <v>25.5</v>
      </c>
    </row>
    <row r="15" s="21" customFormat="1" ht="18" customHeight="1" spans="1:15">
      <c r="A15" s="28"/>
      <c r="B15" s="28"/>
      <c r="C15" s="28" t="s">
        <v>94</v>
      </c>
      <c r="D15" s="29">
        <f t="shared" si="0"/>
        <v>0.766085</v>
      </c>
      <c r="E15" s="29"/>
      <c r="F15" s="39"/>
      <c r="G15" s="29">
        <v>0.2039</v>
      </c>
      <c r="H15" s="31"/>
      <c r="I15" s="36">
        <v>0.029115</v>
      </c>
      <c r="J15" s="29"/>
      <c r="K15" s="29">
        <f t="shared" si="4"/>
        <v>1.208267</v>
      </c>
      <c r="L15" s="29">
        <f t="shared" si="2"/>
        <v>0.766085</v>
      </c>
      <c r="M15" s="29">
        <f t="shared" si="5"/>
        <v>0.3976</v>
      </c>
      <c r="N15" s="37">
        <v>40.8</v>
      </c>
      <c r="O15" s="37">
        <v>25.5</v>
      </c>
    </row>
    <row r="16" s="21" customFormat="1" ht="18" customHeight="1" spans="1:15">
      <c r="A16" s="28"/>
      <c r="B16" s="28"/>
      <c r="C16" s="28" t="s">
        <v>95</v>
      </c>
      <c r="D16" s="29">
        <f t="shared" si="0"/>
        <v>0.716885</v>
      </c>
      <c r="E16" s="29"/>
      <c r="F16" s="39"/>
      <c r="G16" s="29">
        <v>0.1547</v>
      </c>
      <c r="H16" s="31"/>
      <c r="I16" s="36">
        <v>0.029115</v>
      </c>
      <c r="J16" s="29"/>
      <c r="K16" s="29">
        <f t="shared" si="4"/>
        <v>1.129547</v>
      </c>
      <c r="L16" s="29">
        <f t="shared" si="2"/>
        <v>0.716885</v>
      </c>
      <c r="M16" s="29">
        <f t="shared" si="5"/>
        <v>0.373</v>
      </c>
      <c r="N16" s="37">
        <v>40.8</v>
      </c>
      <c r="O16" s="37">
        <v>25.5</v>
      </c>
    </row>
    <row r="17" s="21" customFormat="1" ht="18" customHeight="1" spans="1:15">
      <c r="A17" s="28"/>
      <c r="B17" s="28"/>
      <c r="C17" s="28" t="s">
        <v>97</v>
      </c>
      <c r="D17" s="29">
        <f t="shared" si="0"/>
        <v>0.687285</v>
      </c>
      <c r="E17" s="29"/>
      <c r="F17" s="39"/>
      <c r="G17" s="29">
        <v>0.1251</v>
      </c>
      <c r="H17" s="31"/>
      <c r="I17" s="36">
        <v>0.029115</v>
      </c>
      <c r="J17" s="29"/>
      <c r="K17" s="29">
        <f t="shared" si="4"/>
        <v>1.082187</v>
      </c>
      <c r="L17" s="29">
        <f t="shared" si="2"/>
        <v>0.687285</v>
      </c>
      <c r="M17" s="29">
        <f t="shared" si="5"/>
        <v>0.3582</v>
      </c>
      <c r="N17" s="37">
        <v>38.4</v>
      </c>
      <c r="O17" s="37">
        <v>24</v>
      </c>
    </row>
    <row r="18" s="21" customFormat="1" ht="18" customHeight="1" spans="1:15">
      <c r="A18" s="28"/>
      <c r="B18" s="28"/>
      <c r="C18" s="28" t="s">
        <v>98</v>
      </c>
      <c r="D18" s="29">
        <f t="shared" si="0"/>
        <v>0.674885</v>
      </c>
      <c r="E18" s="29"/>
      <c r="F18" s="40"/>
      <c r="G18" s="29">
        <v>0.1127</v>
      </c>
      <c r="H18" s="32"/>
      <c r="I18" s="36">
        <v>0.029115</v>
      </c>
      <c r="J18" s="29"/>
      <c r="K18" s="29">
        <f t="shared" si="4"/>
        <v>1.062347</v>
      </c>
      <c r="L18" s="29">
        <f t="shared" si="2"/>
        <v>0.674885</v>
      </c>
      <c r="M18" s="29">
        <f t="shared" si="5"/>
        <v>0.352</v>
      </c>
      <c r="N18" s="37">
        <v>38.4</v>
      </c>
      <c r="O18" s="37">
        <v>24</v>
      </c>
    </row>
    <row r="20" spans="1:13">
      <c r="A20" s="41" t="s">
        <v>100</v>
      </c>
      <c r="B20" s="42"/>
      <c r="C20" s="42"/>
      <c r="D20" s="43"/>
      <c r="E20" s="43"/>
      <c r="F20" s="43"/>
      <c r="G20" s="43"/>
      <c r="J20" s="43"/>
      <c r="K20" s="43"/>
      <c r="L20" s="43"/>
      <c r="M20" s="43"/>
    </row>
    <row r="21" ht="19" customHeight="1" spans="1:15">
      <c r="A21" s="44" t="s">
        <v>101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ht="46" customHeight="1" spans="1:15">
      <c r="A22" s="44" t="s">
        <v>102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ht="16" customHeight="1" spans="1:15">
      <c r="A23" s="44" t="s">
        <v>103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ht="29" customHeight="1" spans="1:15">
      <c r="A24" s="44" t="s">
        <v>104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</row>
  </sheetData>
  <mergeCells count="29">
    <mergeCell ref="A1:O1"/>
    <mergeCell ref="A2:O2"/>
    <mergeCell ref="E3:I3"/>
    <mergeCell ref="J3:M3"/>
    <mergeCell ref="N3:O3"/>
    <mergeCell ref="A21:O21"/>
    <mergeCell ref="A22:O22"/>
    <mergeCell ref="A23:O23"/>
    <mergeCell ref="A24:O24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196527777777778" right="0.275" top="1" bottom="1" header="0.5" footer="0.5"/>
  <pageSetup paperSize="9" scale="9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18"/>
  <sheetViews>
    <sheetView workbookViewId="0">
      <selection activeCell="M13" sqref="M13"/>
    </sheetView>
  </sheetViews>
  <sheetFormatPr defaultColWidth="8.89166666666667" defaultRowHeight="13.5"/>
  <cols>
    <col min="1" max="1" width="10.25" style="21" customWidth="1"/>
    <col min="2" max="2" width="8.89166666666667" style="21"/>
    <col min="3" max="3" width="12.375" style="21" customWidth="1"/>
    <col min="4" max="4" width="10.125" style="21" customWidth="1"/>
    <col min="5" max="6" width="8.625" style="21" customWidth="1"/>
    <col min="7" max="7" width="10.625" style="21" customWidth="1"/>
    <col min="8" max="8" width="9.5" style="21" customWidth="1"/>
    <col min="9" max="9" width="10.5" style="21" customWidth="1"/>
    <col min="10" max="10" width="10.375" style="21" customWidth="1"/>
    <col min="11" max="11" width="10.625" style="21" customWidth="1"/>
    <col min="12" max="12" width="10.375" style="21" customWidth="1"/>
    <col min="13" max="14" width="9.88333333333333" style="21" customWidth="1"/>
    <col min="15" max="15" width="10.7666666666667" style="21" customWidth="1"/>
    <col min="16" max="16374" width="8.89166666666667" style="21"/>
  </cols>
  <sheetData>
    <row r="1" s="21" customFormat="1" ht="27" spans="1:15">
      <c r="A1" s="22" t="s">
        <v>105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="21" customFormat="1" ht="20.25" spans="1:15">
      <c r="A2" s="23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21" customFormat="1" ht="18" customHeight="1" spans="1:15">
      <c r="A3" s="24" t="s">
        <v>71</v>
      </c>
      <c r="B3" s="24"/>
      <c r="C3" s="24" t="s">
        <v>72</v>
      </c>
      <c r="D3" s="25" t="s">
        <v>73</v>
      </c>
      <c r="E3" s="24" t="s">
        <v>74</v>
      </c>
      <c r="F3" s="24"/>
      <c r="G3" s="24"/>
      <c r="H3" s="24"/>
      <c r="I3" s="24"/>
      <c r="J3" s="33" t="s">
        <v>75</v>
      </c>
      <c r="K3" s="34"/>
      <c r="L3" s="34"/>
      <c r="M3" s="35"/>
      <c r="N3" s="24" t="s">
        <v>76</v>
      </c>
      <c r="O3" s="24"/>
    </row>
    <row r="4" s="21" customFormat="1" spans="1:15">
      <c r="A4" s="24"/>
      <c r="B4" s="24"/>
      <c r="C4" s="24"/>
      <c r="D4" s="26"/>
      <c r="E4" s="24" t="s">
        <v>77</v>
      </c>
      <c r="F4" s="24" t="s">
        <v>78</v>
      </c>
      <c r="G4" s="24" t="s">
        <v>79</v>
      </c>
      <c r="H4" s="24" t="s">
        <v>80</v>
      </c>
      <c r="I4" s="24" t="s">
        <v>81</v>
      </c>
      <c r="J4" s="24" t="s">
        <v>82</v>
      </c>
      <c r="K4" s="24" t="s">
        <v>83</v>
      </c>
      <c r="L4" s="24" t="s">
        <v>84</v>
      </c>
      <c r="M4" s="24" t="s">
        <v>85</v>
      </c>
      <c r="N4" s="24" t="s">
        <v>86</v>
      </c>
      <c r="O4" s="24" t="s">
        <v>87</v>
      </c>
    </row>
    <row r="5" s="21" customFormat="1" ht="22.5" spans="1:15">
      <c r="A5" s="24"/>
      <c r="B5" s="24"/>
      <c r="C5" s="24"/>
      <c r="D5" s="27"/>
      <c r="E5" s="24"/>
      <c r="F5" s="24"/>
      <c r="G5" s="24"/>
      <c r="H5" s="24"/>
      <c r="I5" s="24"/>
      <c r="J5" s="24"/>
      <c r="K5" s="24"/>
      <c r="L5" s="24"/>
      <c r="M5" s="24"/>
      <c r="N5" s="24" t="s">
        <v>88</v>
      </c>
      <c r="O5" s="24" t="s">
        <v>89</v>
      </c>
    </row>
    <row r="6" s="21" customFormat="1" ht="18" customHeight="1" spans="1:15">
      <c r="A6" s="28" t="s">
        <v>90</v>
      </c>
      <c r="B6" s="28" t="s">
        <v>91</v>
      </c>
      <c r="C6" s="28" t="s">
        <v>92</v>
      </c>
      <c r="D6" s="29">
        <f t="shared" ref="D6:D18" si="0">L6</f>
        <v>1.065685</v>
      </c>
      <c r="E6" s="29">
        <f>'代理购电测算（2023年6月）'!E17*1.5</f>
        <v>0.6837</v>
      </c>
      <c r="F6" s="30">
        <f>'代理购电测算（2023年6月）'!E45</f>
        <v>0.0194</v>
      </c>
      <c r="G6" s="29">
        <v>0.2756</v>
      </c>
      <c r="H6" s="30">
        <f>'代理购电测算（2023年6月）'!E46</f>
        <v>0.05787</v>
      </c>
      <c r="I6" s="36">
        <v>0.029115</v>
      </c>
      <c r="J6" s="29"/>
      <c r="K6" s="29">
        <f t="shared" ref="K6:K8" si="1">(L6-I6)*1.17+I6</f>
        <v>1.2419019</v>
      </c>
      <c r="L6" s="29">
        <f t="shared" ref="L6:L18" si="2">$E$6+$F$6+G6+$H$6+I6</f>
        <v>1.065685</v>
      </c>
      <c r="M6" s="29">
        <f t="shared" ref="M6:M8" si="3">(L6-I6)*(1-0.45)+I6</f>
        <v>0.5992285</v>
      </c>
      <c r="N6" s="29" t="s">
        <v>93</v>
      </c>
      <c r="O6" s="29" t="s">
        <v>93</v>
      </c>
    </row>
    <row r="7" s="21" customFormat="1" ht="18" customHeight="1" spans="1:15">
      <c r="A7" s="28"/>
      <c r="B7" s="28"/>
      <c r="C7" s="28" t="s">
        <v>94</v>
      </c>
      <c r="D7" s="29">
        <f t="shared" si="0"/>
        <v>1.020585</v>
      </c>
      <c r="E7" s="29"/>
      <c r="F7" s="31"/>
      <c r="G7" s="29">
        <v>0.2305</v>
      </c>
      <c r="H7" s="31"/>
      <c r="I7" s="36">
        <v>0.029115</v>
      </c>
      <c r="J7" s="29"/>
      <c r="K7" s="29">
        <f t="shared" si="1"/>
        <v>1.1891349</v>
      </c>
      <c r="L7" s="29">
        <f t="shared" si="2"/>
        <v>1.020585</v>
      </c>
      <c r="M7" s="29">
        <f t="shared" si="3"/>
        <v>0.5744235</v>
      </c>
      <c r="N7" s="29" t="s">
        <v>93</v>
      </c>
      <c r="O7" s="29" t="s">
        <v>93</v>
      </c>
    </row>
    <row r="8" s="21" customFormat="1" ht="18" customHeight="1" spans="1:15">
      <c r="A8" s="28"/>
      <c r="B8" s="28"/>
      <c r="C8" s="28" t="s">
        <v>95</v>
      </c>
      <c r="D8" s="29">
        <f t="shared" si="0"/>
        <v>0.975985</v>
      </c>
      <c r="E8" s="29"/>
      <c r="F8" s="31"/>
      <c r="G8" s="29">
        <v>0.1859</v>
      </c>
      <c r="H8" s="31"/>
      <c r="I8" s="36">
        <v>0.029115</v>
      </c>
      <c r="J8" s="29"/>
      <c r="K8" s="29">
        <f t="shared" si="1"/>
        <v>1.1369529</v>
      </c>
      <c r="L8" s="29">
        <f t="shared" si="2"/>
        <v>0.975985</v>
      </c>
      <c r="M8" s="29">
        <f t="shared" si="3"/>
        <v>0.5498935</v>
      </c>
      <c r="N8" s="29" t="s">
        <v>93</v>
      </c>
      <c r="O8" s="29" t="s">
        <v>93</v>
      </c>
    </row>
    <row r="9" s="21" customFormat="1" ht="18" customHeight="1" spans="1:15">
      <c r="A9" s="28"/>
      <c r="B9" s="28" t="s">
        <v>96</v>
      </c>
      <c r="C9" s="28" t="s">
        <v>92</v>
      </c>
      <c r="D9" s="29">
        <f t="shared" si="0"/>
        <v>0.935685</v>
      </c>
      <c r="E9" s="29"/>
      <c r="F9" s="31"/>
      <c r="G9" s="29">
        <v>0.1456</v>
      </c>
      <c r="H9" s="31"/>
      <c r="I9" s="36">
        <v>0.029115</v>
      </c>
      <c r="J9" s="29"/>
      <c r="K9" s="29">
        <f t="shared" ref="K9:K18" si="4">(L9-I9)*1.6+I9</f>
        <v>1.479627</v>
      </c>
      <c r="L9" s="29">
        <f t="shared" si="2"/>
        <v>0.935685</v>
      </c>
      <c r="M9" s="29">
        <f t="shared" ref="M9:M18" si="5">(L9-I9)*(1-0.5)+I9</f>
        <v>0.4824</v>
      </c>
      <c r="N9" s="37">
        <v>40.8</v>
      </c>
      <c r="O9" s="37">
        <v>25.5</v>
      </c>
    </row>
    <row r="10" s="21" customFormat="1" ht="18" customHeight="1" spans="1:15">
      <c r="A10" s="28"/>
      <c r="B10" s="28"/>
      <c r="C10" s="28" t="s">
        <v>94</v>
      </c>
      <c r="D10" s="29">
        <f t="shared" si="0"/>
        <v>0.917285</v>
      </c>
      <c r="E10" s="29"/>
      <c r="F10" s="31"/>
      <c r="G10" s="29">
        <v>0.1272</v>
      </c>
      <c r="H10" s="31"/>
      <c r="I10" s="36">
        <v>0.029115</v>
      </c>
      <c r="J10" s="29"/>
      <c r="K10" s="29">
        <f t="shared" si="4"/>
        <v>1.450187</v>
      </c>
      <c r="L10" s="29">
        <f t="shared" si="2"/>
        <v>0.917285</v>
      </c>
      <c r="M10" s="29">
        <f t="shared" si="5"/>
        <v>0.4732</v>
      </c>
      <c r="N10" s="37">
        <v>40.8</v>
      </c>
      <c r="O10" s="37">
        <v>25.5</v>
      </c>
    </row>
    <row r="11" s="21" customFormat="1" ht="18" customHeight="1" spans="1:15">
      <c r="A11" s="28"/>
      <c r="B11" s="28"/>
      <c r="C11" s="28" t="s">
        <v>95</v>
      </c>
      <c r="D11" s="29">
        <f t="shared" si="0"/>
        <v>0.885685</v>
      </c>
      <c r="E11" s="29"/>
      <c r="F11" s="31"/>
      <c r="G11" s="29">
        <v>0.0956</v>
      </c>
      <c r="H11" s="31"/>
      <c r="I11" s="36">
        <v>0.029115</v>
      </c>
      <c r="J11" s="29"/>
      <c r="K11" s="29">
        <f t="shared" si="4"/>
        <v>1.399627</v>
      </c>
      <c r="L11" s="29">
        <f t="shared" si="2"/>
        <v>0.885685</v>
      </c>
      <c r="M11" s="29">
        <f t="shared" si="5"/>
        <v>0.4574</v>
      </c>
      <c r="N11" s="37">
        <v>40.8</v>
      </c>
      <c r="O11" s="37">
        <v>25.5</v>
      </c>
    </row>
    <row r="12" s="21" customFormat="1" ht="18" customHeight="1" spans="1:15">
      <c r="A12" s="28"/>
      <c r="B12" s="28"/>
      <c r="C12" s="28" t="s">
        <v>97</v>
      </c>
      <c r="D12" s="29">
        <f t="shared" si="0"/>
        <v>0.855285</v>
      </c>
      <c r="E12" s="29"/>
      <c r="F12" s="31"/>
      <c r="G12" s="29">
        <v>0.0652</v>
      </c>
      <c r="H12" s="31"/>
      <c r="I12" s="36">
        <v>0.029115</v>
      </c>
      <c r="J12" s="29"/>
      <c r="K12" s="29">
        <f t="shared" si="4"/>
        <v>1.350987</v>
      </c>
      <c r="L12" s="29">
        <f t="shared" si="2"/>
        <v>0.855285</v>
      </c>
      <c r="M12" s="29">
        <f t="shared" si="5"/>
        <v>0.4422</v>
      </c>
      <c r="N12" s="37">
        <v>38.4</v>
      </c>
      <c r="O12" s="37">
        <v>24</v>
      </c>
    </row>
    <row r="13" s="21" customFormat="1" ht="18" customHeight="1" spans="1:15">
      <c r="A13" s="28"/>
      <c r="B13" s="28"/>
      <c r="C13" s="28" t="s">
        <v>98</v>
      </c>
      <c r="D13" s="29">
        <f t="shared" si="0"/>
        <v>0.845185</v>
      </c>
      <c r="E13" s="29"/>
      <c r="F13" s="31"/>
      <c r="G13" s="29">
        <v>0.0551</v>
      </c>
      <c r="H13" s="31"/>
      <c r="I13" s="36">
        <v>0.029115</v>
      </c>
      <c r="J13" s="29"/>
      <c r="K13" s="29">
        <f t="shared" si="4"/>
        <v>1.334827</v>
      </c>
      <c r="L13" s="29">
        <f t="shared" si="2"/>
        <v>0.845185</v>
      </c>
      <c r="M13" s="29">
        <f t="shared" si="5"/>
        <v>0.43715</v>
      </c>
      <c r="N13" s="37">
        <v>38.4</v>
      </c>
      <c r="O13" s="37">
        <v>24</v>
      </c>
    </row>
    <row r="14" s="21" customFormat="1" ht="18" customHeight="1" spans="1:15">
      <c r="A14" s="28" t="s">
        <v>99</v>
      </c>
      <c r="B14" s="28" t="s">
        <v>96</v>
      </c>
      <c r="C14" s="28" t="s">
        <v>92</v>
      </c>
      <c r="D14" s="29">
        <f t="shared" si="0"/>
        <v>1.013485</v>
      </c>
      <c r="E14" s="29"/>
      <c r="F14" s="31"/>
      <c r="G14" s="29">
        <v>0.2234</v>
      </c>
      <c r="H14" s="31"/>
      <c r="I14" s="36">
        <v>0.029115</v>
      </c>
      <c r="J14" s="29"/>
      <c r="K14" s="29">
        <f t="shared" si="4"/>
        <v>1.604107</v>
      </c>
      <c r="L14" s="29">
        <f t="shared" si="2"/>
        <v>1.013485</v>
      </c>
      <c r="M14" s="29">
        <f t="shared" si="5"/>
        <v>0.5213</v>
      </c>
      <c r="N14" s="37">
        <v>40.8</v>
      </c>
      <c r="O14" s="37">
        <v>25.5</v>
      </c>
    </row>
    <row r="15" s="21" customFormat="1" ht="18" customHeight="1" spans="1:15">
      <c r="A15" s="28"/>
      <c r="B15" s="28"/>
      <c r="C15" s="28" t="s">
        <v>94</v>
      </c>
      <c r="D15" s="29">
        <f t="shared" si="0"/>
        <v>0.993985</v>
      </c>
      <c r="E15" s="29"/>
      <c r="F15" s="31"/>
      <c r="G15" s="29">
        <v>0.2039</v>
      </c>
      <c r="H15" s="31"/>
      <c r="I15" s="36">
        <v>0.029115</v>
      </c>
      <c r="J15" s="29"/>
      <c r="K15" s="29">
        <f t="shared" si="4"/>
        <v>1.572907</v>
      </c>
      <c r="L15" s="29">
        <f t="shared" si="2"/>
        <v>0.993985</v>
      </c>
      <c r="M15" s="29">
        <f t="shared" si="5"/>
        <v>0.51155</v>
      </c>
      <c r="N15" s="37">
        <v>40.8</v>
      </c>
      <c r="O15" s="37">
        <v>25.5</v>
      </c>
    </row>
    <row r="16" s="21" customFormat="1" ht="18" customHeight="1" spans="1:15">
      <c r="A16" s="28"/>
      <c r="B16" s="28"/>
      <c r="C16" s="28" t="s">
        <v>95</v>
      </c>
      <c r="D16" s="29">
        <f t="shared" si="0"/>
        <v>0.944785</v>
      </c>
      <c r="E16" s="29"/>
      <c r="F16" s="31"/>
      <c r="G16" s="29">
        <v>0.1547</v>
      </c>
      <c r="H16" s="31"/>
      <c r="I16" s="36">
        <v>0.029115</v>
      </c>
      <c r="J16" s="29"/>
      <c r="K16" s="29">
        <f t="shared" si="4"/>
        <v>1.494187</v>
      </c>
      <c r="L16" s="29">
        <f t="shared" si="2"/>
        <v>0.944785</v>
      </c>
      <c r="M16" s="29">
        <f t="shared" si="5"/>
        <v>0.48695</v>
      </c>
      <c r="N16" s="37">
        <v>40.8</v>
      </c>
      <c r="O16" s="37">
        <v>25.5</v>
      </c>
    </row>
    <row r="17" s="21" customFormat="1" ht="18" customHeight="1" spans="1:15">
      <c r="A17" s="28"/>
      <c r="B17" s="28"/>
      <c r="C17" s="28" t="s">
        <v>97</v>
      </c>
      <c r="D17" s="29">
        <f t="shared" si="0"/>
        <v>0.915185</v>
      </c>
      <c r="E17" s="29"/>
      <c r="F17" s="31"/>
      <c r="G17" s="29">
        <v>0.1251</v>
      </c>
      <c r="H17" s="31"/>
      <c r="I17" s="36">
        <v>0.029115</v>
      </c>
      <c r="J17" s="29"/>
      <c r="K17" s="29">
        <f t="shared" si="4"/>
        <v>1.446827</v>
      </c>
      <c r="L17" s="29">
        <f t="shared" si="2"/>
        <v>0.915185</v>
      </c>
      <c r="M17" s="29">
        <f t="shared" si="5"/>
        <v>0.47215</v>
      </c>
      <c r="N17" s="37">
        <v>38.4</v>
      </c>
      <c r="O17" s="37">
        <v>24</v>
      </c>
    </row>
    <row r="18" s="21" customFormat="1" ht="18" customHeight="1" spans="1:15">
      <c r="A18" s="28"/>
      <c r="B18" s="28"/>
      <c r="C18" s="28" t="s">
        <v>98</v>
      </c>
      <c r="D18" s="29">
        <f t="shared" si="0"/>
        <v>0.902785</v>
      </c>
      <c r="E18" s="29"/>
      <c r="F18" s="32"/>
      <c r="G18" s="29">
        <v>0.1127</v>
      </c>
      <c r="H18" s="32"/>
      <c r="I18" s="36">
        <v>0.029115</v>
      </c>
      <c r="J18" s="29"/>
      <c r="K18" s="29">
        <f t="shared" si="4"/>
        <v>1.426987</v>
      </c>
      <c r="L18" s="29">
        <f t="shared" si="2"/>
        <v>0.902785</v>
      </c>
      <c r="M18" s="29">
        <f t="shared" si="5"/>
        <v>0.46595</v>
      </c>
      <c r="N18" s="37">
        <v>38.4</v>
      </c>
      <c r="O18" s="37">
        <v>24</v>
      </c>
    </row>
  </sheetData>
  <mergeCells count="25">
    <mergeCell ref="A1:O1"/>
    <mergeCell ref="A2:O2"/>
    <mergeCell ref="E3:I3"/>
    <mergeCell ref="J3:M3"/>
    <mergeCell ref="N3:O3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196527777777778" right="0.275" top="1" bottom="1" header="0.5" footer="0.5"/>
  <pageSetup paperSize="9" scale="72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0"/>
  <sheetViews>
    <sheetView workbookViewId="0">
      <selection activeCell="E13" sqref="E13"/>
    </sheetView>
  </sheetViews>
  <sheetFormatPr defaultColWidth="8.89166666666667" defaultRowHeight="13.5" outlineLevelCol="4"/>
  <cols>
    <col min="1" max="1" width="18.8833333333333" customWidth="1"/>
    <col min="2" max="2" width="15.375" customWidth="1"/>
    <col min="3" max="3" width="43.75" style="1" customWidth="1"/>
    <col min="4" max="4" width="33.1333333333333" style="1" customWidth="1"/>
    <col min="5" max="5" width="37.3833333333333" customWidth="1"/>
    <col min="7" max="7" width="12.8916666666667"/>
    <col min="10" max="10" width="12.6333333333333"/>
  </cols>
  <sheetData>
    <row r="1" ht="27" spans="1:5">
      <c r="A1" s="2" t="s">
        <v>106</v>
      </c>
      <c r="B1" s="2"/>
      <c r="C1" s="3"/>
      <c r="D1" s="3"/>
      <c r="E1" s="2"/>
    </row>
    <row r="2" ht="20.25" spans="1:5">
      <c r="A2" s="4" t="s">
        <v>70</v>
      </c>
      <c r="B2" s="4"/>
      <c r="C2" s="5"/>
      <c r="D2" s="5"/>
      <c r="E2" s="4"/>
    </row>
    <row r="3" ht="18.75" spans="1:5">
      <c r="A3" s="6" t="s">
        <v>107</v>
      </c>
      <c r="B3" s="6"/>
      <c r="C3" s="7"/>
      <c r="D3" s="7"/>
      <c r="E3" s="6"/>
    </row>
    <row r="4" ht="28" customHeight="1" spans="1:5">
      <c r="A4" s="8" t="s">
        <v>108</v>
      </c>
      <c r="B4" s="8" t="s">
        <v>109</v>
      </c>
      <c r="C4" s="8" t="s">
        <v>110</v>
      </c>
      <c r="D4" s="8" t="s">
        <v>111</v>
      </c>
      <c r="E4" s="8" t="s">
        <v>112</v>
      </c>
    </row>
    <row r="5" ht="40" customHeight="1" spans="1:5">
      <c r="A5" s="9" t="s">
        <v>4</v>
      </c>
      <c r="B5" s="9">
        <v>1</v>
      </c>
      <c r="C5" s="10" t="s">
        <v>113</v>
      </c>
      <c r="D5" s="11" t="s">
        <v>114</v>
      </c>
      <c r="E5" s="12">
        <f>E6+E7</f>
        <v>1117800</v>
      </c>
    </row>
    <row r="6" ht="40" customHeight="1" spans="1:5">
      <c r="A6" s="9"/>
      <c r="B6" s="9">
        <v>2</v>
      </c>
      <c r="C6" s="13" t="s">
        <v>115</v>
      </c>
      <c r="D6" s="11">
        <v>2</v>
      </c>
      <c r="E6" s="14">
        <f>'代理购电测算（2023年6月）'!D19*10000</f>
        <v>803400</v>
      </c>
    </row>
    <row r="7" ht="40" customHeight="1" spans="1:5">
      <c r="A7" s="9"/>
      <c r="B7" s="9">
        <v>3</v>
      </c>
      <c r="C7" s="13" t="s">
        <v>116</v>
      </c>
      <c r="D7" s="11">
        <v>3</v>
      </c>
      <c r="E7" s="14">
        <f>'代理购电测算（2023年6月）'!D38*10000</f>
        <v>314400</v>
      </c>
    </row>
    <row r="8" ht="40" customHeight="1" spans="1:5">
      <c r="A8" s="9" t="s">
        <v>5</v>
      </c>
      <c r="B8" s="9">
        <v>4</v>
      </c>
      <c r="C8" s="10" t="s">
        <v>117</v>
      </c>
      <c r="D8" s="11" t="s">
        <v>118</v>
      </c>
      <c r="E8" s="15">
        <f>E9+E10</f>
        <v>0.4558</v>
      </c>
    </row>
    <row r="9" ht="40" customHeight="1" spans="1:5">
      <c r="A9" s="9"/>
      <c r="B9" s="9">
        <v>5</v>
      </c>
      <c r="C9" s="13" t="s">
        <v>119</v>
      </c>
      <c r="D9" s="11">
        <v>5</v>
      </c>
      <c r="E9" s="16">
        <f>'代理购电测算（2023年6月）'!E18</f>
        <v>0.4714</v>
      </c>
    </row>
    <row r="10" ht="40" customHeight="1" spans="1:5">
      <c r="A10" s="9"/>
      <c r="B10" s="9">
        <v>6</v>
      </c>
      <c r="C10" s="13" t="s">
        <v>120</v>
      </c>
      <c r="D10" s="11">
        <v>6</v>
      </c>
      <c r="E10" s="16">
        <f>'代理购电测算（2023年6月）'!E41</f>
        <v>-0.0156</v>
      </c>
    </row>
    <row r="11" ht="40" customHeight="1" spans="1:5">
      <c r="A11" s="9"/>
      <c r="B11" s="9">
        <v>7</v>
      </c>
      <c r="C11" s="10" t="s">
        <v>78</v>
      </c>
      <c r="D11" s="11">
        <v>7</v>
      </c>
      <c r="E11" s="15">
        <f>'代理购电测算（2023年6月）'!E45</f>
        <v>0.0194</v>
      </c>
    </row>
    <row r="12" ht="40" customHeight="1" spans="1:5">
      <c r="A12" s="9"/>
      <c r="B12" s="9">
        <v>8</v>
      </c>
      <c r="C12" s="10" t="s">
        <v>121</v>
      </c>
      <c r="D12" s="11" t="s">
        <v>122</v>
      </c>
      <c r="E12" s="15">
        <f>SUM(E13:E18)</f>
        <v>0.05787</v>
      </c>
    </row>
    <row r="13" ht="40" customHeight="1" spans="1:5">
      <c r="A13" s="9"/>
      <c r="B13" s="17">
        <v>9</v>
      </c>
      <c r="C13" s="13" t="s">
        <v>123</v>
      </c>
      <c r="D13" s="18">
        <v>9</v>
      </c>
      <c r="E13" s="16">
        <f>'代理购电测算（2023年6月）'!E47</f>
        <v>0.0047</v>
      </c>
    </row>
    <row r="14" ht="40" customHeight="1" spans="1:5">
      <c r="A14" s="9"/>
      <c r="B14" s="17">
        <v>10</v>
      </c>
      <c r="C14" s="13" t="s">
        <v>124</v>
      </c>
      <c r="D14" s="18">
        <v>10</v>
      </c>
      <c r="E14" s="16">
        <f>'代理购电测算（2023年6月）'!E50</f>
        <v>0</v>
      </c>
    </row>
    <row r="15" ht="40" customHeight="1" spans="1:5">
      <c r="A15" s="9"/>
      <c r="B15" s="17">
        <v>11</v>
      </c>
      <c r="C15" s="13" t="s">
        <v>125</v>
      </c>
      <c r="D15" s="18">
        <v>11</v>
      </c>
      <c r="E15" s="19">
        <f>'代理购电测算（2023年6月）'!E53</f>
        <v>0.00987</v>
      </c>
    </row>
    <row r="16" ht="40" customHeight="1" spans="1:5">
      <c r="A16" s="9"/>
      <c r="B16" s="17">
        <v>12</v>
      </c>
      <c r="C16" s="13" t="s">
        <v>126</v>
      </c>
      <c r="D16" s="18">
        <v>12</v>
      </c>
      <c r="E16" s="16">
        <f>'代理购电测算（2023年6月）'!E56</f>
        <v>0.0289</v>
      </c>
    </row>
    <row r="17" ht="40" customHeight="1" spans="1:5">
      <c r="A17" s="9"/>
      <c r="B17" s="17">
        <v>13</v>
      </c>
      <c r="C17" s="13" t="s">
        <v>127</v>
      </c>
      <c r="D17" s="18">
        <v>13</v>
      </c>
      <c r="E17" s="16">
        <f>'代理购电测算（2023年6月）'!E59</f>
        <v>0</v>
      </c>
    </row>
    <row r="18" ht="40" customHeight="1" spans="1:5">
      <c r="A18" s="9"/>
      <c r="B18" s="17">
        <v>14</v>
      </c>
      <c r="C18" s="13" t="s">
        <v>128</v>
      </c>
      <c r="D18" s="18">
        <v>14</v>
      </c>
      <c r="E18" s="16">
        <f>'代理购电测算（2023年6月）'!E61</f>
        <v>0.0144</v>
      </c>
    </row>
    <row r="19" ht="9" customHeight="1"/>
    <row r="20" ht="27" customHeight="1" spans="1:5">
      <c r="A20" s="20" t="s">
        <v>129</v>
      </c>
      <c r="B20" s="20"/>
      <c r="C20" s="20"/>
      <c r="D20" s="20"/>
      <c r="E20" s="20"/>
    </row>
  </sheetData>
  <mergeCells count="6">
    <mergeCell ref="A1:E1"/>
    <mergeCell ref="A2:E2"/>
    <mergeCell ref="A3:E3"/>
    <mergeCell ref="A20:E20"/>
    <mergeCell ref="A5:A7"/>
    <mergeCell ref="A8:A18"/>
  </mergeCells>
  <pageMargins left="0.75" right="0.75" top="0.511805555555556" bottom="0.511805555555556" header="0.5" footer="0.5"/>
  <pageSetup paperSize="9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代理购电测算（2023年6月）</vt:lpstr>
      <vt:lpstr>代理购电工商业用户电价表（202306）</vt:lpstr>
      <vt:lpstr>执行1.5倍代理购电工商业用户电价表（202306）</vt:lpstr>
      <vt:lpstr>代理购电价格表（202306）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王博</dc:creator>
  <cp:lastModifiedBy>Admin</cp:lastModifiedBy>
  <dcterms:created xsi:type="dcterms:W3CDTF">2021-11-12T08:35:00Z</dcterms:created>
  <dcterms:modified xsi:type="dcterms:W3CDTF">2023-07-12T02:25:30Z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  <property fmtid="{D5CDD505-2E9C-101B-9397-08002B2CF9AE}" pid="3" name="ICV">
    <vt:lpwstr>9C486FBCD5EB4E769AC0DB766C782E5F</vt:lpwstr>
  </property>
  <property fmtid="{D5CDD505-2E9C-101B-9397-08002B2CF9AE}" pid="4" name="KSOReadingLayout">
    <vt:bool>true</vt:bool>
  </property>
</Properties>
</file>