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BenjaminDu\Downloads\"/>
    </mc:Choice>
  </mc:AlternateContent>
  <xr:revisionPtr revIDLastSave="0" documentId="8_{6F34F43B-A703-4E59-A116-32A4295F56F0}" xr6:coauthVersionLast="47" xr6:coauthVersionMax="47" xr10:uidLastSave="{00000000-0000-0000-0000-000000000000}"/>
  <bookViews>
    <workbookView xWindow="-110" yWindow="-110" windowWidth="19420" windowHeight="10420" tabRatio="645" firstSheet="1" activeTab="6" xr2:uid="{00000000-000D-0000-FFFF-FFFF00000000}"/>
  </bookViews>
  <sheets>
    <sheet name="Présentation" sheetId="8" r:id="rId1"/>
    <sheet name="1. Gouvernance" sheetId="1" r:id="rId2"/>
    <sheet name="2. Management" sheetId="11" r:id="rId3"/>
    <sheet name="3. Respect" sheetId="12" r:id="rId4"/>
    <sheet name="4. Environnement" sheetId="13" r:id="rId5"/>
    <sheet name="5. Ethique" sheetId="14" r:id="rId6"/>
    <sheet name="6. Territoire" sheetId="15" r:id="rId7"/>
    <sheet name="Note finale" sheetId="7" r:id="rId8"/>
    <sheet name="Paramètres" sheetId="9" state="hidden" r:id="rId9"/>
  </sheets>
  <definedNames>
    <definedName name="_xlnm.Print_Area" localSheetId="1">'1. Gouvernance'!$A$1:$M$11</definedName>
    <definedName name="_xlnm.Print_Area" localSheetId="2">'2. Management'!$A$1:$M$11</definedName>
    <definedName name="_xlnm.Print_Area" localSheetId="3">'3. Respect'!$A$1:$M$10</definedName>
    <definedName name="_xlnm.Print_Area" localSheetId="4">'4. Environnement'!$A$1:$M$13</definedName>
    <definedName name="_xlnm.Print_Area" localSheetId="5">'5. Ethique'!$A$1:$M$9</definedName>
    <definedName name="_xlnm.Print_Area" localSheetId="6">'6. Territoire'!$A$1:$M$10</definedName>
    <definedName name="_xlnm.Print_Area" localSheetId="7">'Note finale'!$A$1:$J$20</definedName>
    <definedName name="_xlnm.Print_Area" localSheetId="0">Présentation!$A$1:$I$16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 i="7" l="1"/>
  <c r="L10" i="1"/>
  <c r="C9" i="7" s="1"/>
  <c r="H4" i="7"/>
  <c r="G4" i="7"/>
  <c r="F4" i="7"/>
  <c r="E4" i="7"/>
  <c r="D4" i="7"/>
  <c r="C4" i="7"/>
  <c r="F10" i="1"/>
  <c r="K9" i="12" l="1"/>
  <c r="H9" i="15"/>
  <c r="H6" i="7" s="1"/>
  <c r="L9" i="15"/>
  <c r="H9" i="7" s="1"/>
  <c r="K9" i="15"/>
  <c r="J9" i="15"/>
  <c r="H8" i="7" s="1"/>
  <c r="I9" i="15"/>
  <c r="H7" i="7" s="1"/>
  <c r="F9" i="15"/>
  <c r="H5" i="7" s="1"/>
  <c r="H3" i="7" s="1"/>
  <c r="J8" i="14"/>
  <c r="G8" i="7" s="1"/>
  <c r="K8" i="14"/>
  <c r="L8" i="14"/>
  <c r="G9" i="7" s="1"/>
  <c r="I8" i="14"/>
  <c r="G7" i="7" s="1"/>
  <c r="H8" i="14"/>
  <c r="G6" i="7" s="1"/>
  <c r="F8" i="14"/>
  <c r="G5" i="7" s="1"/>
  <c r="G3" i="7" s="1"/>
  <c r="K12" i="13"/>
  <c r="F12" i="13"/>
  <c r="F5" i="7" s="1"/>
  <c r="F3" i="7" s="1"/>
  <c r="K10" i="15" l="1"/>
  <c r="H10" i="7"/>
  <c r="K9" i="14"/>
  <c r="G10" i="7"/>
  <c r="L12" i="13"/>
  <c r="F9" i="7" s="1"/>
  <c r="J12" i="13"/>
  <c r="F8" i="7" s="1"/>
  <c r="I12" i="13"/>
  <c r="F7" i="7" s="1"/>
  <c r="H12" i="13"/>
  <c r="F6" i="7" s="1"/>
  <c r="L9" i="12"/>
  <c r="E9" i="7" s="1"/>
  <c r="F9" i="12"/>
  <c r="E5" i="7" s="1"/>
  <c r="E3" i="7" s="1"/>
  <c r="H9" i="12"/>
  <c r="E6" i="7" s="1"/>
  <c r="I9" i="12"/>
  <c r="E7" i="7" s="1"/>
  <c r="J9" i="12"/>
  <c r="E8" i="7" s="1"/>
  <c r="F10" i="11"/>
  <c r="D5" i="7" s="1"/>
  <c r="D3" i="7" s="1"/>
  <c r="L10" i="11"/>
  <c r="D9" i="7" s="1"/>
  <c r="K10" i="11"/>
  <c r="J10" i="11"/>
  <c r="D8" i="7" s="1"/>
  <c r="I10" i="11"/>
  <c r="D7" i="7" s="1"/>
  <c r="H10" i="11"/>
  <c r="D6" i="7" s="1"/>
  <c r="B4" i="7"/>
  <c r="K10" i="12" l="1"/>
  <c r="K13" i="13"/>
  <c r="B9" i="7"/>
  <c r="F10" i="7"/>
  <c r="E10" i="7"/>
  <c r="K11" i="11"/>
  <c r="D10" i="7"/>
  <c r="I10" i="1"/>
  <c r="C7" i="7" s="1"/>
  <c r="B7" i="7" s="1"/>
  <c r="H10" i="1"/>
  <c r="C6" i="7" s="1"/>
  <c r="C5" i="7"/>
  <c r="C3" i="7" s="1"/>
  <c r="B3" i="7" s="1"/>
  <c r="J10" i="1"/>
  <c r="C8" i="7" s="1"/>
  <c r="B8" i="7" s="1"/>
  <c r="K10" i="1"/>
  <c r="K11" i="1" l="1"/>
  <c r="B6" i="7"/>
  <c r="C10" i="7"/>
  <c r="B5" i="7"/>
  <c r="B10" i="7" l="1"/>
  <c r="B16" i="7" l="1"/>
  <c r="B17" i="7" s="1"/>
</calcChain>
</file>

<file path=xl/sharedStrings.xml><?xml version="1.0" encoding="utf-8"?>
<sst xmlns="http://schemas.openxmlformats.org/spreadsheetml/2006/main" count="368" uniqueCount="247">
  <si>
    <t>AXES D’ACTIONS</t>
  </si>
  <si>
    <t>CRITÈRES</t>
  </si>
  <si>
    <t>EN PROJET</t>
  </si>
  <si>
    <t>BRONZE</t>
  </si>
  <si>
    <t>ARGENT</t>
  </si>
  <si>
    <t>OR</t>
  </si>
  <si>
    <t>COMMENTAIRES</t>
  </si>
  <si>
    <t>Action(s) écoresponsable(s) (1 pt)</t>
  </si>
  <si>
    <r>
      <rPr>
        <b/>
        <sz val="12"/>
        <color theme="1"/>
        <rFont val="Calibri"/>
        <family val="2"/>
        <scheme val="minor"/>
      </rPr>
      <t>1. GOUVERNANCE ÉCORESPONSABLE</t>
    </r>
    <r>
      <rPr>
        <sz val="12"/>
        <color theme="1"/>
        <rFont val="Calibri"/>
        <family val="2"/>
        <scheme val="minor"/>
      </rPr>
      <t xml:space="preserve">
</t>
    </r>
    <r>
      <rPr>
        <b/>
        <sz val="12"/>
        <color theme="1"/>
        <rFont val="Calibri"/>
        <family val="2"/>
        <scheme val="minor"/>
      </rPr>
      <t>Volet Fonctionnement, communication et partenariats du label</t>
    </r>
    <r>
      <rPr>
        <sz val="12"/>
        <color theme="1"/>
        <rFont val="Calibri"/>
        <family val="2"/>
        <scheme val="minor"/>
      </rPr>
      <t xml:space="preserve">
Définir et mettre en œuvre une gouvernance permettant d’assurer une organisation responsable et durable de la manifestation sportive
</t>
    </r>
    <r>
      <rPr>
        <sz val="12"/>
        <color rgb="FF0070C0"/>
        <rFont val="Calibri (Corps)"/>
      </rPr>
      <t>6 critères dont :
3 critères obligatoires
2 classiques
1 bonus</t>
    </r>
  </si>
  <si>
    <t>(obligatoire)
1. Formaliser dans un document les principes, engagements et/ou actions écoresponsables de l’événement, en lien avec la politique de la structure organisatrice et le projet DD fédéral</t>
  </si>
  <si>
    <t>Document présentant les engagements DD (présentant a minima tous les critères obligatoires du label)</t>
  </si>
  <si>
    <t>Dernière version du plan d’action si modif. après labellisation</t>
  </si>
  <si>
    <t>(obligatoire)
2. Utiliser les nouvelles technologies, la visioconférence et les supports dématérialisés lors de l’organisation et du déroulement de l’événement afin de limiter les déplacements des personnes et l’impression des documents</t>
  </si>
  <si>
    <t>Liste non-exhaustive des supports dématérialisés</t>
  </si>
  <si>
    <t>(obligatoire) 
3. Mettre en œuvre une démarche d’amélioration continue de la manifestation en définissant des critères et des moyens d’évaluation des actions (notamment un retour des participants sur les actions DD labellisées) afin de progresser d’une édition sur l’autre</t>
  </si>
  <si>
    <t>Bilan des éditions précédentes (non labellisées) s’il y en a eu
Critères/indicateurs</t>
  </si>
  <si>
    <t>outil d’évaluation de l’événement diffusé aux participants
Visibilité de l’évolution des actions p/r à N-1
Identification d’améliorations pour l’édition suivante</t>
  </si>
  <si>
    <t xml:space="preserve">4. Désigner une commission de développement durable (DD) et/ou un référent au sein de l’équipe d’organisation de la manifestation </t>
  </si>
  <si>
    <t>Coordonnées du référent DD (à demander dans le formulaire)
Organigramme de l’équipe organisatrice de l’événement</t>
  </si>
  <si>
    <t>Plan d’actions ou support(s) de communication prévisionnel(s)
Courrier, cahier des charges des partenaires ou tout autre document justifiant cette action de sensibilisation et d’incitation</t>
  </si>
  <si>
    <t>Document(s) ou support(s) effectivement envoyé(s) aux PP</t>
  </si>
  <si>
    <t>Convention(s) ou autre(s) document(s) justifiant le(s) partenariat(s)</t>
  </si>
  <si>
    <t>Liste des partenariats développés
Convention(s) ou autre(s) document(s)</t>
  </si>
  <si>
    <t>(obligatoire) 
1. Sensibiliser et mobiliser les salariés, élus, bénévoles (cadres, entraîneurs, arbitres...) aux enjeux et actions de DD de la manifestation sportive</t>
  </si>
  <si>
    <t>Programme ou Support(s) de sensibilisation et/ou de formation prévisionnel(s)</t>
  </si>
  <si>
    <t>Nombre de pers. sensibilisées/formées
Documents Vfinale</t>
  </si>
  <si>
    <t>Règlement de l’événement
Code ou guide du participant écoresponsable s’il existe
Plan d’actions ou support(s) de communication prévisionnel(s)</t>
  </si>
  <si>
    <t>Estimation nombre de pers. Sensibilisées
Documents Vfinale
2-3 Photos éventuelles</t>
  </si>
  <si>
    <t>(obligatoire)
3. Promouvoir l’engagement des bénévoles de l’association organisatrice et/ou de l’événement</t>
  </si>
  <si>
    <t>Plan d’actions ou support(s)</t>
  </si>
  <si>
    <t>Nombre de bénévoles
Documents Vfinale
Photos éventuelles</t>
  </si>
  <si>
    <t>4. Impliquer la population locale et assurer une diversité des profils dans l’équipe d’organisation de la manifestation et les équipes bénévoles (intégrer des jeunes, des femmes, des seniors...)</t>
  </si>
  <si>
    <t>Composition des équipes
Répartition des rôles et missions</t>
  </si>
  <si>
    <t>Préciser qui + rôle dans l’organisation de l’événement
La convention si elle existe</t>
  </si>
  <si>
    <t>Photos éventuelles</t>
  </si>
  <si>
    <t>Plan d’actions ou support(s) de communication prévisionnel(s)</t>
  </si>
  <si>
    <t>Documents Vfinale
Photos ou vidéos éventuelles</t>
  </si>
  <si>
    <r>
      <rPr>
        <b/>
        <sz val="12"/>
        <color theme="1"/>
        <rFont val="Calibri"/>
        <family val="2"/>
        <scheme val="minor"/>
      </rPr>
      <t>3. RESPECT ET IMPLICATION DES PARTICIPANTS ET DES SPECTATEURS</t>
    </r>
    <r>
      <rPr>
        <sz val="12"/>
        <color theme="1"/>
        <rFont val="Calibri"/>
        <family val="2"/>
        <scheme val="minor"/>
      </rPr>
      <t xml:space="preserve"> 
Volet social, sécuritaire et sanitaire du Label
Garantir le respect des intérêts, l’intégrité physique et morale des pratiquant·e·s et spectateur·rice·s et les impliquer dans la démarche; promouvoir dans toutes leurs dimensions les relations du sport et de la santé
</t>
    </r>
    <r>
      <rPr>
        <sz val="12"/>
        <color rgb="FF0070C0"/>
        <rFont val="Calibri (Corps)"/>
      </rPr>
      <t>5 critères dont :
2 critères obligatoires
2 classiques
1 bonus</t>
    </r>
  </si>
  <si>
    <t>(obligatoire)
1. Prendre en compte le bien-être, la santé et la sécurité des publics, des sportifs et des organisateurs lors de la planification des manifestations (gestes barrières/règles d’hygiène, bruit, chaleur, hydratation, qualité de l’air, confort, dialogue...)</t>
  </si>
  <si>
    <t>Dispositifs ou Plan de gestion et de prévention des risques
Support(s) de communication</t>
  </si>
  <si>
    <t>Documents Vfinale
Photos éventuelles (Max 2-3)</t>
  </si>
  <si>
    <t>(obligatoire)
2. Rendre, quand cela est possible, les installations accessibles à tous (personnes en situation de handicap, seniors, jeunes...)
*En milieu naturel, procéder aux installations nécessaires dans le respect de l’environnement</t>
  </si>
  <si>
    <t>3. Faciliter une pratique adaptée à tou·te·s les participant·e·s/compétiteurs.rices, permettant à chacun de s’épanouir sportivement en fonction de ses capacités (adaptation des activités/parcours, infos, conseils, bourses, conditions de participation...)  </t>
  </si>
  <si>
    <t>« Road book » de la manifestation s’il existe</t>
  </si>
  <si>
    <t>Site Internet ou documents avec les informations fournies aux participants
Photos ou vidéos éventuelles</t>
  </si>
  <si>
    <t>Plan d’actions ou support(s)de communication lié(s) à l’action</t>
  </si>
  <si>
    <t>Nombre de participants en situation de handicap ayant pratiqué avec les valides
Documents Vfinale
Photos éventuelles</t>
  </si>
  <si>
    <t>(Bonus)
5. Promouvoir la pratique du sport comme facteur de santé, de lutte contre l’obésité et la sédentarité, de prévention des maladies, de maintien de l’autonomie (animation, atelier, stand, partenariat...)</t>
  </si>
  <si>
    <t>Documents Vfinale
Photos éventuelles</t>
  </si>
  <si>
    <r>
      <rPr>
        <b/>
        <sz val="12"/>
        <color theme="1"/>
        <rFont val="Calibri"/>
        <family val="2"/>
        <scheme val="minor"/>
      </rPr>
      <t>4. PROTECTION DE L’ENVIRONNEMENT</t>
    </r>
    <r>
      <rPr>
        <sz val="12"/>
        <color theme="1"/>
        <rFont val="Calibri"/>
        <family val="2"/>
        <scheme val="minor"/>
      </rPr>
      <t xml:space="preserve">
Volet écologique du label
Préserver les ressources naturelles avant, pendant et après sa manifestation sportive
</t>
    </r>
    <r>
      <rPr>
        <sz val="12"/>
        <color rgb="FF0070C0"/>
        <rFont val="Calibri (Corps)"/>
      </rPr>
      <t>8 critères dont :
3 critères obligatoires
3 classiques
2 critères bonus</t>
    </r>
  </si>
  <si>
    <t>Plan de déplacement s’il existe
Support de sensibilisation ou de communication</t>
  </si>
  <si>
    <t xml:space="preserve">Documents Vfinale
Photos éventuelles </t>
  </si>
  <si>
    <t>(obligatoire)
2. Limiter, trier, valoriser et recycler les déchets</t>
  </si>
  <si>
    <t>Convention(s) de partenariat s’il y en a</t>
  </si>
  <si>
    <t>(obligatoire)
3. Proposer une offre d’alimentation écoresponsable et lutter contre le gaspillage alimentaire</t>
  </si>
  <si>
    <t>Plan d’actions et/ou liste des prestataires mobilisés
document(s) justifiant le(s) partenariat(s)
Éventuels support(s) de communication</t>
  </si>
  <si>
    <t>4. S’impliquer dans une gestion respectueuse du lieu de pratique et adapter les activités aux contraintes environnementales, au respect de la biodiversité, en lien avec les gestionnaires de l’équipement / d’espaces protégés du lieu ou à proximité et/ou des associations de protection de la nature implantées localement (hors tri des déchets)</t>
  </si>
  <si>
    <t>Etudes et/ou plan d’actions d’évitement, de réduction de l’impact environnemental, de préservation ou pour le développement de la biodiversité</t>
  </si>
  <si>
    <t xml:space="preserve">Photos éventuelles </t>
  </si>
  <si>
    <t>Support(s) de communication</t>
  </si>
  <si>
    <t>6. Promouvoir l’économie circulaire, la réutilisation et/ou le recyclage du matériel sportif afin d’allonger sa durée de vie</t>
  </si>
  <si>
    <t>Plan d’actions et/ou support(s)
Evaluation CO2  de l’événement prévisionnel ou de l’édition précédente s’il existe</t>
  </si>
  <si>
    <t>Documents Vfinale</t>
  </si>
  <si>
    <t>(Bonus)
8. Adopter des mesures correctives ou compensatoires adéquates afin de minimiser l’impact environnemental de la manifestation (en dernier recours, après étude des solutions moins impactantes)</t>
  </si>
  <si>
    <t>Plan d’actions, moyen d’évaluation et mesures correctives ou compensatoires envisagées</t>
  </si>
  <si>
    <t xml:space="preserve">Liste des mesures de compensation mises en place
Photos éventuelles </t>
  </si>
  <si>
    <r>
      <rPr>
        <b/>
        <sz val="12"/>
        <color theme="1"/>
        <rFont val="Calibri"/>
        <family val="2"/>
        <scheme val="minor"/>
      </rPr>
      <t xml:space="preserve">6. ANCRAGE TERRITORIAL ET HÉRITAGE </t>
    </r>
    <r>
      <rPr>
        <sz val="12"/>
        <color theme="1"/>
        <rFont val="Calibri"/>
        <family val="2"/>
        <scheme val="minor"/>
      </rPr>
      <t xml:space="preserve">
Volet solidarité et développement local
Renforcer la contribution du sport à une économie locale durable, développer la solidarité sportive, insuffler une collaboration durable avec les acteurs du territoire
</t>
    </r>
    <r>
      <rPr>
        <sz val="12"/>
        <color rgb="FF0070C0"/>
        <rFont val="Calibri (Corps)"/>
      </rPr>
      <t>5 critères dont :
1 critère obligatoire
3 classiques
1 critère bonus</t>
    </r>
  </si>
  <si>
    <t>Documents Vfinale
Retours chiffrés s’ils existent
Photos éventuelles</t>
  </si>
  <si>
    <t>2. S’associer, quand elles existent, aux démarches territoriales d’héritage et de responsabilité sociétale pour s’intégrer dans une dynamique collective visant l’accès au sport pour tous et le développement durable de la pratique et des territoires</t>
  </si>
  <si>
    <t>Convention ou tout autre document justifiant cette action</t>
  </si>
  <si>
    <t>3. Multiplier les actions de coopérations, de solidarités et/ou mutualisation au niveau local, régional, national et/ou international entre acteurs du sport (bénévolat, matériel, dons...)</t>
  </si>
  <si>
    <t>Lister les collaborations mises en place et/ou envisagées</t>
  </si>
  <si>
    <t>Liste des collaborations
Retours chiffrés s’ils existent
Photos éventuelles</t>
  </si>
  <si>
    <t>4. Soutenir un organisme, une initiative ou des causes solidaire(s)</t>
  </si>
  <si>
    <t>Liste des actions menées
Retours chiffrés s’ils existent
Photos éventuelles</t>
  </si>
  <si>
    <t xml:space="preserve">Nombre d’emploi(s) concerné(s) </t>
  </si>
  <si>
    <t>(obligatoire)
1. Mener des actions de sensibilisation envers les sportifs afin de lutter contre le dopage, les violences sexuelles et/ou la discrimination dans le sport</t>
  </si>
  <si>
    <t>Plan d’actions et/ou support(s) de communication/sensibilisation prévisionnel(s)</t>
  </si>
  <si>
    <t>3. Sensibiliser le public aux valeurs de l’olympisme : amitié, solidarité, excellence, respect, fair-play, lutte contre la violence dans et autour du sport</t>
  </si>
  <si>
    <t>Estimation nombre pers. sensibilisées
Documents Vfinale
Photos éventuelles</t>
  </si>
  <si>
    <t>4. Pour une politique d’achats écoresponsable, intégrer dans les cahiers des charges, contrats et conventions des critères environnementaux, éthiques et sociaux du DD</t>
  </si>
  <si>
    <t>Cahier des charges, contrats ou tout autre document justifiant ces critères ou clauses</t>
  </si>
  <si>
    <t>Rédaction d'un plan d'actions DD détaillé, élaboration de documents de gestion et de planification des actions DD (budgets, calendriers...), paragraphe DD intégré dans les engagements/le programme de l'événement</t>
  </si>
  <si>
    <t>Sondage ou questionnaire (nuages de mots, sondage en ligne, auto-évaluation, enquête terrain...), indicateurs précisés pour chaque action définie dans ce dossier de candidature, débriefing avec les parties prenantes après l'événement, …</t>
  </si>
  <si>
    <t>POINTS OBTENUS</t>
  </si>
  <si>
    <t>Action identifiée comme "en projet" car …</t>
  </si>
  <si>
    <t>Total</t>
  </si>
  <si>
    <t>1. Gouvernance écoresponsable</t>
  </si>
  <si>
    <t>2. Epanouïssement et sensibilisation des parties prenantes</t>
  </si>
  <si>
    <t>3. Respect et implication des participants et des spectateurs</t>
  </si>
  <si>
    <t>4. Protection de l'environnement</t>
  </si>
  <si>
    <t>5.Respect des valeurs éthiques</t>
  </si>
  <si>
    <t>6. Ancrage territorial et héritage</t>
  </si>
  <si>
    <t>Nbre de critères par axe d'actions 
(nbre de critères obligatoires/nbre de critères bonus)</t>
  </si>
  <si>
    <t>6 (3/1)</t>
  </si>
  <si>
    <t>6 (3/2)</t>
  </si>
  <si>
    <t>5 (2/1)</t>
  </si>
  <si>
    <t>8 (3/2)</t>
  </si>
  <si>
    <t>4 (1/0)</t>
  </si>
  <si>
    <t>5 (1/1)</t>
  </si>
  <si>
    <t>Nbre de critères remplis (sur 34)</t>
  </si>
  <si>
    <t>Nbre de critères non-remplis (0 pt)</t>
  </si>
  <si>
    <t>Note obtenue (/100)</t>
  </si>
  <si>
    <t>Label délivré (Or/Argent/Bronze)</t>
  </si>
  <si>
    <t>Paramètres utilisés pour les listes déroulantes. Ne pas modifier.</t>
  </si>
  <si>
    <t>Note finale</t>
  </si>
  <si>
    <r>
      <t>Nbre de critères remplis "</t>
    </r>
    <r>
      <rPr>
        <b/>
        <sz val="12"/>
        <color theme="1"/>
        <rFont val="Calibri"/>
        <family val="2"/>
        <scheme val="minor"/>
      </rPr>
      <t>Or</t>
    </r>
    <r>
      <rPr>
        <sz val="12"/>
        <color theme="1"/>
        <rFont val="Calibri"/>
        <family val="2"/>
        <scheme val="minor"/>
      </rPr>
      <t>" (3 pts)</t>
    </r>
  </si>
  <si>
    <r>
      <t xml:space="preserve">Nbre de critères remplis </t>
    </r>
    <r>
      <rPr>
        <b/>
        <sz val="12"/>
        <color theme="1"/>
        <rFont val="Calibri"/>
        <family val="2"/>
        <scheme val="minor"/>
      </rPr>
      <t>"Argent</t>
    </r>
    <r>
      <rPr>
        <sz val="12"/>
        <color theme="1"/>
        <rFont val="Calibri"/>
        <family val="2"/>
        <scheme val="minor"/>
      </rPr>
      <t>" (2 pts)</t>
    </r>
  </si>
  <si>
    <r>
      <t>Nbre de critères remplis "</t>
    </r>
    <r>
      <rPr>
        <b/>
        <sz val="12"/>
        <rFont val="Calibri"/>
        <family val="2"/>
        <scheme val="minor"/>
      </rPr>
      <t>Bronze</t>
    </r>
    <r>
      <rPr>
        <sz val="12"/>
        <rFont val="Calibri"/>
        <family val="2"/>
        <scheme val="minor"/>
      </rPr>
      <t>" (1 pt)</t>
    </r>
  </si>
  <si>
    <r>
      <t>Nbre de critères identifiés "</t>
    </r>
    <r>
      <rPr>
        <b/>
        <sz val="12"/>
        <color theme="1"/>
        <rFont val="Calibri"/>
        <family val="2"/>
        <scheme val="minor"/>
      </rPr>
      <t>En projet</t>
    </r>
    <r>
      <rPr>
        <sz val="12"/>
        <color theme="1"/>
        <rFont val="Calibri"/>
        <family val="2"/>
        <scheme val="minor"/>
      </rPr>
      <t>" (- 0,5 pt)</t>
    </r>
  </si>
  <si>
    <t>Critères</t>
  </si>
  <si>
    <t>Briefing en début de manifestation, réunion(s) d'information, affiche de sensibilisation, lettre d'information, atelier de sensibilisation…</t>
  </si>
  <si>
    <t>Inscrire le DD dans le règlement de l'événement, création de supports de communication à destination des participants …</t>
  </si>
  <si>
    <t>Signature d'une charte d'engagement DD par les participants, stands et ateliers de sensibilisation,…</t>
  </si>
  <si>
    <t>Remerciements publics, goodies écoresponsables, mise en avant des bénévoles via des actions de communication (vidéos, réseaux sociaux...)…</t>
  </si>
  <si>
    <t>Partage d'expériences entre les bénévoles "seniors" et "juniors" (tutorat, binômes...), débriefing avec les organisateurs, reconnaissance des compétences du bénévole via la remise d'une attestation et/ou lettre de recommandation...</t>
  </si>
  <si>
    <t>Parité et mixité au sein des membres du comité d'organisation, participation de jeunes (bénévoles, stagiaires, services civiques, groupe d'étudiants…)</t>
  </si>
  <si>
    <t>Obligation de tendre vers la parité des membres du comité d'organisation dans les statuts/le règlement de l'événement, mise en place d'une "commission"/d'un groupe de travail de jeunes (pratiquants, bénévoles, étudiants...)...</t>
  </si>
  <si>
    <t>Collaboration avec une association spécialisée, personne en situation de handicap à un poste à responsabilité, ...</t>
  </si>
  <si>
    <t>Manifestation ouverte à tous, mise en place différents niveaux de parcours/compétitions, informations en amont pour préparer sa participation à l'événement...</t>
  </si>
  <si>
    <t xml:space="preserve">Mise à disposition de lieu d'échauffement, lieux de repos, espace de soin pour les sportifs, mise en ligne/envoi d'informations et conseils de préparation sportive pour les participants… </t>
  </si>
  <si>
    <t>Présence sur site d'un coach, d'une nutritionniste ou autre spécialiste du sport pour conseiller et accompagner les sportifs/participants, mise en place d'une bourse pour permettre à des sportifs de participer à la compétition</t>
  </si>
  <si>
    <t>Actions précédentes + des action(s) plus engagée(s) (2 pts)</t>
  </si>
  <si>
    <t>Actions précédentes + des actions très engagée(s) ou originale(s) et innovante(s) (3 pts)</t>
  </si>
  <si>
    <t>Elaboration d'un règlement interne spécifique au DD pour les organisateurs / Charte DD des organisateurs</t>
  </si>
  <si>
    <t>Lancement d'un programme d'étude ou de recherche pour mieux répondre à un besoin et améliorer l'édition suivante de l'événement</t>
  </si>
  <si>
    <t>Formation au développement durable, conférence, signature d'une charte d'engagement DD…</t>
  </si>
  <si>
    <t>Programme RSO en interne/appliqué à la structure d'organisation de l'événement (locaux, gouvernance, transports...), actions de sensibilisation fortes des parties prenantes internes (visite du centre de tri local, clean walk, découverte de la biodiversité du site avec une asso locale…)</t>
  </si>
  <si>
    <t xml:space="preserve">Mobilisation de personnes en réinsertion, de réfugiés, ... </t>
  </si>
  <si>
    <t>Evénement zéro déchet</t>
  </si>
  <si>
    <t>Privilégier des produits locaux, de saison ou bio pour la restauration, stands de producteurs locaux, sensibilisation du public à ce sujet…</t>
  </si>
  <si>
    <t>Adaptation des quantités pour réduire le gaspillage alimentaire, don des restes, …</t>
  </si>
  <si>
    <t>Proposer un régime végétarien, repas fait maison, produits sans emballages, …</t>
  </si>
  <si>
    <t>Utilisation de produits biodégradables/écoresponsables pour l'entretien du site,  intégration du gestionnaire de l'espace naturel à l'organisation de l'événement et/ou action(s) commune(s) menée(s) dans le cadre de l'événement,…</t>
  </si>
  <si>
    <t>Rien n'est millésimé (décor, goodies, t-shirts, …), dons du matériel à des écoles pour une seconde vie, recyclage de supports de communication (par des ESAT) pour créer de nouveaux objets …</t>
  </si>
  <si>
    <t>Charte d'engagement éthique des participants dans le règle, paragraphe dédié dans le réglement de la manifestation, affichage de supports de sensibilisation à destination des participants</t>
  </si>
  <si>
    <t>Prises de parole de sportifs/témoignages pour sensibiliser, partenariat avec une association, identification et formation de salariés/bénévoles référents de ces sujets (qui seront connus des participants de l'événement)...</t>
  </si>
  <si>
    <t>Affichage des numéros d'urgence, présence d'équipes de secours sensibilisées à ces sujets, mise à disposition de guides/documents d'informations pour les parties prenantes de l'événement (volontaires, salariés, arbitres, médecins...)</t>
  </si>
  <si>
    <t>Mise en place d'un numéro vert pour l'événement, identification de personnes référentes dans l'équipe organisatrice pour prévenir tout risque et gérer les situations (sensibilisée et connaissant les procédures)</t>
  </si>
  <si>
    <t>Affichage des valeurs olympiques, inscription dans les statuts ou le règlement de l'événement, noms des espaces issus des valeurs olympiques (ex : espace fair-play)…</t>
  </si>
  <si>
    <t>Organisation d'activités extra-sportives sur le lieu de l'événement et/ou à proximité (sport et patrimoine, culture, tourisme…), évaluation chiffrée simple des retombées économiques de l'événement</t>
  </si>
  <si>
    <t>Inscription de l'événement dans la stratégie DD de la collectivité, développement d'actions DD/RSO communes</t>
  </si>
  <si>
    <t xml:space="preserve">Réalisation d'une collecte ou soutien non-financier à un organisme, pour une initiative ou une cause solidaire, parrainage d’une association caritative par un sportif de haut niveau </t>
  </si>
  <si>
    <t>Faire un don ou reverser une partie des recettes de l'événement à un ou des organismes, pour soutenir un ou des initiatives et/ou causes solidaires, don possible du sportif lors de son inscription à l'événement, mise en place d'une cagnotte sur place...</t>
  </si>
  <si>
    <t>Organisation de l'événement à but caritatif ou d'une partie (une épreuve par ex.) au profit d'un organisme, d'une fondation, d'une initiative ou d'unee cause solidaire</t>
  </si>
  <si>
    <t>Prêt de matériel, soutien du club sportif et de bénévoles locaux pour l'organisation de l'événement</t>
  </si>
  <si>
    <t>Mutualisation et participation à l'organisation d'autres clubs locaux à une plus grande échelle territoriale, mise en valeur des activités des clubs locaux lors de l'événement, dons de matériels sportifs à l'issue de la manifestation...</t>
  </si>
  <si>
    <t>Mise en place d'une bourse pour permettre à des sportifs ou clubs en situation précaire de participer à l'événement, prêt ou mutualisation de matériels/transports entre clubs de différents territoires pour faciliter la participation à l'événement...</t>
  </si>
  <si>
    <r>
      <rPr>
        <b/>
        <sz val="12"/>
        <color theme="1"/>
        <rFont val="Calibri"/>
        <family val="2"/>
        <scheme val="minor"/>
      </rPr>
      <t xml:space="preserve">Complétude du dossier de candidature </t>
    </r>
    <r>
      <rPr>
        <b/>
        <sz val="12"/>
        <color rgb="FFFF0000"/>
        <rFont val="Calibri"/>
        <family val="2"/>
        <scheme val="minor"/>
      </rPr>
      <t>*</t>
    </r>
    <r>
      <rPr>
        <sz val="12"/>
        <color theme="1"/>
        <rFont val="Calibri"/>
        <family val="2"/>
        <scheme val="minor"/>
      </rPr>
      <t xml:space="preserve">
0 pt : peu ou pas d'annexes, réponses non précises,…
0,5 pt : quelques annexes, réponses détaillées
1 pt : dossier complet</t>
    </r>
  </si>
  <si>
    <r>
      <rPr>
        <b/>
        <sz val="12"/>
        <color theme="1"/>
        <rFont val="Calibri"/>
        <family val="2"/>
        <scheme val="minor"/>
      </rPr>
      <t xml:space="preserve">Taille de la manifestation </t>
    </r>
    <r>
      <rPr>
        <b/>
        <sz val="12"/>
        <color rgb="FFFF0000"/>
        <rFont val="Calibri"/>
        <family val="2"/>
        <scheme val="minor"/>
      </rPr>
      <t>*</t>
    </r>
    <r>
      <rPr>
        <sz val="12"/>
        <color theme="1"/>
        <rFont val="Calibri"/>
        <family val="2"/>
        <scheme val="minor"/>
      </rPr>
      <t xml:space="preserve">
1 pt : événement national
2 pts : événement départemental/régional
3 pts : événement local</t>
    </r>
  </si>
  <si>
    <t>Nbre de points possibles</t>
  </si>
  <si>
    <t>En projet</t>
  </si>
  <si>
    <t>OK</t>
  </si>
  <si>
    <t>Sous-total obtenu</t>
  </si>
  <si>
    <t>Nbre de critères obligatoires non-remplis (sur 13)</t>
  </si>
  <si>
    <t>critère obligatoire non-rempli</t>
  </si>
  <si>
    <r>
      <rPr>
        <b/>
        <sz val="12"/>
        <color theme="1"/>
        <rFont val="Calibri"/>
        <family val="2"/>
        <scheme val="minor"/>
      </rPr>
      <t xml:space="preserve">2. MANAGEMENT ET SENSIBILISATION DES PARTIES PRENANTES </t>
    </r>
    <r>
      <rPr>
        <sz val="12"/>
        <color theme="1"/>
        <rFont val="Calibri"/>
        <family val="2"/>
        <scheme val="minor"/>
      </rPr>
      <t xml:space="preserve">
Volet RH et sensibilisation du Label
Mettre en place un management écoresponsable, 
Renforcer l’épanouissement des hommes et des femmes (salariés, bénévoles, participants), contribuer à la formation au développement durable
</t>
    </r>
    <r>
      <rPr>
        <sz val="12"/>
        <color rgb="FF0070C0"/>
        <rFont val="Calibri (Corps)"/>
      </rPr>
      <t>6 critères dont :
3 critères obligatoires
1 classique
2 critères bonus</t>
    </r>
  </si>
  <si>
    <t>Bonus :
1 Partenariat réalisé</t>
  </si>
  <si>
    <t>Bonus :
Plusieurs partenariats réalisés</t>
  </si>
  <si>
    <t>OBJECTIF(S) DE DÉVELOPPEMENT DURABLE CONCERNÉ(S)</t>
  </si>
  <si>
    <t>DOCUMENT(S) A FOURNIR AU  BILAN</t>
  </si>
  <si>
    <t>ANNEXES DE LA CANDIDATURE</t>
  </si>
  <si>
    <t>https://www.un.org/sustainabledevelopment/fr/</t>
  </si>
  <si>
    <t>Organisation d'une journée de cohésion en amont de l'événement, repas de clôture offert par l'organisateur, paiement des frais d'hébergement et de restauration des bénévoles pendant l'événement …</t>
  </si>
  <si>
    <t>Bonus :
Présence ponctuelle d'un ambassadeur DD ou d'une personnalité du sport sensibilisée au DD pour communiquer et sensibiliser le public</t>
  </si>
  <si>
    <t>Bonus :
Présences multiples ou tout au long de l'événement d'un ambassadeur ou d'une personnalité du sport sensibilisée au DD pour sensibiliser toutes les parties prenantes (public, athlètes, bénévoles...) au DD, rappeler les écogestes, création de supports de sensibilisation avec son nom...</t>
  </si>
  <si>
    <t>NON-RÉALISÉ OU NON-CONFORME</t>
  </si>
  <si>
    <t>Action(s) identifiée(s) comme "en projet" , en réflexion ou à développer (- 0,5 pt note finale)</t>
  </si>
  <si>
    <t xml:space="preserve">A la place des exemples d'actions ci-dessous, inscrivez et précisez les actions que vous mettrez en place sur votre événement. </t>
  </si>
  <si>
    <t>ESTIMATION POINT(S) ATTRIBUÉ(S)</t>
  </si>
  <si>
    <t>listes déroulantes</t>
  </si>
  <si>
    <t>Critère non-rempli  (0 pt)</t>
  </si>
  <si>
    <t>Récapitulatif / Estimation de la note obtenue au Label "Développement durable, le sport s'engage"</t>
  </si>
  <si>
    <t>* Case à remplir manuellement</t>
  </si>
  <si>
    <t>Bonus : 
Mise en place d’ateliers ou stands pour sensibiliser le public</t>
  </si>
  <si>
    <t>Bonus  :
Conférences organisés sur le sujet avec des spécialistes, médecins, en complément d'ateliers, stands, quiz…</t>
  </si>
  <si>
    <t xml:space="preserve">Mise en place d'une cellule d'écoute ou d'un espace dédié sur l'événement, présence de professionnels, formation d'un ou plusieurs membres de l'organisation, sensibilisation en amont des arbitres, bénévoles et autres parties prenantes en contact avec les sportifs et le public...  </t>
  </si>
  <si>
    <t>Bonus  : 
Maintien ou création d'un ou plusieurs emplois grâce à l'organisation régulière de l'événement, participation à l'entretien et  à la promotion des équipements et acteurs sportifs</t>
  </si>
  <si>
    <t xml:space="preserve">
ODD variables selon la cause
</t>
  </si>
  <si>
    <t>Fichier de préparation du Label " Développement Durable, le sport s'engage "</t>
  </si>
  <si>
    <t xml:space="preserve">
Lors de la consultation du dossier de candidature, pour chaque critère, le jury évaluera si la ou les action(s) proposée(s) répond(ent) au critère. Si c'est le cas, le jury valorisera le niveau d'engagement de la ou les action(s) en lui attribuant une note allant de 1 à 3 : 
- 1 pt : « Bronze » : pour une action écoresponsable mise en place
- 2 pts : « Argent » : pour une/des action(s) écoresponsable(s) plus engagée(s) et développée(s), s'ajoutant aux précédentes actions de niveau Bronze
- 3 pts : « Or » : pour des actions écoresponsables très engagées ou originale(s) et innovante(s), s'ajoutant aux précédentes actions de niveau Bronze et Argent
Pour chaque critère, des exemples d’actions écoresponsables « Bronze », « Argent » et « Or » sont présentés dans ce document afin de vous aider dans la construction de votre projet et le remplissage du dossier de candidature. Néanmoins, ces exemples ne sont pas exhaustifs. Vous pouvez tout à fait inscrire d'autre(s) action(s) que celles indiquées pour exemples dans ce document.
Les 34 critères du Label sont répartis par axe dans les onglets en bas du document. 
L'ensemble des points attribués aux critères s'élève à 95 points. Les 5 points restants sont attribués en fonction de :
- La complétude du dossier de candidature
- La complétude du bilan n-1 lors du renouvellement de la candidature
- L'évolution des actions lors du renouvellement de la candidature
- La taille de la manifestation
Ces points sont à attribuer au 8e onglet " Note finale ". 
En estimant le nombre de points que vous obtiendrez pour chaque critère, il vous sera possible d'évaluer le niveau du Label que vous obtiendrez pour votre événement :
- " Bronze " pour les notes entre 13 et 39
- " Argent " pour les notes entre 40 et 69
- " Or " pour les notes entre 70 et 100</t>
  </si>
  <si>
    <r>
      <rPr>
        <b/>
        <sz val="12"/>
        <color theme="1"/>
        <rFont val="Calibri"/>
        <family val="2"/>
        <scheme val="minor"/>
      </rPr>
      <t>5. PROMOTION DES VALEURS ÉTHIQUES</t>
    </r>
    <r>
      <rPr>
        <sz val="12"/>
        <color theme="1"/>
        <rFont val="Calibri"/>
        <family val="2"/>
        <scheme val="minor"/>
      </rPr>
      <t xml:space="preserve">
Volet éthique et transparence du Label
Intégrer les valeurs éthiques dans l’organisation de l’événement et les mettre en œuvre dans ses relations partenariales; Respecter les lois en vigueur et les normes internationales ;
Prôner la transparence et lutter contre les dérives
</t>
    </r>
    <r>
      <rPr>
        <sz val="12"/>
        <color rgb="FF0070C0"/>
        <rFont val="Calibri"/>
        <family val="2"/>
        <scheme val="minor"/>
      </rPr>
      <t xml:space="preserve">
4 critères 
1 obligatoire
3 classiques</t>
    </r>
  </si>
  <si>
    <r>
      <t xml:space="preserve">Evolution des actions lors du renouvellement de la candidature </t>
    </r>
    <r>
      <rPr>
        <b/>
        <sz val="12"/>
        <color rgb="FFFF0000"/>
        <rFont val="Calibri"/>
        <family val="2"/>
        <scheme val="minor"/>
      </rPr>
      <t>*</t>
    </r>
    <r>
      <rPr>
        <b/>
        <sz val="12"/>
        <color theme="1"/>
        <rFont val="Calibri"/>
        <family val="2"/>
        <scheme val="minor"/>
      </rPr>
      <t xml:space="preserve">
</t>
    </r>
    <r>
      <rPr>
        <sz val="12"/>
        <color theme="1"/>
        <rFont val="Calibri"/>
        <family val="2"/>
        <scheme val="minor"/>
      </rPr>
      <t>0 pt : pas de progression écoresponsable, actions similaires d’une année sur l’autre
0,5 pt : démarche d’amélioration continue observée avec l’amélioration ou le renforcement des actions menées et le développement de nouvelles initiatives écoresponsables</t>
    </r>
  </si>
  <si>
    <r>
      <t xml:space="preserve">Complétude du bilan n-1 lors du renouvellement de la candidature </t>
    </r>
    <r>
      <rPr>
        <b/>
        <sz val="12"/>
        <color rgb="FFFF0000"/>
        <rFont val="Calibri"/>
        <family val="2"/>
        <scheme val="minor"/>
      </rPr>
      <t xml:space="preserve">* 
</t>
    </r>
    <r>
      <rPr>
        <sz val="12"/>
        <rFont val="Calibri"/>
        <family val="2"/>
        <scheme val="minor"/>
      </rPr>
      <t>0 pt : bilan très synthétique voire peu rempli, peu d’informations transmises
0,5 pt : bilan avec des réponses détaillées et des pistes d’améliorations</t>
    </r>
  </si>
  <si>
    <t>Estimez le nombre de points que vous obtiendrez en indiquant les points pour chaque critère et indiquez si l'action est considérée comme réalisée "OK" ou "en projet" via les listes déroulantes ci-dessous</t>
  </si>
  <si>
    <t>Identification d’un référent DD, existence d’une commission transversale à l’ensemble de l’organisation traitant des sujets DD parmi d’autres…</t>
  </si>
  <si>
    <t>Création d’une commission spécifique au DD et identification d’un responsable DD, réunions dédiées au DD</t>
  </si>
  <si>
    <t>Personne uniquement chargée du DD, présence d’une équipe (bénévoles, salariés, services civiques) dédiée au DD pour la mise en place des actions</t>
  </si>
  <si>
    <t>Communication sur le site Internet et les réseaux sociaux de l’événement, communication aux partenaires (envoi d’un mail, courrier, paragraphe dédié dans le contrat ou la convention…),…</t>
  </si>
  <si>
    <t>Mise en place de navettes, stratégies pour inciter activement au covoiturage (création d’une plateforme, réduction du prix du parking, meilleur emplacement sur le parking…), déplacement à pieds pendant toute la durée de l’événement…</t>
  </si>
  <si>
    <t>Choix du lieu ne nécessitant pas de déplacements, bourses/récompenses en fonction du moyen de transport utilisé, Mise à disposition gratuite de vélos, partenariats avec la collectivité ou des compagnies de transports bas-carbone locales, associer l’inscription ou l’achat d’un billet à une réduction, voire la gratuité, des transports en commun…</t>
  </si>
  <si>
    <t>Utilisation de matériel écoconçu et/ou à énergie renouvelable, événement auto-suffisant,…</t>
  </si>
  <si>
    <t>Utilisation des outils éducatifs du CNOSF, jeux ou quiz en ligne, page dédiée sur le site, organisation de trophées du fair-play…</t>
  </si>
  <si>
    <t>2. Mettre en place un système d'alerte et des dispositifs de gestion et d'accompagnement en cas de problème ou dérive sur la manifestation (dopage, abus, violences, discriminations, comportements dangereux, risques et excès des jeux et paris sportifs...)</t>
  </si>
  <si>
    <t>Partenariat avec des entreprises locales, affichage de la provenance des produits, choix raisonnés de goodies, de produits, de matériels et de supports, actions d’information et/ou supports de sensibilisation envoyés aux prestataires…</t>
  </si>
  <si>
    <t>Critères DD, éthiques et sociaux intégrés dans les cahiers des charges, rappel des valeurs éthiques, environnementales et sociales, des conditions de travail dans les contrats et conventions, signature d’une charte d’engagement par les prestataires…</t>
  </si>
  <si>
    <t>Mise en œuvre d’une économie circulaire, prise en compte de l’analyse du cycle de vie des produits achetés, achats de produits éco-conçus et/ou biodégradables…</t>
  </si>
  <si>
    <t>Evaluation chiffrée détaillées des retombées économiques de l’événement, étude des situations “ex ante” et “ex post” pour évaluer les situations avant/après l’événement et pouvoir les comparer, coordination de l’événement sportif avec d’autres manifestations prévues localement pour accroître les retombées positives et réduire les impacts négatifs</t>
  </si>
  <si>
    <t>5. Mettre en place des dispositifs pour maîtriser voire réduire ses consommations d’énergies (eau, électricité, chauffage, climatisation...) et promouvoir des écogestes</t>
  </si>
  <si>
    <t>Affiches de sensibilisation, incitation à l’usage raisonné des appareils électriques, de l’eau, installation de fontaines à eau …</t>
  </si>
  <si>
    <r>
      <rPr>
        <b/>
        <sz val="12"/>
        <color rgb="FFFF0000"/>
        <rFont val="Calibri"/>
        <family val="2"/>
        <scheme val="minor"/>
      </rPr>
      <t>IMPORTANT :</t>
    </r>
    <r>
      <rPr>
        <b/>
        <sz val="12"/>
        <color theme="1"/>
        <rFont val="Calibri"/>
        <family val="2"/>
        <scheme val="minor"/>
      </rPr>
      <t xml:space="preserve"> 
 - Il est demandé d'envoyer les dossiers de candidature au moins 2 mois avant l'événement afin d'assurer le temps nécessaire au bon traitement du dossier.
 - Merci de ne pas surcharger inutilement votre dossier de candidature en répondant à des critères qui ne correspondent pas réellement à vos engagements, en particulier pour une première candidature. Il est préférable d'envoyer un dossier de candidature plus court mais très complet et bien détaillé, qui répond à 13 à 20 critères du Label, plutôt qu'un dossier renseignant 30 critères du Label mais qui est incorrect ou incomplet. Cela nécessite beaucoup plus de temps et d'énergie pour le candidat et pour l'évaluateur, ce qui rallonge la durée de traitement du dossier de candidature.
 - Les exemples d'actions fournis dans ce document ne sont pas exhaustifs. Vous pouvez tout à fait inscrire d'autre(s) action(s) que celles indiquées pour chaque critère.
- Vous pouvez librement compléter les cases grises. Attention aux cases à fond blanc, elles contiennent des formules de calculs automatiques.</t>
    </r>
  </si>
  <si>
    <t>Ramassage des déchets à la fin de l'événement, sensibilisation au respect de l'environnement, adaptation des horaires de l'événement / des épreuves pour réduire l'impact environnemental…</t>
  </si>
  <si>
    <t>(obligatoire)
1. Organiser la manifestation sportive de manière à laisser un héritage positif et durable pour les territoires et les populations (retombées économiques positives, contribution à l’animation du territoire, réhabilitation, tourisme...) et mettre en place des programmes extra-sportifs et conviviaux (culture, patrimoine, sensibilisation, éducation, social…) dans le cadre de l'événement</t>
  </si>
  <si>
    <t>(obligatoire)
2. Sensibiliser les participants (sportifs, public...) au développement durable et les inciter à changer leurs comportements en inscrivant notamment le DD dans le règlement de la manifestation sportive et/ou en publiant un code ou guide du participant écoresponsable</t>
  </si>
  <si>
    <t>Equipes mixtes valide-personne handicapée, adaptation des parcours et épreuves pour les rendre accessibles à tous, tarifs préférentiels ou gratuité de la manifestation pour certains publics,  …</t>
  </si>
  <si>
    <t>Accueil de classes scolaires locales, organisation d'activités et ateliers en parallèle des compétitions/épreuves pour sensibiliser le plus grand nombre au sport, location ou prêt de matériel sur place,…</t>
  </si>
  <si>
    <t>Bénévole(s) en situation de handicap, collaboration avec une association spécialisée …</t>
  </si>
  <si>
    <t>(Bonus)
5. Impliquer des personnes en situation de handicap et/ou des associations spécialisées dans le handicap dans l’équipe d’organisation de la manifestation (bénévolat, salariat, partenariat)</t>
  </si>
  <si>
    <t>Limitation du nombre de participants et/ou de spectateurs, adaptation des épreuves pour limiter les impacts sur la biodiversité, partenariat avec une association environnementale, consultation du gestionnaire de l'espace protégé du lieu ou à proximité, …</t>
  </si>
  <si>
    <t>Exposition, stand d'animation et de sensibilisation dédié sur l'événement, exposition sur le lieu de l'événement, présence du CROS, CDOS ou CTOS...</t>
  </si>
  <si>
    <t>Ecoparticipation des participants reversée à un espace protégé local, soutien d'un projet local (développement, réhabilitation, animation...)</t>
  </si>
  <si>
    <t>(Bonus)
7. Evaluer les émissions de CO2 de son évènement (outil Coach Climat Evénements, outil ADERE, outil de calcul des déplacements,…) puis diffuser les résultats aux parties prenantes de la manifestation</t>
  </si>
  <si>
    <t>Rédaction d'un bref plan d'actions, d'un paragraphe dédié aux actions DD/RSO dans les documents diffusés en interne et les documents officiels</t>
  </si>
  <si>
    <t>De nouvelles technologies sont utilisées pour l’organisation de la manifestation (mails, téléphone, visioconférences, talkie-walkies, outils collaboratifs,…), les inscriptions sont dématérialisées, les documents sont communiqués par email aux parties prenantes en utilisant des liens plutôt que des fichiers en pièces jointes, l’utilisation des outils digitaux est optimisée pour limiter l’empreinte numérique</t>
  </si>
  <si>
    <t>Retransmission des épreuves ou des scores en direct, retransmission d’une compétition, l’empreinte numérique de l’événement est maîtrisée grâce à des indicateurs de suivi, une évaluation des actions digitales et la diffusion des écogestes numériques, le choix des outils digitaux prend en compte leur consommation énergétique, limiter les déplacements et/ou rendre accessible l’événement à tous (sous-titrage, audiodescription, …)</t>
  </si>
  <si>
    <t xml:space="preserve">Une page dédiée à l’événement est créée de manière temporaire sur le site de l’organisateur pour dématérialiser les inscriptions et retransmettre la manifestation aux téléspectateurs, des écogestes sont mis en place pour limiter l’empreinte numérique de l’événement en amont, pendant et après, les sites et données sont effacées /supprimées à la fin de la compétition, réduction des impressions
</t>
  </si>
  <si>
    <t>Mise en place d' "équipes vertes ou green team" pendant l'événement pour recueillir l'avis des participants, utilisation d'un outil de bilan (outil interne ou basé sur le Label), communication du bilan de l'événement aux parties prenantes, listing des points d'amélioration pour l'édition suivante …</t>
  </si>
  <si>
    <t>5.  Inciter les partenaires et prestataires à s’inscrire dans la stratégie DD de la manifestation et veiller à ce que chacun respecte les valeurs éthiques et agisse de manière écoresponsable dans le cadre de cette manifestation ; communiquer auprès de toutes les parties prenantes sur l’engagement écoresponsable de la manifestation et sur les actions menées</t>
  </si>
  <si>
    <t>Page dédiée sur le site internet, actions de communication spécifiques auprès des parties prenantes pour mieux les mobiliser dans les différents engagements et leur faire réaliser leurs principaux leviers d'actions, consultation des parties prenantes lors des réunions de la commission DD …</t>
  </si>
  <si>
    <t>Signature d’une charte d’engagements réciproques avec les prestataires, débriefing/évaluation des prestations avec les prestataires …</t>
  </si>
  <si>
    <t>(Bonus) 
6. Mettre en place ou développer des partenariats avec les acteurs de l’économie sociale et solidaire (ESS)* ou des universités pour répondre à des besoins ou défis d’innovation, d’économie circulaire ou d’évolution des pratiques de l’événement. 
* associations, coopératives, entreprises d’utilité sociale, …</t>
  </si>
  <si>
    <t>"Equipes vertes ou Green Team" sur l'événement, intégrer les participants dans l'organisation d'une épreuve écoresponsable ou dans une action de protection de l'environnement, publier et diffuser un guide ou un code du participant écoresponsable …</t>
  </si>
  <si>
    <t>(Bonus)
6. Mobiliser des ambassadeurs et des personnalités, si possible du monde du sport, pour qu’ils apportent leur notoriété au service du développement durable.</t>
  </si>
  <si>
    <t xml:space="preserve">Mobilisation d’une équipe de secours et de personnel de sécurité, schéma de prévention des risques, mise en place des gestes barrières, diffusion de supports de sensibilisation, présence d’espaces de repos et de points d’hydratation, rréglage de la sonorisation pour éviter les troubles de l’audition et limiter la pollution sonore, mise en place d’une signalétique pour orienter les participants et les spectateurs. </t>
  </si>
  <si>
    <t>Contrôle d’une commission de sécurité des équipements montés, dissémination de l’équipe organisatrice sur l’ensemble de l’événement pour respect des consignes et réactivité en cas de problème, prévention active, …</t>
  </si>
  <si>
    <t xml:space="preserve">Contrôle et suivi des indicateurs de pollution du site (air, déchets, bruits…), prévoir différent scénarios et plans d’actions en fonction des conditions météorologiques (pluie, canicule, sécheresse, vent, épisode de pollution,...
</t>
  </si>
  <si>
    <t>Choix d'un lieu accessible ou mise en place d'installations pour rendre le lieu physiquement accessible</t>
  </si>
  <si>
    <t>Mise en place de référents handicap formés pour accueillir et accompagner les personnes en situation de handicap sur le lieu de l'événement, sous-titrage des supports vidéos liés à l’événement</t>
  </si>
  <si>
    <t>Mettre en place des dispositifs spécifiques à plusieurs types de handicap pour accueillir dans des conditions idéales les spectateurs (en complément de l’accessibilité du lieu valorisée en bronze). Par exemple : un dispositif d’audiodescription, une loge sensorielle, des écritures en braille, des adaptions lumineuses et sonores pour les troubles autistiques, accessibilité du site internet </t>
  </si>
  <si>
    <t>4. Promouvoir différentes formes de mixité autour de la pratique sportive via la mise en place d’actions spécifiques en complément de la sensibilisation (valorisée dans la partie 2) : proposer des animations en valorisant l’intergénérationalité ; organiser des actions en faveur des jeunes, des femmes, des publics défavorisés ou éloignés de la pratique sportive ; encourager activement la mixité de personnes valides et personnes en situation de handicap. </t>
  </si>
  <si>
    <t>Mise en place d’un programme spécifique pour promouvoir la mixité, consacrer des ressources humaines à temps plein sur ces question (dispositif de places « sociales », système de bourse pour prendre en charge les billets, le transport, l’hébergement et les frais de restauration d’un public qui n’aurait pu assister à l’événement…), opération du dossard suspendu, …</t>
  </si>
  <si>
    <t>(obligatoire)
1. Penser à l'accessibilité en transports doux et en solutions de mobilité durables ou actives et veiller à limiter les déplacements lors du choix d'implantation et le déroulement de la manifestation puis favoriser les mobilités durables</t>
  </si>
  <si>
    <t>Choix d'un lieu proche des transports en commun, promotion sur le site internet, les documents officiels et sur la billetterie du covoiturage et de l'usage des transports en commun, sites, hébergements et restauration sur place ou à proximité, …</t>
  </si>
  <si>
    <t>Tri des déchets, suppression complète des bouteilles en plastique et utilisation d’une vaisselle lavable et réutilisable pour les repas et les boissons (loi AGEC), utilisation de gourdes ou gobelets, réduction du plastique à usage unique (emballages notamment)...</t>
  </si>
  <si>
    <t>Réduction des déchets en amont de l'événement en plus des obligations de la loi AGEC (travail avec les prestataires sur la réduction des emballages dans tous les aspects d’organisation de l’événement : packagings, goodies, alimentations, tenues vestimentaires, logistique, …), atelier de sensibilisation, partenariat avec une collectivité/entreprise locale pour réduire/recycler les déchets</t>
  </si>
  <si>
    <t>Atelier de sensibilisation et/ou d'initiation aux écogestes, "Equipes vertes ou Green Team" présente sur site pour sensibiliser les participants, diffusion d'un guide de bonnes pratiques, installation de toilettes sèches …</t>
  </si>
  <si>
    <t>Prêt de matériel d'autres clubs, réutilisation du matériel des années précédentes, …</t>
  </si>
  <si>
    <t>Collaboration/mutualisation avec des associations, location du matériel, collecte de matériel auprès des participants pour des dons à des associations (locales)…</t>
  </si>
  <si>
    <t>Bonus : 
Estimation des émissions CO2 avant l'événement, évaluation des émissions réalisées après l'événement, comparaison des deux, listing des points d'amélioration pour la prochaine édition, communication large des résultats obtenus (partenaires, publics, sportifs...), mise en place d’actions correctives suite à l’analyse pré-événement et diffusion auprès des partenaires </t>
  </si>
  <si>
    <t>Bonus : 
Réaliser un diagnostic ou une estimation pré-événement, de tout ou partie de la manifestation, grâce à l’outil Coach Climat évènements ou grâce à un autre outil </t>
  </si>
  <si>
    <t>Bonus  : 
Si des mesures correctives ne sont pas possibles, adopter des mesures compensatoires après la manifestation en soutenant des projets certifiés/labélisés</t>
  </si>
  <si>
    <t xml:space="preserve">Bonus : 
Mise en place d’actions supplémentaires pour contribuer au développement de la biodiversité au-delà des actions correctives et compensatoires mises en place </t>
  </si>
  <si>
    <t>Actions de communication active de prévention sur ces sujets (conférences, sensibilisation orale des sportifs sur l'événement...), contrôles antidopage sur place pour les événements concernés...</t>
  </si>
  <si>
    <t>Organisation d'un événement pérenne/régulier, partenariat et/ou promotion d'hébergements sur le site Internet de l'événement, mise en place d'ateliers et stands valorisant les produits, commerces et artisans locaux sur le lieu de l'événement, promotion du patrimoine et des activités culturelles et touristiques sur le site de l’événement  …</t>
  </si>
  <si>
    <t>Partenariat avec une ou plusieurs collectivités territoriales pour organiser l’événement de manière écoresponsable</t>
  </si>
  <si>
    <t>(Bonus)
5. En lien avec la collectivité territoriale, participer au financement de ressources humaines d’associations sportives ou organisations du territoire.</t>
  </si>
  <si>
    <t>Bonus : 
Financer la formation ou la prise en charge de ressources humaines ponctuelles dans les métiers du sport ou du DD (services civiques, stagiaires, jeunes bénévoles, contrats d’apprentissage ou de professionnalisation, …) animation sportive du territoire, valorisation des clubs sportifs locaux auprès du grand public…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</si>
</sst>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2"/>
      <color theme="1"/>
      <name val="Calibri"/>
      <family val="2"/>
      <scheme val="minor"/>
    </font>
    <font>
      <b/>
      <sz val="12"/>
      <color theme="1"/>
      <name val="Calibri"/>
      <family val="2"/>
      <scheme val="minor"/>
    </font>
    <font>
      <b/>
      <sz val="12"/>
      <color rgb="FFFFFFFF"/>
      <name val="Calibri"/>
      <family val="2"/>
    </font>
    <font>
      <sz val="12"/>
      <color rgb="FF0070C0"/>
      <name val="Calibri (Corps)"/>
    </font>
    <font>
      <b/>
      <sz val="12"/>
      <color theme="0"/>
      <name val="Calibri"/>
      <family val="2"/>
    </font>
    <font>
      <i/>
      <sz val="12"/>
      <color theme="1"/>
      <name val="Calibri"/>
      <family val="2"/>
      <scheme val="minor"/>
    </font>
    <font>
      <sz val="12"/>
      <color rgb="FFFF0000"/>
      <name val="Calibri"/>
      <family val="2"/>
      <scheme val="minor"/>
    </font>
    <font>
      <sz val="12"/>
      <name val="Calibri"/>
      <family val="2"/>
      <scheme val="minor"/>
    </font>
    <font>
      <b/>
      <sz val="12"/>
      <name val="Calibri"/>
      <family val="2"/>
    </font>
    <font>
      <sz val="12"/>
      <name val="Calibri"/>
      <family val="2"/>
    </font>
    <font>
      <sz val="18"/>
      <name val="Arial"/>
      <family val="2"/>
    </font>
    <font>
      <sz val="12"/>
      <color rgb="FF000000"/>
      <name val="Calibri"/>
      <family val="2"/>
    </font>
    <font>
      <i/>
      <sz val="12"/>
      <color rgb="FFFF0000"/>
      <name val="Calibri"/>
      <family val="2"/>
      <scheme val="minor"/>
    </font>
    <font>
      <sz val="11"/>
      <color theme="0"/>
      <name val="Calibri"/>
      <family val="2"/>
    </font>
    <font>
      <sz val="11"/>
      <name val="Calibri"/>
      <family val="2"/>
    </font>
    <font>
      <i/>
      <sz val="12"/>
      <name val="Calibri"/>
      <family val="2"/>
      <scheme val="minor"/>
    </font>
    <font>
      <i/>
      <sz val="12"/>
      <color rgb="FFFFFFFF"/>
      <name val="Calibri"/>
      <family val="2"/>
    </font>
    <font>
      <b/>
      <sz val="14"/>
      <color theme="0"/>
      <name val="Calibri"/>
      <family val="2"/>
      <scheme val="minor"/>
    </font>
    <font>
      <sz val="12"/>
      <color theme="0"/>
      <name val="Calibri"/>
      <family val="2"/>
      <scheme val="minor"/>
    </font>
    <font>
      <b/>
      <sz val="16"/>
      <color theme="0"/>
      <name val="Calibri"/>
      <family val="2"/>
      <scheme val="minor"/>
    </font>
    <font>
      <b/>
      <sz val="14"/>
      <color rgb="FFFF9999"/>
      <name val="Calibri"/>
      <family val="2"/>
    </font>
    <font>
      <b/>
      <sz val="14"/>
      <name val="Calibri"/>
      <family val="2"/>
    </font>
    <font>
      <b/>
      <sz val="12"/>
      <color theme="0"/>
      <name val="Calibri"/>
      <family val="2"/>
      <scheme val="minor"/>
    </font>
    <font>
      <b/>
      <sz val="12"/>
      <name val="Calibri"/>
      <family val="2"/>
      <scheme val="minor"/>
    </font>
    <font>
      <sz val="11"/>
      <color rgb="FFFFFFFF"/>
      <name val="Calibri"/>
      <family val="2"/>
    </font>
    <font>
      <sz val="12"/>
      <color rgb="FF0070C0"/>
      <name val="Calibri"/>
      <family val="2"/>
      <scheme val="minor"/>
    </font>
    <font>
      <b/>
      <sz val="12"/>
      <color rgb="FFFF0000"/>
      <name val="Calibri"/>
      <family val="2"/>
      <scheme val="minor"/>
    </font>
    <font>
      <u/>
      <sz val="12"/>
      <color theme="10"/>
      <name val="Calibri"/>
      <family val="2"/>
      <scheme val="minor"/>
    </font>
    <font>
      <b/>
      <i/>
      <sz val="12"/>
      <color rgb="FFFFFFFF"/>
      <name val="Calibri"/>
      <family val="2"/>
    </font>
    <font>
      <i/>
      <sz val="12"/>
      <color rgb="FF000000"/>
      <name val="Calibri"/>
      <family val="2"/>
      <scheme val="minor"/>
    </font>
  </fonts>
  <fills count="19">
    <fill>
      <patternFill patternType="none"/>
    </fill>
    <fill>
      <patternFill patternType="gray125"/>
    </fill>
    <fill>
      <patternFill patternType="solid">
        <fgColor rgb="FFFF9999"/>
        <bgColor indexed="64"/>
      </patternFill>
    </fill>
    <fill>
      <patternFill patternType="solid">
        <fgColor rgb="FFDA7528"/>
        <bgColor indexed="64"/>
      </patternFill>
    </fill>
    <fill>
      <patternFill patternType="solid">
        <fgColor rgb="FFBDBCBC"/>
        <bgColor indexed="64"/>
      </patternFill>
    </fill>
    <fill>
      <patternFill patternType="solid">
        <fgColor rgb="FFF2CD63"/>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0"/>
        <bgColor indexed="64"/>
      </patternFill>
    </fill>
    <fill>
      <patternFill patternType="solid">
        <fgColor rgb="FFC00000"/>
        <bgColor indexed="64"/>
      </patternFill>
    </fill>
    <fill>
      <patternFill patternType="solid">
        <fgColor rgb="FFFFC000"/>
        <bgColor indexed="64"/>
      </patternFill>
    </fill>
    <fill>
      <patternFill patternType="solid">
        <fgColor theme="1"/>
        <bgColor indexed="64"/>
      </patternFill>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rgb="FFFFFF00"/>
        <bgColor indexed="64"/>
      </patternFill>
    </fill>
    <fill>
      <patternFill patternType="solid">
        <fgColor theme="2"/>
        <bgColor indexed="64"/>
      </patternFill>
    </fill>
    <fill>
      <patternFill patternType="solid">
        <fgColor rgb="FF17747A"/>
        <bgColor indexed="64"/>
      </patternFill>
    </fill>
  </fills>
  <borders count="7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diagonal/>
    </border>
    <border>
      <left style="medium">
        <color indexed="64"/>
      </left>
      <right/>
      <top style="medium">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medium">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medium">
        <color indexed="64"/>
      </left>
      <right/>
      <top style="thin">
        <color indexed="64"/>
      </top>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medium">
        <color indexed="64"/>
      </right>
      <top style="medium">
        <color indexed="64"/>
      </top>
      <bottom/>
      <diagonal/>
    </border>
    <border>
      <left/>
      <right style="thin">
        <color indexed="64"/>
      </right>
      <top style="medium">
        <color indexed="64"/>
      </top>
      <bottom/>
      <diagonal/>
    </border>
    <border>
      <left style="medium">
        <color indexed="64"/>
      </left>
      <right/>
      <top/>
      <bottom/>
      <diagonal/>
    </border>
    <border>
      <left style="thin">
        <color indexed="64"/>
      </left>
      <right/>
      <top/>
      <bottom/>
      <diagonal/>
    </border>
    <border>
      <left style="thin">
        <color indexed="64"/>
      </left>
      <right style="medium">
        <color indexed="64"/>
      </right>
      <top/>
      <bottom/>
      <diagonal/>
    </border>
    <border>
      <left/>
      <right style="medium">
        <color indexed="64"/>
      </right>
      <top/>
      <bottom/>
      <diagonal/>
    </border>
    <border>
      <left style="medium">
        <color indexed="64"/>
      </left>
      <right style="medium">
        <color indexed="64"/>
      </right>
      <top/>
      <bottom/>
      <diagonal/>
    </border>
    <border>
      <left style="thin">
        <color indexed="64"/>
      </left>
      <right style="thin">
        <color indexed="64"/>
      </right>
      <top/>
      <bottom style="thin">
        <color indexed="64"/>
      </bottom>
      <diagonal/>
    </border>
    <border>
      <left style="thin">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medium">
        <color indexed="64"/>
      </left>
      <right style="thin">
        <color indexed="64"/>
      </right>
      <top style="medium">
        <color indexed="64"/>
      </top>
      <bottom/>
      <diagonal/>
    </border>
    <border>
      <left/>
      <right/>
      <top style="thin">
        <color indexed="64"/>
      </top>
      <bottom/>
      <diagonal/>
    </border>
  </borders>
  <cellStyleXfs count="2">
    <xf numFmtId="0" fontId="0" fillId="0" borderId="0"/>
    <xf numFmtId="0" fontId="27" fillId="0" borderId="0" applyNumberFormat="0" applyFill="0" applyBorder="0" applyAlignment="0" applyProtection="0"/>
  </cellStyleXfs>
  <cellXfs count="222">
    <xf numFmtId="0" fontId="0" fillId="0" borderId="0" xfId="0"/>
    <xf numFmtId="0" fontId="0" fillId="0" borderId="0" xfId="0"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0" borderId="6" xfId="0" applyBorder="1" applyAlignment="1">
      <alignment vertical="center" wrapText="1"/>
    </xf>
    <xf numFmtId="0" fontId="0" fillId="0" borderId="9" xfId="0" applyBorder="1" applyAlignment="1">
      <alignment vertical="center" wrapText="1"/>
    </xf>
    <xf numFmtId="0" fontId="0" fillId="0" borderId="11" xfId="0" applyBorder="1" applyAlignment="1">
      <alignment vertical="center" wrapText="1"/>
    </xf>
    <xf numFmtId="0" fontId="0" fillId="0" borderId="15"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6" borderId="15" xfId="0" applyFill="1" applyBorder="1" applyAlignment="1">
      <alignment vertical="center" wrapText="1"/>
    </xf>
    <xf numFmtId="0" fontId="0" fillId="6" borderId="3" xfId="0" applyFill="1" applyBorder="1" applyAlignment="1">
      <alignment vertical="center" wrapText="1"/>
    </xf>
    <xf numFmtId="0" fontId="0" fillId="7" borderId="5" xfId="0" applyFill="1" applyBorder="1" applyAlignment="1">
      <alignment vertical="center" wrapText="1"/>
    </xf>
    <xf numFmtId="0" fontId="4" fillId="4" borderId="21" xfId="0" applyFont="1" applyFill="1" applyBorder="1" applyAlignment="1">
      <alignment horizontal="center" vertical="center" wrapText="1" readingOrder="1"/>
    </xf>
    <xf numFmtId="0" fontId="0" fillId="0" borderId="19" xfId="0" applyBorder="1" applyAlignment="1">
      <alignment vertical="center" wrapText="1"/>
    </xf>
    <xf numFmtId="0" fontId="0" fillId="0" borderId="4" xfId="0" applyBorder="1" applyAlignment="1">
      <alignment horizontal="center" vertical="center" wrapText="1"/>
    </xf>
    <xf numFmtId="0" fontId="0" fillId="0" borderId="33" xfId="0" applyBorder="1" applyAlignment="1">
      <alignment vertical="center" wrapText="1"/>
    </xf>
    <xf numFmtId="0" fontId="0" fillId="0" borderId="14" xfId="0" applyBorder="1" applyAlignment="1">
      <alignment vertical="center" wrapText="1"/>
    </xf>
    <xf numFmtId="0" fontId="0" fillId="0" borderId="12" xfId="0" applyBorder="1" applyAlignment="1">
      <alignment vertical="center" wrapText="1"/>
    </xf>
    <xf numFmtId="0" fontId="0" fillId="0" borderId="31" xfId="0" applyBorder="1" applyAlignment="1">
      <alignment vertical="center" wrapText="1"/>
    </xf>
    <xf numFmtId="0" fontId="0" fillId="0" borderId="30" xfId="0" applyBorder="1" applyAlignment="1">
      <alignment vertical="center" wrapText="1"/>
    </xf>
    <xf numFmtId="0" fontId="0" fillId="0" borderId="29" xfId="0" applyBorder="1" applyAlignment="1">
      <alignment vertical="center" wrapText="1"/>
    </xf>
    <xf numFmtId="0" fontId="0" fillId="7" borderId="28" xfId="0" applyFill="1" applyBorder="1" applyAlignment="1">
      <alignment vertical="center" wrapText="1"/>
    </xf>
    <xf numFmtId="0" fontId="0" fillId="0" borderId="41" xfId="0" applyBorder="1" applyAlignment="1">
      <alignment vertical="center" wrapText="1"/>
    </xf>
    <xf numFmtId="0" fontId="0" fillId="0" borderId="34" xfId="0" applyBorder="1" applyAlignment="1">
      <alignment vertical="center" wrapText="1"/>
    </xf>
    <xf numFmtId="0" fontId="0" fillId="0" borderId="37" xfId="0" applyBorder="1" applyAlignment="1">
      <alignment vertical="center" wrapText="1"/>
    </xf>
    <xf numFmtId="0" fontId="11" fillId="0" borderId="31" xfId="0" applyFont="1" applyBorder="1" applyAlignment="1">
      <alignment horizontal="left" vertical="center" wrapText="1" indent="1" readingOrder="1"/>
    </xf>
    <xf numFmtId="0" fontId="0" fillId="6" borderId="27" xfId="0" applyFill="1" applyBorder="1" applyAlignment="1">
      <alignment vertical="center" wrapText="1"/>
    </xf>
    <xf numFmtId="0" fontId="11" fillId="0" borderId="26" xfId="0" applyFont="1" applyBorder="1" applyAlignment="1">
      <alignment horizontal="left" vertical="center" wrapText="1" readingOrder="1"/>
    </xf>
    <xf numFmtId="0" fontId="11" fillId="0" borderId="4" xfId="0" applyFont="1" applyBorder="1" applyAlignment="1">
      <alignment horizontal="left" vertical="center" wrapText="1" readingOrder="1"/>
    </xf>
    <xf numFmtId="0" fontId="11" fillId="0" borderId="6" xfId="0" applyFont="1" applyBorder="1" applyAlignment="1">
      <alignment horizontal="left" vertical="center" wrapText="1" readingOrder="1"/>
    </xf>
    <xf numFmtId="0" fontId="0" fillId="6" borderId="38" xfId="0" applyFill="1" applyBorder="1" applyAlignment="1">
      <alignment vertical="center" wrapText="1"/>
    </xf>
    <xf numFmtId="0" fontId="0" fillId="0" borderId="44" xfId="0" applyBorder="1" applyAlignment="1">
      <alignment vertical="center" wrapText="1"/>
    </xf>
    <xf numFmtId="0" fontId="0" fillId="0" borderId="45" xfId="0" applyBorder="1" applyAlignment="1">
      <alignment vertical="center" wrapText="1"/>
    </xf>
    <xf numFmtId="0" fontId="10" fillId="0" borderId="3" xfId="0" applyFont="1" applyBorder="1" applyAlignment="1">
      <alignment vertical="center" wrapText="1"/>
    </xf>
    <xf numFmtId="0" fontId="11" fillId="0" borderId="3" xfId="0" applyFont="1" applyBorder="1" applyAlignment="1">
      <alignment horizontal="left" vertical="center" wrapText="1" readingOrder="1"/>
    </xf>
    <xf numFmtId="0" fontId="11" fillId="0" borderId="5" xfId="0" applyFont="1" applyBorder="1" applyAlignment="1">
      <alignment horizontal="left" vertical="center" wrapText="1" indent="1" readingOrder="1"/>
    </xf>
    <xf numFmtId="0" fontId="11" fillId="0" borderId="25" xfId="0" applyFont="1" applyBorder="1" applyAlignment="1">
      <alignment horizontal="left" vertical="center" wrapText="1" indent="1" readingOrder="1"/>
    </xf>
    <xf numFmtId="0" fontId="0" fillId="0" borderId="43" xfId="0" applyBorder="1" applyAlignment="1">
      <alignment vertical="center" wrapText="1"/>
    </xf>
    <xf numFmtId="0" fontId="0" fillId="0" borderId="42" xfId="0" applyBorder="1" applyAlignment="1">
      <alignment vertical="center" wrapText="1"/>
    </xf>
    <xf numFmtId="0" fontId="0" fillId="0" borderId="46" xfId="0" applyBorder="1" applyAlignment="1">
      <alignment vertical="center" wrapText="1"/>
    </xf>
    <xf numFmtId="0" fontId="0" fillId="6" borderId="29" xfId="0" applyFill="1" applyBorder="1" applyAlignment="1">
      <alignment vertical="center" wrapText="1"/>
    </xf>
    <xf numFmtId="0" fontId="0" fillId="7" borderId="48" xfId="0" applyFill="1" applyBorder="1" applyAlignment="1">
      <alignment vertical="center" wrapText="1"/>
    </xf>
    <xf numFmtId="0" fontId="0" fillId="0" borderId="47" xfId="0" applyBorder="1" applyAlignment="1">
      <alignment vertical="center" wrapText="1"/>
    </xf>
    <xf numFmtId="0" fontId="9" fillId="0" borderId="26" xfId="0" applyFont="1" applyBorder="1" applyAlignment="1">
      <alignment horizontal="left" vertical="center" wrapText="1" readingOrder="1"/>
    </xf>
    <xf numFmtId="0" fontId="9" fillId="0" borderId="4" xfId="0" applyFont="1" applyBorder="1" applyAlignment="1">
      <alignment horizontal="left" vertical="center" wrapText="1" readingOrder="1"/>
    </xf>
    <xf numFmtId="0" fontId="0" fillId="6" borderId="25" xfId="0" applyFill="1" applyBorder="1" applyAlignment="1">
      <alignment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28" xfId="0" applyBorder="1" applyAlignment="1">
      <alignment horizontal="left" vertical="center" wrapText="1"/>
    </xf>
    <xf numFmtId="0" fontId="4" fillId="3" borderId="33" xfId="0" applyFont="1" applyFill="1" applyBorder="1" applyAlignment="1">
      <alignment horizontal="center" vertical="center" wrapText="1" readingOrder="1"/>
    </xf>
    <xf numFmtId="0" fontId="8" fillId="0" borderId="38" xfId="0" applyFont="1" applyBorder="1" applyAlignment="1">
      <alignment horizontal="center" vertical="center" wrapText="1" readingOrder="1"/>
    </xf>
    <xf numFmtId="0" fontId="8" fillId="8" borderId="23" xfId="0" applyFont="1" applyFill="1" applyBorder="1" applyAlignment="1">
      <alignment horizontal="center" vertical="center" wrapText="1" readingOrder="1"/>
    </xf>
    <xf numFmtId="0" fontId="14" fillId="3" borderId="54" xfId="0" applyFont="1" applyFill="1" applyBorder="1" applyAlignment="1">
      <alignment horizontal="center" vertical="center" wrapText="1" readingOrder="1"/>
    </xf>
    <xf numFmtId="0" fontId="14" fillId="4" borderId="21" xfId="0" applyFont="1" applyFill="1" applyBorder="1" applyAlignment="1">
      <alignment horizontal="center" vertical="center" wrapText="1" readingOrder="1"/>
    </xf>
    <xf numFmtId="0" fontId="9" fillId="0" borderId="38" xfId="0" applyFont="1" applyBorder="1" applyAlignment="1">
      <alignment horizontal="center" vertical="center" wrapText="1" readingOrder="1"/>
    </xf>
    <xf numFmtId="0" fontId="9" fillId="8" borderId="23" xfId="0" applyFont="1" applyFill="1" applyBorder="1" applyAlignment="1">
      <alignment horizontal="center" vertical="center" wrapText="1" readingOrder="1"/>
    </xf>
    <xf numFmtId="0" fontId="4" fillId="5" borderId="61" xfId="0" applyFont="1" applyFill="1" applyBorder="1" applyAlignment="1">
      <alignment horizontal="center" vertical="center" wrapText="1" readingOrder="1"/>
    </xf>
    <xf numFmtId="0" fontId="13" fillId="5" borderId="61" xfId="0" applyFont="1" applyFill="1" applyBorder="1" applyAlignment="1">
      <alignment horizontal="center" vertical="center" wrapText="1" readingOrder="1"/>
    </xf>
    <xf numFmtId="0" fontId="0" fillId="7" borderId="43" xfId="0" applyFill="1" applyBorder="1" applyAlignment="1">
      <alignment vertical="center" wrapText="1"/>
    </xf>
    <xf numFmtId="0" fontId="0" fillId="0" borderId="65" xfId="0" applyBorder="1" applyAlignment="1">
      <alignment vertical="center" wrapText="1"/>
    </xf>
    <xf numFmtId="0" fontId="0" fillId="0" borderId="19" xfId="0" applyBorder="1" applyAlignment="1">
      <alignment horizontal="center" vertical="center" wrapText="1"/>
    </xf>
    <xf numFmtId="0" fontId="0" fillId="0" borderId="49" xfId="0" applyBorder="1" applyAlignment="1">
      <alignment horizontal="center" vertical="center" wrapText="1"/>
    </xf>
    <xf numFmtId="0" fontId="0" fillId="0" borderId="51" xfId="0" applyBorder="1" applyAlignment="1">
      <alignment vertical="center" wrapText="1"/>
    </xf>
    <xf numFmtId="0" fontId="0" fillId="0" borderId="50" xfId="0" applyBorder="1" applyAlignment="1">
      <alignment horizontal="center" vertical="center" wrapText="1"/>
    </xf>
    <xf numFmtId="0" fontId="0" fillId="0" borderId="18" xfId="0" applyBorder="1" applyAlignment="1">
      <alignment horizontal="center" vertical="center" wrapText="1"/>
    </xf>
    <xf numFmtId="0" fontId="0" fillId="0" borderId="12" xfId="0" applyBorder="1" applyAlignment="1">
      <alignment horizontal="center" vertical="center" wrapText="1"/>
    </xf>
    <xf numFmtId="0" fontId="20" fillId="0" borderId="2" xfId="0" applyFont="1" applyBorder="1" applyAlignment="1">
      <alignment horizontal="center" vertical="center" wrapText="1" readingOrder="1"/>
    </xf>
    <xf numFmtId="0" fontId="21" fillId="0" borderId="2" xfId="0" applyFont="1" applyBorder="1" applyAlignment="1">
      <alignment horizontal="center" vertical="center" textRotation="45" wrapText="1" readingOrder="1"/>
    </xf>
    <xf numFmtId="0" fontId="18" fillId="10" borderId="33" xfId="0" applyFont="1" applyFill="1" applyBorder="1" applyAlignment="1">
      <alignment horizontal="center" vertical="center" textRotation="45" wrapText="1"/>
    </xf>
    <xf numFmtId="0" fontId="7" fillId="11" borderId="19" xfId="0" applyFont="1" applyFill="1" applyBorder="1" applyAlignment="1">
      <alignment horizontal="center" vertical="center" textRotation="45" wrapText="1"/>
    </xf>
    <xf numFmtId="0" fontId="18" fillId="12" borderId="19" xfId="0" applyFont="1" applyFill="1" applyBorder="1" applyAlignment="1">
      <alignment horizontal="center" vertical="center" textRotation="45" wrapText="1"/>
    </xf>
    <xf numFmtId="0" fontId="18" fillId="13" borderId="19" xfId="0" applyFont="1" applyFill="1" applyBorder="1" applyAlignment="1">
      <alignment horizontal="center" vertical="center" textRotation="45" wrapText="1"/>
    </xf>
    <xf numFmtId="0" fontId="18" fillId="14" borderId="19" xfId="0" applyFont="1" applyFill="1" applyBorder="1" applyAlignment="1">
      <alignment horizontal="center" vertical="center" textRotation="45" wrapText="1"/>
    </xf>
    <xf numFmtId="0" fontId="18" fillId="15" borderId="18" xfId="0" applyFont="1" applyFill="1" applyBorder="1" applyAlignment="1">
      <alignment horizontal="center" vertical="center" textRotation="45" wrapText="1"/>
    </xf>
    <xf numFmtId="0" fontId="0" fillId="0" borderId="51" xfId="0" applyBorder="1" applyAlignment="1">
      <alignment horizontal="left" vertical="center" wrapText="1"/>
    </xf>
    <xf numFmtId="0" fontId="0" fillId="0" borderId="22" xfId="0" applyBorder="1" applyAlignment="1">
      <alignment horizontal="center" vertical="center" wrapText="1"/>
    </xf>
    <xf numFmtId="0" fontId="0" fillId="0" borderId="54" xfId="0" applyBorder="1" applyAlignment="1">
      <alignment horizontal="center" vertical="center" wrapText="1"/>
    </xf>
    <xf numFmtId="0" fontId="0" fillId="0" borderId="21" xfId="0" applyBorder="1" applyAlignment="1">
      <alignment horizontal="center" vertical="center" wrapText="1"/>
    </xf>
    <xf numFmtId="0" fontId="0" fillId="0" borderId="23" xfId="0" applyBorder="1" applyAlignment="1">
      <alignment horizontal="center" vertical="center" wrapText="1"/>
    </xf>
    <xf numFmtId="0" fontId="0" fillId="0" borderId="27" xfId="0" applyBorder="1" applyAlignment="1">
      <alignment horizontal="left" vertical="center" wrapText="1"/>
    </xf>
    <xf numFmtId="0" fontId="0" fillId="0" borderId="32" xfId="0" applyBorder="1" applyAlignment="1">
      <alignment horizontal="center" vertical="center" wrapText="1"/>
    </xf>
    <xf numFmtId="0" fontId="0" fillId="0" borderId="52" xfId="0" applyBorder="1" applyAlignment="1">
      <alignment horizontal="center" vertical="center" wrapText="1"/>
    </xf>
    <xf numFmtId="0" fontId="0" fillId="0" borderId="13" xfId="0" applyBorder="1" applyAlignment="1">
      <alignment horizontal="center" vertical="center" wrapText="1"/>
    </xf>
    <xf numFmtId="0" fontId="0" fillId="0" borderId="30" xfId="0" applyBorder="1" applyAlignment="1">
      <alignment horizontal="center" vertical="center" wrapText="1"/>
    </xf>
    <xf numFmtId="0" fontId="0" fillId="0" borderId="8" xfId="0" applyBorder="1" applyAlignment="1">
      <alignment horizontal="center" vertical="center" wrapText="1"/>
    </xf>
    <xf numFmtId="0" fontId="0" fillId="0" borderId="6" xfId="0" applyBorder="1" applyAlignment="1">
      <alignment horizontal="center" vertical="center" wrapText="1"/>
    </xf>
    <xf numFmtId="0" fontId="0" fillId="0" borderId="55" xfId="0" applyBorder="1" applyAlignment="1">
      <alignment horizontal="left" vertical="center" wrapText="1"/>
    </xf>
    <xf numFmtId="0" fontId="0" fillId="0" borderId="34" xfId="0" applyBorder="1" applyAlignment="1">
      <alignment horizontal="center" vertical="center" wrapText="1"/>
    </xf>
    <xf numFmtId="0" fontId="0" fillId="0" borderId="67" xfId="0" applyBorder="1" applyAlignment="1">
      <alignment horizontal="center" vertical="center" wrapText="1"/>
    </xf>
    <xf numFmtId="0" fontId="0" fillId="0" borderId="57" xfId="0" applyBorder="1" applyAlignment="1">
      <alignment horizontal="center" vertical="center" wrapText="1"/>
    </xf>
    <xf numFmtId="0" fontId="7" fillId="3" borderId="29" xfId="0" applyFont="1" applyFill="1" applyBorder="1" applyAlignment="1">
      <alignment horizontal="left" vertical="center" wrapText="1"/>
    </xf>
    <xf numFmtId="0" fontId="0" fillId="0" borderId="31" xfId="0" applyBorder="1" applyAlignment="1">
      <alignment horizontal="center" vertical="center" wrapText="1"/>
    </xf>
    <xf numFmtId="0" fontId="0" fillId="4" borderId="29" xfId="0" applyFill="1" applyBorder="1" applyAlignment="1">
      <alignment horizontal="left" vertical="center" wrapText="1"/>
    </xf>
    <xf numFmtId="0" fontId="0" fillId="5" borderId="28" xfId="0" applyFill="1" applyBorder="1" applyAlignment="1">
      <alignment horizontal="left" vertical="center" wrapText="1"/>
    </xf>
    <xf numFmtId="0" fontId="0" fillId="12" borderId="34" xfId="0" applyFill="1" applyBorder="1" applyAlignment="1">
      <alignment horizontal="center" vertical="center" wrapText="1"/>
    </xf>
    <xf numFmtId="0" fontId="0" fillId="12" borderId="67" xfId="0" applyFill="1" applyBorder="1" applyAlignment="1">
      <alignment horizontal="center" vertical="center" wrapText="1"/>
    </xf>
    <xf numFmtId="0" fontId="0" fillId="12" borderId="57" xfId="0" applyFill="1" applyBorder="1" applyAlignment="1">
      <alignment horizontal="center" vertical="center" wrapText="1"/>
    </xf>
    <xf numFmtId="0" fontId="0" fillId="12" borderId="30" xfId="0" applyFill="1" applyBorder="1" applyAlignment="1">
      <alignment horizontal="center" vertical="center" wrapText="1"/>
    </xf>
    <xf numFmtId="0" fontId="0" fillId="12" borderId="8" xfId="0" applyFill="1" applyBorder="1" applyAlignment="1">
      <alignment horizontal="center" vertical="center" wrapText="1"/>
    </xf>
    <xf numFmtId="0" fontId="0" fillId="12" borderId="6" xfId="0" applyFill="1" applyBorder="1" applyAlignment="1">
      <alignment horizontal="center" vertical="center" wrapText="1"/>
    </xf>
    <xf numFmtId="0" fontId="0" fillId="12" borderId="52" xfId="0" applyFill="1" applyBorder="1" applyAlignment="1">
      <alignment horizontal="center" vertical="center" wrapText="1"/>
    </xf>
    <xf numFmtId="0" fontId="0" fillId="12" borderId="7" xfId="0" applyFill="1" applyBorder="1" applyAlignment="1">
      <alignment horizontal="center" vertical="center" wrapText="1"/>
    </xf>
    <xf numFmtId="0" fontId="0" fillId="12" borderId="26" xfId="0" applyFill="1" applyBorder="1" applyAlignment="1">
      <alignment horizontal="center" vertical="center" wrapText="1"/>
    </xf>
    <xf numFmtId="0" fontId="0" fillId="0" borderId="35" xfId="0" applyBorder="1" applyAlignment="1">
      <alignment horizontal="center" vertical="center" wrapText="1"/>
    </xf>
    <xf numFmtId="0" fontId="7" fillId="9" borderId="33" xfId="0" applyFont="1" applyFill="1" applyBorder="1" applyAlignment="1">
      <alignment horizontal="center" vertical="center" wrapText="1"/>
    </xf>
    <xf numFmtId="0" fontId="22" fillId="2" borderId="32" xfId="0" applyFont="1" applyFill="1" applyBorder="1" applyAlignment="1">
      <alignment horizontal="center" vertical="center" wrapText="1"/>
    </xf>
    <xf numFmtId="0" fontId="1" fillId="2" borderId="27" xfId="0" applyFont="1" applyFill="1" applyBorder="1" applyAlignment="1">
      <alignment horizontal="left" vertical="center" wrapText="1"/>
    </xf>
    <xf numFmtId="0" fontId="1" fillId="0" borderId="48" xfId="0" applyFont="1" applyBorder="1" applyAlignment="1">
      <alignment horizontal="left" vertical="center" wrapText="1"/>
    </xf>
    <xf numFmtId="0" fontId="1" fillId="0" borderId="28" xfId="0" applyFont="1" applyBorder="1" applyAlignment="1">
      <alignment horizontal="left" vertical="center" wrapText="1"/>
    </xf>
    <xf numFmtId="0" fontId="0" fillId="0" borderId="1" xfId="0" applyBorder="1" applyAlignment="1">
      <alignment horizontal="center" vertical="center"/>
    </xf>
    <xf numFmtId="0" fontId="0" fillId="0" borderId="1" xfId="0" applyBorder="1"/>
    <xf numFmtId="0" fontId="1" fillId="0" borderId="1" xfId="0" applyFont="1" applyBorder="1" applyAlignment="1">
      <alignment horizontal="center" vertical="center"/>
    </xf>
    <xf numFmtId="0" fontId="0" fillId="17" borderId="13" xfId="0" applyFill="1" applyBorder="1" applyAlignment="1">
      <alignment horizontal="center" vertical="center" wrapText="1"/>
    </xf>
    <xf numFmtId="0" fontId="0" fillId="17" borderId="59" xfId="0" applyFill="1" applyBorder="1" applyAlignment="1">
      <alignment horizontal="center" vertical="center" wrapText="1"/>
    </xf>
    <xf numFmtId="0" fontId="0" fillId="17" borderId="46" xfId="0" applyFill="1" applyBorder="1" applyAlignment="1">
      <alignment horizontal="center" vertical="center" wrapText="1"/>
    </xf>
    <xf numFmtId="0" fontId="0" fillId="17" borderId="1" xfId="0" applyFill="1" applyBorder="1" applyAlignment="1">
      <alignment horizontal="center" vertical="center" wrapText="1"/>
    </xf>
    <xf numFmtId="0" fontId="0" fillId="17" borderId="15" xfId="0" applyFill="1" applyBorder="1" applyAlignment="1">
      <alignment horizontal="center" vertical="center" wrapText="1"/>
    </xf>
    <xf numFmtId="0" fontId="0" fillId="17" borderId="17" xfId="0" applyFill="1" applyBorder="1" applyAlignment="1">
      <alignment horizontal="center" vertical="center" wrapText="1"/>
    </xf>
    <xf numFmtId="0" fontId="0" fillId="17" borderId="3" xfId="0" applyFill="1" applyBorder="1" applyAlignment="1">
      <alignment horizontal="center" vertical="center" wrapText="1"/>
    </xf>
    <xf numFmtId="0" fontId="0" fillId="17" borderId="2" xfId="0" applyFill="1" applyBorder="1" applyAlignment="1">
      <alignment horizontal="center" vertical="center" wrapText="1"/>
    </xf>
    <xf numFmtId="0" fontId="5" fillId="17" borderId="1" xfId="0" applyFont="1" applyFill="1" applyBorder="1" applyAlignment="1">
      <alignment horizontal="center" vertical="center" wrapText="1"/>
    </xf>
    <xf numFmtId="0" fontId="15" fillId="17" borderId="1" xfId="0" applyFont="1" applyFill="1" applyBorder="1" applyAlignment="1">
      <alignment horizontal="center" vertical="center" wrapText="1"/>
    </xf>
    <xf numFmtId="0" fontId="15" fillId="17" borderId="3" xfId="0" applyFont="1" applyFill="1" applyBorder="1" applyAlignment="1">
      <alignment horizontal="center" vertical="center" wrapText="1"/>
    </xf>
    <xf numFmtId="0" fontId="0" fillId="17" borderId="43" xfId="0" applyFill="1" applyBorder="1" applyAlignment="1">
      <alignment horizontal="center" vertical="center" wrapText="1"/>
    </xf>
    <xf numFmtId="0" fontId="0" fillId="17" borderId="56" xfId="0" applyFill="1" applyBorder="1" applyAlignment="1">
      <alignment horizontal="center" vertical="center" wrapText="1"/>
    </xf>
    <xf numFmtId="0" fontId="15" fillId="17" borderId="43" xfId="0" applyFont="1" applyFill="1" applyBorder="1" applyAlignment="1">
      <alignment horizontal="center" vertical="center" wrapText="1"/>
    </xf>
    <xf numFmtId="0" fontId="15" fillId="17" borderId="66" xfId="0" applyFont="1" applyFill="1" applyBorder="1" applyAlignment="1">
      <alignment horizontal="center" vertical="center" wrapText="1"/>
    </xf>
    <xf numFmtId="0" fontId="12" fillId="17" borderId="65" xfId="0" applyFont="1" applyFill="1" applyBorder="1" applyAlignment="1">
      <alignment horizontal="center" vertical="center" wrapText="1"/>
    </xf>
    <xf numFmtId="0" fontId="0" fillId="17" borderId="25" xfId="0" applyFill="1" applyBorder="1" applyAlignment="1">
      <alignment vertical="center" wrapText="1"/>
    </xf>
    <xf numFmtId="0" fontId="0" fillId="17" borderId="24" xfId="0" applyFill="1" applyBorder="1" applyAlignment="1">
      <alignment horizontal="center" vertical="center" wrapText="1"/>
    </xf>
    <xf numFmtId="0" fontId="0" fillId="17" borderId="3" xfId="0" applyFill="1" applyBorder="1" applyAlignment="1">
      <alignment vertical="center" wrapText="1"/>
    </xf>
    <xf numFmtId="0" fontId="0" fillId="17" borderId="5" xfId="0" applyFill="1" applyBorder="1" applyAlignment="1">
      <alignment vertical="center" wrapText="1"/>
    </xf>
    <xf numFmtId="0" fontId="0" fillId="17" borderId="36" xfId="0" applyFill="1" applyBorder="1" applyAlignment="1">
      <alignment horizontal="center" vertical="center" wrapText="1"/>
    </xf>
    <xf numFmtId="0" fontId="15" fillId="17" borderId="5" xfId="0" applyFont="1" applyFill="1" applyBorder="1" applyAlignment="1">
      <alignment horizontal="center" vertical="center" wrapText="1"/>
    </xf>
    <xf numFmtId="0" fontId="15" fillId="17" borderId="8" xfId="0" applyFont="1" applyFill="1" applyBorder="1" applyAlignment="1">
      <alignment horizontal="center" vertical="center" wrapText="1"/>
    </xf>
    <xf numFmtId="0" fontId="5" fillId="17" borderId="6" xfId="0" applyFont="1" applyFill="1" applyBorder="1" applyAlignment="1">
      <alignment horizontal="center" vertical="center" wrapText="1"/>
    </xf>
    <xf numFmtId="0" fontId="15" fillId="17" borderId="26" xfId="0" applyFont="1" applyFill="1" applyBorder="1" applyAlignment="1">
      <alignment horizontal="center" vertical="center" wrapText="1"/>
    </xf>
    <xf numFmtId="0" fontId="5" fillId="17" borderId="3" xfId="0" applyFont="1" applyFill="1" applyBorder="1" applyAlignment="1">
      <alignment horizontal="center" vertical="center" wrapText="1"/>
    </xf>
    <xf numFmtId="0" fontId="0" fillId="17" borderId="43" xfId="0" applyFill="1" applyBorder="1" applyAlignment="1">
      <alignment vertical="center" wrapText="1"/>
    </xf>
    <xf numFmtId="0" fontId="0" fillId="17" borderId="47" xfId="0" applyFill="1" applyBorder="1" applyAlignment="1">
      <alignment vertical="center" wrapText="1"/>
    </xf>
    <xf numFmtId="0" fontId="5" fillId="17" borderId="4" xfId="0" applyFont="1" applyFill="1" applyBorder="1" applyAlignment="1">
      <alignment horizontal="center" vertical="center" wrapText="1"/>
    </xf>
    <xf numFmtId="0" fontId="0" fillId="17" borderId="30" xfId="0" applyFill="1" applyBorder="1" applyAlignment="1">
      <alignment vertical="center" wrapText="1"/>
    </xf>
    <xf numFmtId="0" fontId="15" fillId="17" borderId="4" xfId="0" applyFont="1" applyFill="1" applyBorder="1" applyAlignment="1">
      <alignment horizontal="center" vertical="center" wrapText="1"/>
    </xf>
    <xf numFmtId="0" fontId="0" fillId="17" borderId="10" xfId="0" applyFill="1" applyBorder="1" applyAlignment="1">
      <alignment horizontal="center" vertical="center" wrapText="1"/>
    </xf>
    <xf numFmtId="0" fontId="0" fillId="17" borderId="40" xfId="0" applyFill="1" applyBorder="1" applyAlignment="1">
      <alignment horizontal="center" vertical="center" wrapText="1"/>
    </xf>
    <xf numFmtId="0" fontId="0" fillId="0" borderId="25" xfId="0" applyBorder="1" applyAlignment="1">
      <alignment horizontal="center" vertical="center" wrapText="1"/>
    </xf>
    <xf numFmtId="0" fontId="0" fillId="0" borderId="45"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vertical="top" wrapText="1"/>
    </xf>
    <xf numFmtId="0" fontId="7" fillId="9" borderId="18" xfId="0" applyFont="1" applyFill="1" applyBorder="1" applyAlignment="1">
      <alignment horizontal="center" vertical="center" wrapText="1"/>
    </xf>
    <xf numFmtId="0" fontId="7" fillId="2" borderId="69" xfId="0" applyFont="1" applyFill="1" applyBorder="1" applyAlignment="1">
      <alignment horizontal="center" vertical="center" wrapText="1"/>
    </xf>
    <xf numFmtId="0" fontId="7" fillId="2" borderId="21" xfId="0" applyFont="1" applyFill="1" applyBorder="1" applyAlignment="1">
      <alignment horizontal="center" vertical="center" wrapText="1"/>
    </xf>
    <xf numFmtId="0" fontId="7" fillId="2" borderId="23" xfId="0" applyFont="1" applyFill="1" applyBorder="1" applyAlignment="1">
      <alignment horizontal="center" vertical="center" wrapText="1"/>
    </xf>
    <xf numFmtId="0" fontId="7" fillId="0" borderId="13" xfId="0" applyFont="1" applyBorder="1" applyAlignment="1">
      <alignment horizontal="center" vertical="center" wrapText="1"/>
    </xf>
    <xf numFmtId="0" fontId="7" fillId="0" borderId="5" xfId="0" applyFont="1" applyBorder="1" applyAlignment="1">
      <alignment horizontal="center" vertical="center" wrapText="1"/>
    </xf>
    <xf numFmtId="0" fontId="7" fillId="0" borderId="8" xfId="0" applyFont="1" applyBorder="1" applyAlignment="1">
      <alignment horizontal="center" vertical="center" wrapText="1"/>
    </xf>
    <xf numFmtId="0" fontId="7" fillId="0" borderId="6" xfId="0" applyFont="1" applyBorder="1" applyAlignment="1">
      <alignment horizontal="center" vertical="center" wrapText="1"/>
    </xf>
    <xf numFmtId="0" fontId="0" fillId="8" borderId="38" xfId="0" applyFill="1" applyBorder="1" applyAlignment="1">
      <alignment horizontal="left" vertical="center" wrapText="1"/>
    </xf>
    <xf numFmtId="0" fontId="0" fillId="2" borderId="38" xfId="0" applyFill="1" applyBorder="1" applyAlignment="1">
      <alignment horizontal="left" vertical="center" wrapText="1"/>
    </xf>
    <xf numFmtId="0" fontId="5" fillId="0" borderId="28" xfId="0" applyFont="1" applyBorder="1" applyAlignment="1">
      <alignment horizontal="left" vertical="center" wrapText="1"/>
    </xf>
    <xf numFmtId="0" fontId="0" fillId="16" borderId="0" xfId="0" applyFill="1"/>
    <xf numFmtId="0" fontId="15" fillId="17" borderId="15" xfId="0" applyFont="1" applyFill="1" applyBorder="1" applyAlignment="1">
      <alignment horizontal="center" vertical="center" wrapText="1"/>
    </xf>
    <xf numFmtId="0" fontId="15" fillId="17" borderId="60" xfId="0" applyFont="1" applyFill="1" applyBorder="1" applyAlignment="1">
      <alignment horizontal="center" vertical="center" wrapText="1"/>
    </xf>
    <xf numFmtId="0" fontId="15" fillId="17" borderId="16" xfId="0" applyFont="1" applyFill="1" applyBorder="1" applyAlignment="1">
      <alignment horizontal="center" vertical="center" wrapText="1"/>
    </xf>
    <xf numFmtId="0" fontId="15" fillId="17" borderId="2" xfId="0" applyFont="1" applyFill="1" applyBorder="1" applyAlignment="1">
      <alignment horizontal="center" vertical="center" wrapText="1"/>
    </xf>
    <xf numFmtId="0" fontId="27" fillId="2" borderId="40" xfId="1" applyFill="1" applyBorder="1" applyAlignment="1">
      <alignment horizontal="center" vertical="center" wrapText="1" readingOrder="1"/>
    </xf>
    <xf numFmtId="0" fontId="15" fillId="17" borderId="25" xfId="0" applyFont="1" applyFill="1" applyBorder="1" applyAlignment="1">
      <alignment horizontal="center" vertical="center" wrapText="1"/>
    </xf>
    <xf numFmtId="0" fontId="15" fillId="17" borderId="7" xfId="0" applyFont="1" applyFill="1" applyBorder="1" applyAlignment="1">
      <alignment horizontal="center" vertical="center" wrapText="1"/>
    </xf>
    <xf numFmtId="0" fontId="6" fillId="17" borderId="0" xfId="0" applyFont="1" applyFill="1"/>
    <xf numFmtId="0" fontId="5" fillId="17" borderId="0" xfId="0" applyFont="1" applyFill="1" applyAlignment="1">
      <alignment horizontal="center" vertical="center" wrapText="1"/>
    </xf>
    <xf numFmtId="0" fontId="15" fillId="17" borderId="6" xfId="0" applyFont="1" applyFill="1" applyBorder="1" applyAlignment="1">
      <alignment horizontal="center" vertical="center" wrapText="1"/>
    </xf>
    <xf numFmtId="0" fontId="11" fillId="0" borderId="4" xfId="0" applyFont="1" applyBorder="1" applyAlignment="1">
      <alignment horizontal="center" vertical="center" wrapText="1" readingOrder="1"/>
    </xf>
    <xf numFmtId="0" fontId="0" fillId="7" borderId="3" xfId="0" applyFill="1" applyBorder="1" applyAlignment="1">
      <alignment vertical="center" wrapText="1"/>
    </xf>
    <xf numFmtId="0" fontId="11" fillId="0" borderId="29" xfId="0" applyFont="1" applyBorder="1" applyAlignment="1">
      <alignment horizontal="left" vertical="center" wrapText="1" readingOrder="1"/>
    </xf>
    <xf numFmtId="0" fontId="11" fillId="0" borderId="5" xfId="0" applyFont="1" applyBorder="1" applyAlignment="1">
      <alignment horizontal="left" vertical="center" wrapText="1" readingOrder="1"/>
    </xf>
    <xf numFmtId="0" fontId="1" fillId="17" borderId="1" xfId="0" applyFont="1" applyFill="1" applyBorder="1" applyAlignment="1">
      <alignment horizontal="left" vertical="center" wrapText="1"/>
    </xf>
    <xf numFmtId="0" fontId="0" fillId="0" borderId="65" xfId="0" applyBorder="1" applyAlignment="1">
      <alignment horizontal="left" vertical="center" wrapText="1"/>
    </xf>
    <xf numFmtId="0" fontId="0" fillId="0" borderId="70" xfId="0" applyBorder="1" applyAlignment="1">
      <alignment horizontal="left" vertical="center" wrapText="1"/>
    </xf>
    <xf numFmtId="0" fontId="0" fillId="0" borderId="47" xfId="0" applyBorder="1" applyAlignment="1">
      <alignment horizontal="left" vertical="center" wrapText="1"/>
    </xf>
    <xf numFmtId="0" fontId="0" fillId="0" borderId="56" xfId="0" applyBorder="1" applyAlignment="1">
      <alignment horizontal="left" vertical="center" wrapText="1"/>
    </xf>
    <xf numFmtId="0" fontId="0" fillId="0" borderId="0" xfId="0" applyAlignment="1">
      <alignment horizontal="left" vertical="center" wrapText="1"/>
    </xf>
    <xf numFmtId="0" fontId="0" fillId="0" borderId="34" xfId="0" applyBorder="1" applyAlignment="1">
      <alignment horizontal="left" vertical="center" wrapText="1"/>
    </xf>
    <xf numFmtId="0" fontId="0" fillId="0" borderId="16" xfId="0" applyBorder="1" applyAlignment="1">
      <alignment horizontal="left" vertical="center" wrapText="1"/>
    </xf>
    <xf numFmtId="0" fontId="0" fillId="0" borderId="68" xfId="0" applyBorder="1" applyAlignment="1">
      <alignment horizontal="left" vertical="center" wrapText="1"/>
    </xf>
    <xf numFmtId="0" fontId="0" fillId="0" borderId="41" xfId="0" applyBorder="1" applyAlignment="1">
      <alignment horizontal="left" vertical="center" wrapText="1"/>
    </xf>
    <xf numFmtId="0" fontId="19" fillId="18" borderId="1" xfId="0" applyFont="1" applyFill="1" applyBorder="1" applyAlignment="1">
      <alignment horizontal="center" vertical="center" wrapText="1"/>
    </xf>
    <xf numFmtId="0" fontId="2" fillId="2" borderId="22" xfId="0" applyFont="1" applyFill="1" applyBorder="1" applyAlignment="1">
      <alignment horizontal="center" vertical="center" wrapText="1" readingOrder="1"/>
    </xf>
    <xf numFmtId="0" fontId="2" fillId="2" borderId="39" xfId="0" applyFont="1" applyFill="1" applyBorder="1" applyAlignment="1">
      <alignment horizontal="center" vertical="center" wrapText="1" readingOrder="1"/>
    </xf>
    <xf numFmtId="0" fontId="17" fillId="2" borderId="35" xfId="0" applyFont="1" applyFill="1" applyBorder="1" applyAlignment="1">
      <alignment horizontal="center" vertical="center" wrapText="1"/>
    </xf>
    <xf numFmtId="0" fontId="17" fillId="2" borderId="63" xfId="0" applyFont="1" applyFill="1" applyBorder="1" applyAlignment="1">
      <alignment horizontal="center" vertical="center" wrapText="1"/>
    </xf>
    <xf numFmtId="0" fontId="2" fillId="2" borderId="38" xfId="0" applyFont="1" applyFill="1" applyBorder="1" applyAlignment="1">
      <alignment horizontal="center" vertical="center" wrapText="1" readingOrder="1"/>
    </xf>
    <xf numFmtId="0" fontId="2" fillId="2" borderId="55" xfId="0" applyFont="1" applyFill="1" applyBorder="1" applyAlignment="1">
      <alignment horizontal="center" vertical="center" wrapText="1" readingOrder="1"/>
    </xf>
    <xf numFmtId="0" fontId="2" fillId="2" borderId="64" xfId="0" applyFont="1" applyFill="1" applyBorder="1" applyAlignment="1">
      <alignment horizontal="center" vertical="center" wrapText="1" readingOrder="1"/>
    </xf>
    <xf numFmtId="0" fontId="2" fillId="2" borderId="24" xfId="0" applyFont="1" applyFill="1" applyBorder="1" applyAlignment="1">
      <alignment horizontal="center" vertical="center" wrapText="1" readingOrder="1"/>
    </xf>
    <xf numFmtId="0" fontId="2" fillId="2" borderId="53" xfId="0" applyFont="1" applyFill="1" applyBorder="1" applyAlignment="1">
      <alignment horizontal="center" vertical="center" wrapText="1" readingOrder="1"/>
    </xf>
    <xf numFmtId="0" fontId="24" fillId="2" borderId="35" xfId="0" applyFont="1" applyFill="1" applyBorder="1" applyAlignment="1">
      <alignment horizontal="center" vertical="center" wrapText="1" readingOrder="1"/>
    </xf>
    <xf numFmtId="0" fontId="24" fillId="2" borderId="63" xfId="0" applyFont="1" applyFill="1" applyBorder="1" applyAlignment="1">
      <alignment horizontal="center" vertical="center" wrapText="1" readingOrder="1"/>
    </xf>
    <xf numFmtId="0" fontId="16" fillId="2" borderId="35" xfId="0" applyFont="1" applyFill="1" applyBorder="1" applyAlignment="1">
      <alignment horizontal="center" vertical="center" wrapText="1" readingOrder="1"/>
    </xf>
    <xf numFmtId="0" fontId="16" fillId="2" borderId="63" xfId="0" applyFont="1" applyFill="1" applyBorder="1" applyAlignment="1">
      <alignment horizontal="center" vertical="center" wrapText="1" readingOrder="1"/>
    </xf>
    <xf numFmtId="0" fontId="0" fillId="0" borderId="14" xfId="0" applyBorder="1" applyAlignment="1">
      <alignment horizontal="left" vertical="top" wrapText="1"/>
    </xf>
    <xf numFmtId="0" fontId="0" fillId="0" borderId="12" xfId="0" applyBorder="1" applyAlignment="1">
      <alignment horizontal="left" vertical="top" wrapText="1"/>
    </xf>
    <xf numFmtId="0" fontId="0" fillId="0" borderId="46" xfId="0" applyBorder="1" applyAlignment="1">
      <alignment horizontal="left" vertical="top" wrapText="1"/>
    </xf>
    <xf numFmtId="0" fontId="28" fillId="2" borderId="35" xfId="0" applyFont="1" applyFill="1" applyBorder="1" applyAlignment="1">
      <alignment horizontal="center" vertical="center" wrapText="1" readingOrder="1"/>
    </xf>
    <xf numFmtId="0" fontId="28" fillId="2" borderId="62" xfId="0" applyFont="1" applyFill="1" applyBorder="1" applyAlignment="1">
      <alignment horizontal="center" vertical="center" wrapText="1" readingOrder="1"/>
    </xf>
    <xf numFmtId="0" fontId="2" fillId="2" borderId="58" xfId="0" applyFont="1" applyFill="1" applyBorder="1" applyAlignment="1">
      <alignment horizontal="center" vertical="center" wrapText="1" readingOrder="1"/>
    </xf>
    <xf numFmtId="0" fontId="2" fillId="2" borderId="44" xfId="0" applyFont="1" applyFill="1" applyBorder="1" applyAlignment="1">
      <alignment horizontal="center" vertical="center" wrapText="1" readingOrder="1"/>
    </xf>
    <xf numFmtId="0" fontId="2" fillId="2" borderId="21" xfId="0" applyFont="1" applyFill="1" applyBorder="1" applyAlignment="1">
      <alignment horizontal="center" vertical="center" wrapText="1" readingOrder="1"/>
    </xf>
    <xf numFmtId="0" fontId="2" fillId="2" borderId="67" xfId="0" applyFont="1" applyFill="1" applyBorder="1" applyAlignment="1">
      <alignment horizontal="center" vertical="center" wrapText="1" readingOrder="1"/>
    </xf>
    <xf numFmtId="0" fontId="2" fillId="2" borderId="40" xfId="0" applyFont="1" applyFill="1" applyBorder="1" applyAlignment="1">
      <alignment horizontal="center" vertical="center" wrapText="1" readingOrder="1"/>
    </xf>
    <xf numFmtId="0" fontId="0" fillId="0" borderId="20" xfId="0" applyBorder="1" applyAlignment="1">
      <alignment horizontal="left" vertical="top" wrapText="1"/>
    </xf>
    <xf numFmtId="0" fontId="0" fillId="0" borderId="29" xfId="0" applyBorder="1" applyAlignment="1">
      <alignment horizontal="left" vertical="top" wrapText="1"/>
    </xf>
    <xf numFmtId="0" fontId="0" fillId="0" borderId="28" xfId="0" applyBorder="1" applyAlignment="1">
      <alignment horizontal="left" vertical="top" wrapText="1"/>
    </xf>
    <xf numFmtId="0" fontId="2" fillId="2" borderId="35" xfId="0" applyFont="1" applyFill="1" applyBorder="1" applyAlignment="1">
      <alignment horizontal="center" vertical="center" wrapText="1" readingOrder="1"/>
    </xf>
    <xf numFmtId="0" fontId="2" fillId="2" borderId="62" xfId="0" applyFont="1" applyFill="1" applyBorder="1" applyAlignment="1">
      <alignment horizontal="center" vertical="center" wrapText="1" readingOrder="1"/>
    </xf>
    <xf numFmtId="0" fontId="2" fillId="2" borderId="63" xfId="0" applyFont="1" applyFill="1" applyBorder="1" applyAlignment="1">
      <alignment horizontal="center" vertical="center" wrapText="1" readingOrder="1"/>
    </xf>
    <xf numFmtId="0" fontId="0" fillId="0" borderId="13" xfId="0" applyBorder="1" applyAlignment="1">
      <alignment horizontal="left" vertical="top" wrapText="1"/>
    </xf>
    <xf numFmtId="0" fontId="1" fillId="16" borderId="0" xfId="0" applyFont="1" applyFill="1" applyAlignment="1">
      <alignment horizontal="center" vertical="center"/>
    </xf>
    <xf numFmtId="0" fontId="1" fillId="0" borderId="2" xfId="0" applyFont="1" applyBorder="1" applyAlignment="1">
      <alignment horizontal="center" vertical="center"/>
    </xf>
    <xf numFmtId="0" fontId="1" fillId="0" borderId="31" xfId="0" applyFont="1" applyBorder="1" applyAlignment="1">
      <alignment horizontal="center" vertical="center"/>
    </xf>
    <xf numFmtId="0" fontId="29" fillId="17" borderId="1" xfId="0" applyFont="1" applyFill="1" applyBorder="1" applyAlignment="1">
      <alignment horizontal="center" vertical="center" wrapText="1"/>
    </xf>
  </cellXfs>
  <cellStyles count="2">
    <cellStyle name="Lien hypertexte" xfId="1" builtinId="8"/>
    <cellStyle name="Normal" xfId="0" builtinId="0"/>
  </cellStyles>
  <dxfs count="4">
    <dxf>
      <fill>
        <patternFill>
          <bgColor rgb="FFFFFF00"/>
        </patternFill>
      </fill>
    </dxf>
    <dxf>
      <fill>
        <patternFill>
          <bgColor rgb="FFBDBCBC"/>
        </patternFill>
      </fill>
    </dxf>
    <dxf>
      <fill>
        <patternFill>
          <bgColor rgb="FFF2CD63"/>
        </patternFill>
      </fill>
    </dxf>
    <dxf>
      <fill>
        <patternFill>
          <bgColor rgb="FFDA7528"/>
        </patternFill>
      </fill>
    </dxf>
  </dxfs>
  <tableStyles count="0" defaultTableStyle="TableStyleMedium2" defaultPivotStyle="PivotStyleLight16"/>
  <colors>
    <mruColors>
      <color rgb="FF17747A"/>
      <color rgb="FFFF9999"/>
      <color rgb="FFDA7528"/>
      <color rgb="FFF2CD63"/>
      <color rgb="FFBDBC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3.png"/><Relationship Id="rId6" Type="http://schemas.openxmlformats.org/officeDocument/2006/relationships/image" Target="../media/image2.png"/><Relationship Id="rId5" Type="http://schemas.openxmlformats.org/officeDocument/2006/relationships/image" Target="../media/image8.png"/><Relationship Id="rId4" Type="http://schemas.openxmlformats.org/officeDocument/2006/relationships/image" Target="../media/image7.pn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7" Type="http://schemas.openxmlformats.org/officeDocument/2006/relationships/image" Target="../media/image11.png"/><Relationship Id="rId2" Type="http://schemas.openxmlformats.org/officeDocument/2006/relationships/image" Target="../media/image5.png"/><Relationship Id="rId1" Type="http://schemas.openxmlformats.org/officeDocument/2006/relationships/image" Target="../media/image9.png"/><Relationship Id="rId6" Type="http://schemas.openxmlformats.org/officeDocument/2006/relationships/image" Target="../media/image2.png"/><Relationship Id="rId5" Type="http://schemas.openxmlformats.org/officeDocument/2006/relationships/image" Target="../media/image10.png"/><Relationship Id="rId4" Type="http://schemas.openxmlformats.org/officeDocument/2006/relationships/image" Target="../media/image7.png"/></Relationships>
</file>

<file path=xl/drawings/_rels/drawing5.xml.rels><?xml version="1.0" encoding="UTF-8" standalone="yes"?>
<Relationships xmlns="http://schemas.openxmlformats.org/package/2006/relationships"><Relationship Id="rId8" Type="http://schemas.openxmlformats.org/officeDocument/2006/relationships/image" Target="../media/image15.png"/><Relationship Id="rId3" Type="http://schemas.openxmlformats.org/officeDocument/2006/relationships/image" Target="../media/image3.png"/><Relationship Id="rId7" Type="http://schemas.openxmlformats.org/officeDocument/2006/relationships/image" Target="../media/image14.png"/><Relationship Id="rId2" Type="http://schemas.openxmlformats.org/officeDocument/2006/relationships/image" Target="../media/image10.png"/><Relationship Id="rId1" Type="http://schemas.openxmlformats.org/officeDocument/2006/relationships/image" Target="../media/image12.png"/><Relationship Id="rId6" Type="http://schemas.openxmlformats.org/officeDocument/2006/relationships/image" Target="../media/image13.png"/><Relationship Id="rId5" Type="http://schemas.openxmlformats.org/officeDocument/2006/relationships/image" Target="../media/image4.png"/><Relationship Id="rId10" Type="http://schemas.openxmlformats.org/officeDocument/2006/relationships/image" Target="../media/image2.png"/><Relationship Id="rId4" Type="http://schemas.openxmlformats.org/officeDocument/2006/relationships/image" Target="../media/image11.png"/><Relationship Id="rId9" Type="http://schemas.openxmlformats.org/officeDocument/2006/relationships/image" Target="../media/image16.pn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7.png"/><Relationship Id="rId1" Type="http://schemas.openxmlformats.org/officeDocument/2006/relationships/image" Target="../media/image7.png"/><Relationship Id="rId5" Type="http://schemas.openxmlformats.org/officeDocument/2006/relationships/image" Target="../media/image5.png"/><Relationship Id="rId4" Type="http://schemas.openxmlformats.org/officeDocument/2006/relationships/image" Target="../media/image6.png"/></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7.png"/><Relationship Id="rId6" Type="http://schemas.openxmlformats.org/officeDocument/2006/relationships/image" Target="../media/image11.png"/><Relationship Id="rId5" Type="http://schemas.openxmlformats.org/officeDocument/2006/relationships/image" Target="../media/image19.png"/><Relationship Id="rId4"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1</xdr:col>
      <xdr:colOff>504825</xdr:colOff>
      <xdr:row>1</xdr:row>
      <xdr:rowOff>161925</xdr:rowOff>
    </xdr:from>
    <xdr:to>
      <xdr:col>5</xdr:col>
      <xdr:colOff>638196</xdr:colOff>
      <xdr:row>1</xdr:row>
      <xdr:rowOff>1133636</xdr:rowOff>
    </xdr:to>
    <xdr:pic>
      <xdr:nvPicPr>
        <xdr:cNvPr id="2" name="Image 1">
          <a:extLst>
            <a:ext uri="{FF2B5EF4-FFF2-40B4-BE49-F238E27FC236}">
              <a16:creationId xmlns:a16="http://schemas.microsoft.com/office/drawing/2014/main" id="{F30DBC66-2DAF-436D-877C-8DF334F3C162}"/>
            </a:ext>
          </a:extLst>
        </xdr:cNvPr>
        <xdr:cNvPicPr>
          <a:picLocks noChangeAspect="1"/>
        </xdr:cNvPicPr>
      </xdr:nvPicPr>
      <xdr:blipFill>
        <a:blip xmlns:r="http://schemas.openxmlformats.org/officeDocument/2006/relationships" r:embed="rId1"/>
        <a:stretch>
          <a:fillRect/>
        </a:stretch>
      </xdr:blipFill>
      <xdr:spPr>
        <a:xfrm>
          <a:off x="2466975" y="638175"/>
          <a:ext cx="3489346" cy="9748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1946567</xdr:colOff>
      <xdr:row>3</xdr:row>
      <xdr:rowOff>435429</xdr:rowOff>
    </xdr:from>
    <xdr:to>
      <xdr:col>2</xdr:col>
      <xdr:colOff>2666567</xdr:colOff>
      <xdr:row>3</xdr:row>
      <xdr:rowOff>1155429</xdr:rowOff>
    </xdr:to>
    <xdr:pic>
      <xdr:nvPicPr>
        <xdr:cNvPr id="2" name="Imag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65031" y="2190750"/>
          <a:ext cx="720000" cy="720000"/>
        </a:xfrm>
        <a:prstGeom prst="rect">
          <a:avLst/>
        </a:prstGeom>
      </xdr:spPr>
    </xdr:pic>
    <xdr:clientData/>
  </xdr:twoCellAnchor>
  <xdr:twoCellAnchor editAs="oneCell">
    <xdr:from>
      <xdr:col>2</xdr:col>
      <xdr:colOff>272143</xdr:colOff>
      <xdr:row>3</xdr:row>
      <xdr:rowOff>435429</xdr:rowOff>
    </xdr:from>
    <xdr:to>
      <xdr:col>2</xdr:col>
      <xdr:colOff>992143</xdr:colOff>
      <xdr:row>3</xdr:row>
      <xdr:rowOff>1155429</xdr:rowOff>
    </xdr:to>
    <xdr:pic>
      <xdr:nvPicPr>
        <xdr:cNvPr id="3" name="Imag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90607" y="2190750"/>
          <a:ext cx="720000" cy="720000"/>
        </a:xfrm>
        <a:prstGeom prst="rect">
          <a:avLst/>
        </a:prstGeom>
      </xdr:spPr>
    </xdr:pic>
    <xdr:clientData/>
  </xdr:twoCellAnchor>
  <xdr:twoCellAnchor editAs="oneCell">
    <xdr:from>
      <xdr:col>2</xdr:col>
      <xdr:colOff>1109355</xdr:colOff>
      <xdr:row>3</xdr:row>
      <xdr:rowOff>435429</xdr:rowOff>
    </xdr:from>
    <xdr:to>
      <xdr:col>2</xdr:col>
      <xdr:colOff>1829355</xdr:colOff>
      <xdr:row>3</xdr:row>
      <xdr:rowOff>1155429</xdr:rowOff>
    </xdr:to>
    <xdr:pic>
      <xdr:nvPicPr>
        <xdr:cNvPr id="4" name="Imag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327819" y="2190750"/>
          <a:ext cx="720000" cy="720000"/>
        </a:xfrm>
        <a:prstGeom prst="rect">
          <a:avLst/>
        </a:prstGeom>
      </xdr:spPr>
    </xdr:pic>
    <xdr:clientData/>
  </xdr:twoCellAnchor>
  <xdr:twoCellAnchor editAs="oneCell">
    <xdr:from>
      <xdr:col>2</xdr:col>
      <xdr:colOff>274864</xdr:colOff>
      <xdr:row>4</xdr:row>
      <xdr:rowOff>737508</xdr:rowOff>
    </xdr:from>
    <xdr:to>
      <xdr:col>2</xdr:col>
      <xdr:colOff>994864</xdr:colOff>
      <xdr:row>4</xdr:row>
      <xdr:rowOff>1457508</xdr:rowOff>
    </xdr:to>
    <xdr:pic>
      <xdr:nvPicPr>
        <xdr:cNvPr id="5" name="Imag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93328" y="4098472"/>
          <a:ext cx="720000" cy="720000"/>
        </a:xfrm>
        <a:prstGeom prst="rect">
          <a:avLst/>
        </a:prstGeom>
      </xdr:spPr>
    </xdr:pic>
    <xdr:clientData/>
  </xdr:twoCellAnchor>
  <xdr:twoCellAnchor editAs="oneCell">
    <xdr:from>
      <xdr:col>2</xdr:col>
      <xdr:colOff>1112076</xdr:colOff>
      <xdr:row>4</xdr:row>
      <xdr:rowOff>737508</xdr:rowOff>
    </xdr:from>
    <xdr:to>
      <xdr:col>2</xdr:col>
      <xdr:colOff>1832076</xdr:colOff>
      <xdr:row>4</xdr:row>
      <xdr:rowOff>1457508</xdr:rowOff>
    </xdr:to>
    <xdr:pic>
      <xdr:nvPicPr>
        <xdr:cNvPr id="6" name="Imag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330540" y="4098472"/>
          <a:ext cx="720000" cy="720000"/>
        </a:xfrm>
        <a:prstGeom prst="rect">
          <a:avLst/>
        </a:prstGeom>
      </xdr:spPr>
    </xdr:pic>
    <xdr:clientData/>
  </xdr:twoCellAnchor>
  <xdr:twoCellAnchor editAs="oneCell">
    <xdr:from>
      <xdr:col>2</xdr:col>
      <xdr:colOff>277585</xdr:colOff>
      <xdr:row>5</xdr:row>
      <xdr:rowOff>876300</xdr:rowOff>
    </xdr:from>
    <xdr:to>
      <xdr:col>2</xdr:col>
      <xdr:colOff>997585</xdr:colOff>
      <xdr:row>5</xdr:row>
      <xdr:rowOff>1596300</xdr:rowOff>
    </xdr:to>
    <xdr:pic>
      <xdr:nvPicPr>
        <xdr:cNvPr id="7" name="Imag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96049" y="6305550"/>
          <a:ext cx="720000" cy="720000"/>
        </a:xfrm>
        <a:prstGeom prst="rect">
          <a:avLst/>
        </a:prstGeom>
      </xdr:spPr>
    </xdr:pic>
    <xdr:clientData/>
  </xdr:twoCellAnchor>
  <xdr:twoCellAnchor editAs="oneCell">
    <xdr:from>
      <xdr:col>2</xdr:col>
      <xdr:colOff>1114797</xdr:colOff>
      <xdr:row>5</xdr:row>
      <xdr:rowOff>876300</xdr:rowOff>
    </xdr:from>
    <xdr:to>
      <xdr:col>2</xdr:col>
      <xdr:colOff>1834797</xdr:colOff>
      <xdr:row>5</xdr:row>
      <xdr:rowOff>1596300</xdr:rowOff>
    </xdr:to>
    <xdr:pic>
      <xdr:nvPicPr>
        <xdr:cNvPr id="8" name="Imag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33261" y="6305550"/>
          <a:ext cx="720000" cy="720000"/>
        </a:xfrm>
        <a:prstGeom prst="rect">
          <a:avLst/>
        </a:prstGeom>
      </xdr:spPr>
    </xdr:pic>
    <xdr:clientData/>
  </xdr:twoCellAnchor>
  <xdr:twoCellAnchor editAs="oneCell">
    <xdr:from>
      <xdr:col>2</xdr:col>
      <xdr:colOff>1109355</xdr:colOff>
      <xdr:row>6</xdr:row>
      <xdr:rowOff>457099</xdr:rowOff>
    </xdr:from>
    <xdr:to>
      <xdr:col>2</xdr:col>
      <xdr:colOff>1829355</xdr:colOff>
      <xdr:row>6</xdr:row>
      <xdr:rowOff>1177099</xdr:rowOff>
    </xdr:to>
    <xdr:pic>
      <xdr:nvPicPr>
        <xdr:cNvPr id="9" name="Image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27819" y="8253992"/>
          <a:ext cx="720000" cy="720000"/>
        </a:xfrm>
        <a:prstGeom prst="rect">
          <a:avLst/>
        </a:prstGeom>
      </xdr:spPr>
    </xdr:pic>
    <xdr:clientData/>
  </xdr:twoCellAnchor>
  <xdr:twoCellAnchor editAs="oneCell">
    <xdr:from>
      <xdr:col>2</xdr:col>
      <xdr:colOff>275637</xdr:colOff>
      <xdr:row>6</xdr:row>
      <xdr:rowOff>461792</xdr:rowOff>
    </xdr:from>
    <xdr:to>
      <xdr:col>2</xdr:col>
      <xdr:colOff>995637</xdr:colOff>
      <xdr:row>6</xdr:row>
      <xdr:rowOff>1181792</xdr:rowOff>
    </xdr:to>
    <xdr:pic>
      <xdr:nvPicPr>
        <xdr:cNvPr id="11" name="Image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494101" y="8258685"/>
          <a:ext cx="720000" cy="720000"/>
        </a:xfrm>
        <a:prstGeom prst="rect">
          <a:avLst/>
        </a:prstGeom>
      </xdr:spPr>
    </xdr:pic>
    <xdr:clientData/>
  </xdr:twoCellAnchor>
  <xdr:twoCellAnchor editAs="oneCell">
    <xdr:from>
      <xdr:col>2</xdr:col>
      <xdr:colOff>285750</xdr:colOff>
      <xdr:row>7</xdr:row>
      <xdr:rowOff>775607</xdr:rowOff>
    </xdr:from>
    <xdr:to>
      <xdr:col>2</xdr:col>
      <xdr:colOff>1005750</xdr:colOff>
      <xdr:row>7</xdr:row>
      <xdr:rowOff>1495607</xdr:rowOff>
    </xdr:to>
    <xdr:pic>
      <xdr:nvPicPr>
        <xdr:cNvPr id="13" name="Image 12">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504214" y="10082893"/>
          <a:ext cx="720000" cy="720000"/>
        </a:xfrm>
        <a:prstGeom prst="rect">
          <a:avLst/>
        </a:prstGeom>
      </xdr:spPr>
    </xdr:pic>
    <xdr:clientData/>
  </xdr:twoCellAnchor>
  <xdr:twoCellAnchor editAs="oneCell">
    <xdr:from>
      <xdr:col>2</xdr:col>
      <xdr:colOff>1130833</xdr:colOff>
      <xdr:row>7</xdr:row>
      <xdr:rowOff>775607</xdr:rowOff>
    </xdr:from>
    <xdr:to>
      <xdr:col>2</xdr:col>
      <xdr:colOff>1850833</xdr:colOff>
      <xdr:row>7</xdr:row>
      <xdr:rowOff>1495607</xdr:rowOff>
    </xdr:to>
    <xdr:pic>
      <xdr:nvPicPr>
        <xdr:cNvPr id="14" name="Image 13">
          <a:extLst>
            <a:ext uri="{FF2B5EF4-FFF2-40B4-BE49-F238E27FC236}">
              <a16:creationId xmlns:a16="http://schemas.microsoft.com/office/drawing/2014/main" id="{00000000-0008-0000-0100-00000E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49297" y="10082893"/>
          <a:ext cx="720000" cy="720000"/>
        </a:xfrm>
        <a:prstGeom prst="rect">
          <a:avLst/>
        </a:prstGeom>
      </xdr:spPr>
    </xdr:pic>
    <xdr:clientData/>
  </xdr:twoCellAnchor>
  <xdr:twoCellAnchor editAs="oneCell">
    <xdr:from>
      <xdr:col>2</xdr:col>
      <xdr:colOff>285749</xdr:colOff>
      <xdr:row>8</xdr:row>
      <xdr:rowOff>530679</xdr:rowOff>
    </xdr:from>
    <xdr:to>
      <xdr:col>2</xdr:col>
      <xdr:colOff>1005749</xdr:colOff>
      <xdr:row>8</xdr:row>
      <xdr:rowOff>1250679</xdr:rowOff>
    </xdr:to>
    <xdr:pic>
      <xdr:nvPicPr>
        <xdr:cNvPr id="15" name="Image 14">
          <a:extLst>
            <a:ext uri="{FF2B5EF4-FFF2-40B4-BE49-F238E27FC236}">
              <a16:creationId xmlns:a16="http://schemas.microsoft.com/office/drawing/2014/main" id="{00000000-0008-0000-0100-00000F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504213" y="12055929"/>
          <a:ext cx="720000" cy="720000"/>
        </a:xfrm>
        <a:prstGeom prst="rect">
          <a:avLst/>
        </a:prstGeom>
      </xdr:spPr>
    </xdr:pic>
    <xdr:clientData/>
  </xdr:twoCellAnchor>
  <xdr:twoCellAnchor editAs="oneCell">
    <xdr:from>
      <xdr:col>2</xdr:col>
      <xdr:colOff>1130832</xdr:colOff>
      <xdr:row>8</xdr:row>
      <xdr:rowOff>530679</xdr:rowOff>
    </xdr:from>
    <xdr:to>
      <xdr:col>2</xdr:col>
      <xdr:colOff>1850832</xdr:colOff>
      <xdr:row>8</xdr:row>
      <xdr:rowOff>1250679</xdr:rowOff>
    </xdr:to>
    <xdr:pic>
      <xdr:nvPicPr>
        <xdr:cNvPr id="16" name="Image 15">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49296" y="12055929"/>
          <a:ext cx="720000" cy="72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1042569</xdr:colOff>
      <xdr:row>3</xdr:row>
      <xdr:rowOff>775608</xdr:rowOff>
    </xdr:from>
    <xdr:to>
      <xdr:col>2</xdr:col>
      <xdr:colOff>1762569</xdr:colOff>
      <xdr:row>3</xdr:row>
      <xdr:rowOff>1495608</xdr:rowOff>
    </xdr:to>
    <xdr:pic>
      <xdr:nvPicPr>
        <xdr:cNvPr id="2" name="Imag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61033" y="2530929"/>
          <a:ext cx="720000" cy="720000"/>
        </a:xfrm>
        <a:prstGeom prst="rect">
          <a:avLst/>
        </a:prstGeom>
      </xdr:spPr>
    </xdr:pic>
    <xdr:clientData/>
  </xdr:twoCellAnchor>
  <xdr:twoCellAnchor editAs="oneCell">
    <xdr:from>
      <xdr:col>2</xdr:col>
      <xdr:colOff>1042569</xdr:colOff>
      <xdr:row>4</xdr:row>
      <xdr:rowOff>745250</xdr:rowOff>
    </xdr:from>
    <xdr:to>
      <xdr:col>2</xdr:col>
      <xdr:colOff>1762569</xdr:colOff>
      <xdr:row>4</xdr:row>
      <xdr:rowOff>1465250</xdr:rowOff>
    </xdr:to>
    <xdr:pic>
      <xdr:nvPicPr>
        <xdr:cNvPr id="3" name="Imag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61033" y="4895429"/>
          <a:ext cx="720000" cy="720000"/>
        </a:xfrm>
        <a:prstGeom prst="rect">
          <a:avLst/>
        </a:prstGeom>
      </xdr:spPr>
    </xdr:pic>
    <xdr:clientData/>
  </xdr:twoCellAnchor>
  <xdr:twoCellAnchor editAs="oneCell">
    <xdr:from>
      <xdr:col>2</xdr:col>
      <xdr:colOff>1046060</xdr:colOff>
      <xdr:row>8</xdr:row>
      <xdr:rowOff>825724</xdr:rowOff>
    </xdr:from>
    <xdr:to>
      <xdr:col>2</xdr:col>
      <xdr:colOff>1766060</xdr:colOff>
      <xdr:row>8</xdr:row>
      <xdr:rowOff>1545724</xdr:rowOff>
    </xdr:to>
    <xdr:pic>
      <xdr:nvPicPr>
        <xdr:cNvPr id="4" name="Imag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64524" y="13181010"/>
          <a:ext cx="720000" cy="720000"/>
        </a:xfrm>
        <a:prstGeom prst="rect">
          <a:avLst/>
        </a:prstGeom>
      </xdr:spPr>
    </xdr:pic>
    <xdr:clientData/>
  </xdr:twoCellAnchor>
  <xdr:twoCellAnchor editAs="oneCell">
    <xdr:from>
      <xdr:col>2</xdr:col>
      <xdr:colOff>197488</xdr:colOff>
      <xdr:row>6</xdr:row>
      <xdr:rowOff>517745</xdr:rowOff>
    </xdr:from>
    <xdr:to>
      <xdr:col>2</xdr:col>
      <xdr:colOff>917488</xdr:colOff>
      <xdr:row>6</xdr:row>
      <xdr:rowOff>1237745</xdr:rowOff>
    </xdr:to>
    <xdr:pic>
      <xdr:nvPicPr>
        <xdr:cNvPr id="5" name="Imag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15952" y="8831709"/>
          <a:ext cx="720000" cy="720000"/>
        </a:xfrm>
        <a:prstGeom prst="rect">
          <a:avLst/>
        </a:prstGeom>
      </xdr:spPr>
    </xdr:pic>
    <xdr:clientData/>
  </xdr:twoCellAnchor>
  <xdr:twoCellAnchor editAs="oneCell">
    <xdr:from>
      <xdr:col>2</xdr:col>
      <xdr:colOff>1042569</xdr:colOff>
      <xdr:row>6</xdr:row>
      <xdr:rowOff>517745</xdr:rowOff>
    </xdr:from>
    <xdr:to>
      <xdr:col>2</xdr:col>
      <xdr:colOff>1762569</xdr:colOff>
      <xdr:row>6</xdr:row>
      <xdr:rowOff>1237745</xdr:rowOff>
    </xdr:to>
    <xdr:pic>
      <xdr:nvPicPr>
        <xdr:cNvPr id="6" name="Imag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261033" y="8831709"/>
          <a:ext cx="720000" cy="720000"/>
        </a:xfrm>
        <a:prstGeom prst="rect">
          <a:avLst/>
        </a:prstGeom>
      </xdr:spPr>
    </xdr:pic>
    <xdr:clientData/>
  </xdr:twoCellAnchor>
  <xdr:twoCellAnchor editAs="oneCell">
    <xdr:from>
      <xdr:col>2</xdr:col>
      <xdr:colOff>197488</xdr:colOff>
      <xdr:row>7</xdr:row>
      <xdr:rowOff>698661</xdr:rowOff>
    </xdr:from>
    <xdr:to>
      <xdr:col>2</xdr:col>
      <xdr:colOff>917488</xdr:colOff>
      <xdr:row>7</xdr:row>
      <xdr:rowOff>1418661</xdr:rowOff>
    </xdr:to>
    <xdr:pic>
      <xdr:nvPicPr>
        <xdr:cNvPr id="7" name="Image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415952" y="10835982"/>
          <a:ext cx="720000" cy="720000"/>
        </a:xfrm>
        <a:prstGeom prst="rect">
          <a:avLst/>
        </a:prstGeom>
      </xdr:spPr>
    </xdr:pic>
    <xdr:clientData/>
  </xdr:twoCellAnchor>
  <xdr:twoCellAnchor editAs="oneCell">
    <xdr:from>
      <xdr:col>2</xdr:col>
      <xdr:colOff>1887650</xdr:colOff>
      <xdr:row>6</xdr:row>
      <xdr:rowOff>517745</xdr:rowOff>
    </xdr:from>
    <xdr:to>
      <xdr:col>2</xdr:col>
      <xdr:colOff>2607650</xdr:colOff>
      <xdr:row>6</xdr:row>
      <xdr:rowOff>1237745</xdr:rowOff>
    </xdr:to>
    <xdr:pic>
      <xdr:nvPicPr>
        <xdr:cNvPr id="8" name="Image 7">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106114" y="8831709"/>
          <a:ext cx="720000" cy="720000"/>
        </a:xfrm>
        <a:prstGeom prst="rect">
          <a:avLst/>
        </a:prstGeom>
      </xdr:spPr>
    </xdr:pic>
    <xdr:clientData/>
  </xdr:twoCellAnchor>
  <xdr:twoCellAnchor editAs="oneCell">
    <xdr:from>
      <xdr:col>2</xdr:col>
      <xdr:colOff>1042569</xdr:colOff>
      <xdr:row>7</xdr:row>
      <xdr:rowOff>698661</xdr:rowOff>
    </xdr:from>
    <xdr:to>
      <xdr:col>2</xdr:col>
      <xdr:colOff>1762569</xdr:colOff>
      <xdr:row>7</xdr:row>
      <xdr:rowOff>1418661</xdr:rowOff>
    </xdr:to>
    <xdr:pic>
      <xdr:nvPicPr>
        <xdr:cNvPr id="9" name="Image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261033" y="10835982"/>
          <a:ext cx="720000" cy="720000"/>
        </a:xfrm>
        <a:prstGeom prst="rect">
          <a:avLst/>
        </a:prstGeom>
      </xdr:spPr>
    </xdr:pic>
    <xdr:clientData/>
  </xdr:twoCellAnchor>
  <xdr:twoCellAnchor editAs="oneCell">
    <xdr:from>
      <xdr:col>2</xdr:col>
      <xdr:colOff>197488</xdr:colOff>
      <xdr:row>5</xdr:row>
      <xdr:rowOff>712057</xdr:rowOff>
    </xdr:from>
    <xdr:to>
      <xdr:col>2</xdr:col>
      <xdr:colOff>917488</xdr:colOff>
      <xdr:row>5</xdr:row>
      <xdr:rowOff>1432057</xdr:rowOff>
    </xdr:to>
    <xdr:pic>
      <xdr:nvPicPr>
        <xdr:cNvPr id="10" name="Image 9">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15952" y="6930521"/>
          <a:ext cx="720000" cy="720000"/>
        </a:xfrm>
        <a:prstGeom prst="rect">
          <a:avLst/>
        </a:prstGeom>
      </xdr:spPr>
    </xdr:pic>
    <xdr:clientData/>
  </xdr:twoCellAnchor>
  <xdr:twoCellAnchor editAs="oneCell">
    <xdr:from>
      <xdr:col>2</xdr:col>
      <xdr:colOff>1042569</xdr:colOff>
      <xdr:row>5</xdr:row>
      <xdr:rowOff>712057</xdr:rowOff>
    </xdr:from>
    <xdr:to>
      <xdr:col>2</xdr:col>
      <xdr:colOff>1762569</xdr:colOff>
      <xdr:row>5</xdr:row>
      <xdr:rowOff>1432057</xdr:rowOff>
    </xdr:to>
    <xdr:pic>
      <xdr:nvPicPr>
        <xdr:cNvPr id="11" name="Image 10">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261033" y="6930521"/>
          <a:ext cx="720000" cy="720000"/>
        </a:xfrm>
        <a:prstGeom prst="rect">
          <a:avLst/>
        </a:prstGeom>
      </xdr:spPr>
    </xdr:pic>
    <xdr:clientData/>
  </xdr:twoCellAnchor>
  <xdr:twoCellAnchor editAs="oneCell">
    <xdr:from>
      <xdr:col>2</xdr:col>
      <xdr:colOff>197488</xdr:colOff>
      <xdr:row>4</xdr:row>
      <xdr:rowOff>745250</xdr:rowOff>
    </xdr:from>
    <xdr:to>
      <xdr:col>2</xdr:col>
      <xdr:colOff>917488</xdr:colOff>
      <xdr:row>4</xdr:row>
      <xdr:rowOff>1465250</xdr:rowOff>
    </xdr:to>
    <xdr:pic>
      <xdr:nvPicPr>
        <xdr:cNvPr id="12" name="Image 11">
          <a:extLst>
            <a:ext uri="{FF2B5EF4-FFF2-40B4-BE49-F238E27FC236}">
              <a16:creationId xmlns:a16="http://schemas.microsoft.com/office/drawing/2014/main" id="{00000000-0008-0000-0200-00000C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415952" y="4895429"/>
          <a:ext cx="720000" cy="720000"/>
        </a:xfrm>
        <a:prstGeom prst="rect">
          <a:avLst/>
        </a:prstGeom>
      </xdr:spPr>
    </xdr:pic>
    <xdr:clientData/>
  </xdr:twoCellAnchor>
  <xdr:twoCellAnchor editAs="oneCell">
    <xdr:from>
      <xdr:col>2</xdr:col>
      <xdr:colOff>197488</xdr:colOff>
      <xdr:row>3</xdr:row>
      <xdr:rowOff>775608</xdr:rowOff>
    </xdr:from>
    <xdr:to>
      <xdr:col>2</xdr:col>
      <xdr:colOff>917488</xdr:colOff>
      <xdr:row>3</xdr:row>
      <xdr:rowOff>1495608</xdr:rowOff>
    </xdr:to>
    <xdr:pic>
      <xdr:nvPicPr>
        <xdr:cNvPr id="13" name="Image 12">
          <a:extLst>
            <a:ext uri="{FF2B5EF4-FFF2-40B4-BE49-F238E27FC236}">
              <a16:creationId xmlns:a16="http://schemas.microsoft.com/office/drawing/2014/main" id="{00000000-0008-0000-0200-00000D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415952" y="2530929"/>
          <a:ext cx="720000" cy="720000"/>
        </a:xfrm>
        <a:prstGeom prst="rect">
          <a:avLst/>
        </a:prstGeom>
      </xdr:spPr>
    </xdr:pic>
    <xdr:clientData/>
  </xdr:twoCellAnchor>
  <xdr:twoCellAnchor editAs="oneCell">
    <xdr:from>
      <xdr:col>2</xdr:col>
      <xdr:colOff>190500</xdr:colOff>
      <xdr:row>8</xdr:row>
      <xdr:rowOff>825724</xdr:rowOff>
    </xdr:from>
    <xdr:to>
      <xdr:col>2</xdr:col>
      <xdr:colOff>910500</xdr:colOff>
      <xdr:row>8</xdr:row>
      <xdr:rowOff>1545724</xdr:rowOff>
    </xdr:to>
    <xdr:pic>
      <xdr:nvPicPr>
        <xdr:cNvPr id="14" name="Image 13">
          <a:extLst>
            <a:ext uri="{FF2B5EF4-FFF2-40B4-BE49-F238E27FC236}">
              <a16:creationId xmlns:a16="http://schemas.microsoft.com/office/drawing/2014/main" id="{00000000-0008-0000-0200-00000E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408964" y="13181010"/>
          <a:ext cx="720000" cy="720000"/>
        </a:xfrm>
        <a:prstGeom prst="rect">
          <a:avLst/>
        </a:prstGeom>
      </xdr:spPr>
    </xdr:pic>
    <xdr:clientData/>
  </xdr:twoCellAnchor>
  <xdr:twoCellAnchor editAs="oneCell">
    <xdr:from>
      <xdr:col>2</xdr:col>
      <xdr:colOff>1887650</xdr:colOff>
      <xdr:row>5</xdr:row>
      <xdr:rowOff>712057</xdr:rowOff>
    </xdr:from>
    <xdr:to>
      <xdr:col>2</xdr:col>
      <xdr:colOff>2607650</xdr:colOff>
      <xdr:row>5</xdr:row>
      <xdr:rowOff>1432057</xdr:rowOff>
    </xdr:to>
    <xdr:pic>
      <xdr:nvPicPr>
        <xdr:cNvPr id="15" name="Image 14">
          <a:extLst>
            <a:ext uri="{FF2B5EF4-FFF2-40B4-BE49-F238E27FC236}">
              <a16:creationId xmlns:a16="http://schemas.microsoft.com/office/drawing/2014/main" id="{00000000-0008-0000-0200-00000F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106114" y="6930521"/>
          <a:ext cx="720000" cy="72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190500</xdr:colOff>
      <xdr:row>6</xdr:row>
      <xdr:rowOff>679948</xdr:rowOff>
    </xdr:from>
    <xdr:to>
      <xdr:col>2</xdr:col>
      <xdr:colOff>907325</xdr:colOff>
      <xdr:row>6</xdr:row>
      <xdr:rowOff>1403123</xdr:rowOff>
    </xdr:to>
    <xdr:pic>
      <xdr:nvPicPr>
        <xdr:cNvPr id="2" name="Imag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408964" y="9374912"/>
          <a:ext cx="720000" cy="720000"/>
        </a:xfrm>
        <a:prstGeom prst="rect">
          <a:avLst/>
        </a:prstGeom>
      </xdr:spPr>
    </xdr:pic>
    <xdr:clientData/>
  </xdr:twoCellAnchor>
  <xdr:twoCellAnchor editAs="oneCell">
    <xdr:from>
      <xdr:col>2</xdr:col>
      <xdr:colOff>190500</xdr:colOff>
      <xdr:row>5</xdr:row>
      <xdr:rowOff>661936</xdr:rowOff>
    </xdr:from>
    <xdr:to>
      <xdr:col>2</xdr:col>
      <xdr:colOff>907325</xdr:colOff>
      <xdr:row>5</xdr:row>
      <xdr:rowOff>1378761</xdr:rowOff>
    </xdr:to>
    <xdr:pic>
      <xdr:nvPicPr>
        <xdr:cNvPr id="3" name="Imag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08964" y="7261400"/>
          <a:ext cx="720000" cy="720000"/>
        </a:xfrm>
        <a:prstGeom prst="rect">
          <a:avLst/>
        </a:prstGeom>
      </xdr:spPr>
    </xdr:pic>
    <xdr:clientData/>
  </xdr:twoCellAnchor>
  <xdr:twoCellAnchor editAs="oneCell">
    <xdr:from>
      <xdr:col>2</xdr:col>
      <xdr:colOff>1066642</xdr:colOff>
      <xdr:row>6</xdr:row>
      <xdr:rowOff>679948</xdr:rowOff>
    </xdr:from>
    <xdr:to>
      <xdr:col>2</xdr:col>
      <xdr:colOff>1783467</xdr:colOff>
      <xdr:row>6</xdr:row>
      <xdr:rowOff>1403123</xdr:rowOff>
    </xdr:to>
    <xdr:pic>
      <xdr:nvPicPr>
        <xdr:cNvPr id="4" name="Imag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285106" y="9374912"/>
          <a:ext cx="720000" cy="720000"/>
        </a:xfrm>
        <a:prstGeom prst="rect">
          <a:avLst/>
        </a:prstGeom>
      </xdr:spPr>
    </xdr:pic>
    <xdr:clientData/>
  </xdr:twoCellAnchor>
  <xdr:twoCellAnchor editAs="oneCell">
    <xdr:from>
      <xdr:col>2</xdr:col>
      <xdr:colOff>1066642</xdr:colOff>
      <xdr:row>5</xdr:row>
      <xdr:rowOff>661936</xdr:rowOff>
    </xdr:from>
    <xdr:to>
      <xdr:col>2</xdr:col>
      <xdr:colOff>1783467</xdr:colOff>
      <xdr:row>5</xdr:row>
      <xdr:rowOff>1378761</xdr:rowOff>
    </xdr:to>
    <xdr:pic>
      <xdr:nvPicPr>
        <xdr:cNvPr id="5" name="Imag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285106" y="7261400"/>
          <a:ext cx="720000" cy="720000"/>
        </a:xfrm>
        <a:prstGeom prst="rect">
          <a:avLst/>
        </a:prstGeom>
      </xdr:spPr>
    </xdr:pic>
    <xdr:clientData/>
  </xdr:twoCellAnchor>
  <xdr:twoCellAnchor editAs="oneCell">
    <xdr:from>
      <xdr:col>2</xdr:col>
      <xdr:colOff>1930113</xdr:colOff>
      <xdr:row>6</xdr:row>
      <xdr:rowOff>679948</xdr:rowOff>
    </xdr:from>
    <xdr:to>
      <xdr:col>2</xdr:col>
      <xdr:colOff>2650113</xdr:colOff>
      <xdr:row>6</xdr:row>
      <xdr:rowOff>1403123</xdr:rowOff>
    </xdr:to>
    <xdr:pic>
      <xdr:nvPicPr>
        <xdr:cNvPr id="6" name="Imag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148577" y="9374912"/>
          <a:ext cx="720000" cy="720000"/>
        </a:xfrm>
        <a:prstGeom prst="rect">
          <a:avLst/>
        </a:prstGeom>
      </xdr:spPr>
    </xdr:pic>
    <xdr:clientData/>
  </xdr:twoCellAnchor>
  <xdr:twoCellAnchor editAs="oneCell">
    <xdr:from>
      <xdr:col>2</xdr:col>
      <xdr:colOff>190500</xdr:colOff>
      <xdr:row>4</xdr:row>
      <xdr:rowOff>711966</xdr:rowOff>
    </xdr:from>
    <xdr:to>
      <xdr:col>2</xdr:col>
      <xdr:colOff>907325</xdr:colOff>
      <xdr:row>4</xdr:row>
      <xdr:rowOff>1435141</xdr:rowOff>
    </xdr:to>
    <xdr:pic>
      <xdr:nvPicPr>
        <xdr:cNvPr id="7" name="Imag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408964" y="5243145"/>
          <a:ext cx="720000" cy="720000"/>
        </a:xfrm>
        <a:prstGeom prst="rect">
          <a:avLst/>
        </a:prstGeom>
      </xdr:spPr>
    </xdr:pic>
    <xdr:clientData/>
  </xdr:twoCellAnchor>
  <xdr:twoCellAnchor editAs="oneCell">
    <xdr:from>
      <xdr:col>2</xdr:col>
      <xdr:colOff>1942784</xdr:colOff>
      <xdr:row>5</xdr:row>
      <xdr:rowOff>661936</xdr:rowOff>
    </xdr:from>
    <xdr:to>
      <xdr:col>2</xdr:col>
      <xdr:colOff>2659609</xdr:colOff>
      <xdr:row>5</xdr:row>
      <xdr:rowOff>1378761</xdr:rowOff>
    </xdr:to>
    <xdr:pic>
      <xdr:nvPicPr>
        <xdr:cNvPr id="8" name="Image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161248" y="7261400"/>
          <a:ext cx="720000" cy="720000"/>
        </a:xfrm>
        <a:prstGeom prst="rect">
          <a:avLst/>
        </a:prstGeom>
      </xdr:spPr>
    </xdr:pic>
    <xdr:clientData/>
  </xdr:twoCellAnchor>
  <xdr:twoCellAnchor editAs="oneCell">
    <xdr:from>
      <xdr:col>2</xdr:col>
      <xdr:colOff>1942784</xdr:colOff>
      <xdr:row>4</xdr:row>
      <xdr:rowOff>711966</xdr:rowOff>
    </xdr:from>
    <xdr:to>
      <xdr:col>2</xdr:col>
      <xdr:colOff>2659609</xdr:colOff>
      <xdr:row>4</xdr:row>
      <xdr:rowOff>1435141</xdr:rowOff>
    </xdr:to>
    <xdr:pic>
      <xdr:nvPicPr>
        <xdr:cNvPr id="9" name="Image 8">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161248" y="5243145"/>
          <a:ext cx="720000" cy="720000"/>
        </a:xfrm>
        <a:prstGeom prst="rect">
          <a:avLst/>
        </a:prstGeom>
      </xdr:spPr>
    </xdr:pic>
    <xdr:clientData/>
  </xdr:twoCellAnchor>
  <xdr:twoCellAnchor editAs="oneCell">
    <xdr:from>
      <xdr:col>2</xdr:col>
      <xdr:colOff>1056690</xdr:colOff>
      <xdr:row>3</xdr:row>
      <xdr:rowOff>884465</xdr:rowOff>
    </xdr:from>
    <xdr:to>
      <xdr:col>2</xdr:col>
      <xdr:colOff>1779865</xdr:colOff>
      <xdr:row>3</xdr:row>
      <xdr:rowOff>1607640</xdr:rowOff>
    </xdr:to>
    <xdr:pic>
      <xdr:nvPicPr>
        <xdr:cNvPr id="10" name="Image 9">
          <a:extLst>
            <a:ext uri="{FF2B5EF4-FFF2-40B4-BE49-F238E27FC236}">
              <a16:creationId xmlns:a16="http://schemas.microsoft.com/office/drawing/2014/main" id="{00000000-0008-0000-0300-00000A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275154" y="3020786"/>
          <a:ext cx="720000" cy="720000"/>
        </a:xfrm>
        <a:prstGeom prst="rect">
          <a:avLst/>
        </a:prstGeom>
      </xdr:spPr>
    </xdr:pic>
    <xdr:clientData/>
  </xdr:twoCellAnchor>
  <xdr:twoCellAnchor editAs="oneCell">
    <xdr:from>
      <xdr:col>2</xdr:col>
      <xdr:colOff>190500</xdr:colOff>
      <xdr:row>7</xdr:row>
      <xdr:rowOff>820424</xdr:rowOff>
    </xdr:from>
    <xdr:to>
      <xdr:col>2</xdr:col>
      <xdr:colOff>907325</xdr:colOff>
      <xdr:row>7</xdr:row>
      <xdr:rowOff>1540424</xdr:rowOff>
    </xdr:to>
    <xdr:pic>
      <xdr:nvPicPr>
        <xdr:cNvPr id="11" name="Image 10">
          <a:extLst>
            <a:ext uri="{FF2B5EF4-FFF2-40B4-BE49-F238E27FC236}">
              <a16:creationId xmlns:a16="http://schemas.microsoft.com/office/drawing/2014/main" id="{00000000-0008-0000-0300-00000B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408964" y="11542853"/>
          <a:ext cx="720000" cy="720000"/>
        </a:xfrm>
        <a:prstGeom prst="rect">
          <a:avLst/>
        </a:prstGeom>
      </xdr:spPr>
    </xdr:pic>
    <xdr:clientData/>
  </xdr:twoCellAnchor>
  <xdr:twoCellAnchor editAs="oneCell">
    <xdr:from>
      <xdr:col>2</xdr:col>
      <xdr:colOff>190500</xdr:colOff>
      <xdr:row>3</xdr:row>
      <xdr:rowOff>884465</xdr:rowOff>
    </xdr:from>
    <xdr:to>
      <xdr:col>2</xdr:col>
      <xdr:colOff>907325</xdr:colOff>
      <xdr:row>3</xdr:row>
      <xdr:rowOff>1607640</xdr:rowOff>
    </xdr:to>
    <xdr:pic>
      <xdr:nvPicPr>
        <xdr:cNvPr id="12" name="Image 11">
          <a:extLst>
            <a:ext uri="{FF2B5EF4-FFF2-40B4-BE49-F238E27FC236}">
              <a16:creationId xmlns:a16="http://schemas.microsoft.com/office/drawing/2014/main" id="{00000000-0008-0000-0300-00000C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408964" y="3020786"/>
          <a:ext cx="720000" cy="720000"/>
        </a:xfrm>
        <a:prstGeom prst="rect">
          <a:avLst/>
        </a:prstGeom>
      </xdr:spPr>
    </xdr:pic>
    <xdr:clientData/>
  </xdr:twoCellAnchor>
  <xdr:twoCellAnchor editAs="oneCell">
    <xdr:from>
      <xdr:col>2</xdr:col>
      <xdr:colOff>1942784</xdr:colOff>
      <xdr:row>3</xdr:row>
      <xdr:rowOff>888341</xdr:rowOff>
    </xdr:from>
    <xdr:to>
      <xdr:col>2</xdr:col>
      <xdr:colOff>2659609</xdr:colOff>
      <xdr:row>3</xdr:row>
      <xdr:rowOff>1611516</xdr:rowOff>
    </xdr:to>
    <xdr:pic>
      <xdr:nvPicPr>
        <xdr:cNvPr id="13" name="Image 12">
          <a:extLst>
            <a:ext uri="{FF2B5EF4-FFF2-40B4-BE49-F238E27FC236}">
              <a16:creationId xmlns:a16="http://schemas.microsoft.com/office/drawing/2014/main" id="{00000000-0008-0000-0300-00000D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161248" y="3024662"/>
          <a:ext cx="720000" cy="720000"/>
        </a:xfrm>
        <a:prstGeom prst="rect">
          <a:avLst/>
        </a:prstGeom>
      </xdr:spPr>
    </xdr:pic>
    <xdr:clientData/>
  </xdr:twoCellAnchor>
  <xdr:twoCellAnchor editAs="oneCell">
    <xdr:from>
      <xdr:col>2</xdr:col>
      <xdr:colOff>1056690</xdr:colOff>
      <xdr:row>4</xdr:row>
      <xdr:rowOff>711966</xdr:rowOff>
    </xdr:from>
    <xdr:to>
      <xdr:col>2</xdr:col>
      <xdr:colOff>1779865</xdr:colOff>
      <xdr:row>4</xdr:row>
      <xdr:rowOff>1435141</xdr:rowOff>
    </xdr:to>
    <xdr:pic>
      <xdr:nvPicPr>
        <xdr:cNvPr id="14" name="Image 13">
          <a:extLst>
            <a:ext uri="{FF2B5EF4-FFF2-40B4-BE49-F238E27FC236}">
              <a16:creationId xmlns:a16="http://schemas.microsoft.com/office/drawing/2014/main" id="{00000000-0008-0000-0300-00000E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275154" y="5243145"/>
          <a:ext cx="720000" cy="720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231322</xdr:colOff>
      <xdr:row>5</xdr:row>
      <xdr:rowOff>49296</xdr:rowOff>
    </xdr:from>
    <xdr:to>
      <xdr:col>2</xdr:col>
      <xdr:colOff>951322</xdr:colOff>
      <xdr:row>5</xdr:row>
      <xdr:rowOff>772471</xdr:rowOff>
    </xdr:to>
    <xdr:pic>
      <xdr:nvPicPr>
        <xdr:cNvPr id="2" name="Imag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449786" y="4893439"/>
          <a:ext cx="720000" cy="720000"/>
        </a:xfrm>
        <a:prstGeom prst="rect">
          <a:avLst/>
        </a:prstGeom>
      </xdr:spPr>
    </xdr:pic>
    <xdr:clientData/>
  </xdr:twoCellAnchor>
  <xdr:twoCellAnchor editAs="oneCell">
    <xdr:from>
      <xdr:col>2</xdr:col>
      <xdr:colOff>1065039</xdr:colOff>
      <xdr:row>5</xdr:row>
      <xdr:rowOff>49296</xdr:rowOff>
    </xdr:from>
    <xdr:to>
      <xdr:col>2</xdr:col>
      <xdr:colOff>1781864</xdr:colOff>
      <xdr:row>5</xdr:row>
      <xdr:rowOff>772471</xdr:rowOff>
    </xdr:to>
    <xdr:pic>
      <xdr:nvPicPr>
        <xdr:cNvPr id="3" name="Imag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283503" y="4893439"/>
          <a:ext cx="720000" cy="720000"/>
        </a:xfrm>
        <a:prstGeom prst="rect">
          <a:avLst/>
        </a:prstGeom>
      </xdr:spPr>
    </xdr:pic>
    <xdr:clientData/>
  </xdr:twoCellAnchor>
  <xdr:twoCellAnchor editAs="oneCell">
    <xdr:from>
      <xdr:col>2</xdr:col>
      <xdr:colOff>1898756</xdr:colOff>
      <xdr:row>5</xdr:row>
      <xdr:rowOff>49296</xdr:rowOff>
    </xdr:from>
    <xdr:to>
      <xdr:col>2</xdr:col>
      <xdr:colOff>2621931</xdr:colOff>
      <xdr:row>5</xdr:row>
      <xdr:rowOff>772471</xdr:rowOff>
    </xdr:to>
    <xdr:pic>
      <xdr:nvPicPr>
        <xdr:cNvPr id="4" name="Imag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117220" y="4893439"/>
          <a:ext cx="720000" cy="720000"/>
        </a:xfrm>
        <a:prstGeom prst="rect">
          <a:avLst/>
        </a:prstGeom>
      </xdr:spPr>
    </xdr:pic>
    <xdr:clientData/>
  </xdr:twoCellAnchor>
  <xdr:twoCellAnchor editAs="oneCell">
    <xdr:from>
      <xdr:col>2</xdr:col>
      <xdr:colOff>231322</xdr:colOff>
      <xdr:row>3</xdr:row>
      <xdr:rowOff>585108</xdr:rowOff>
    </xdr:from>
    <xdr:to>
      <xdr:col>2</xdr:col>
      <xdr:colOff>951322</xdr:colOff>
      <xdr:row>3</xdr:row>
      <xdr:rowOff>1301933</xdr:rowOff>
    </xdr:to>
    <xdr:pic>
      <xdr:nvPicPr>
        <xdr:cNvPr id="5" name="Imag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449786" y="2435679"/>
          <a:ext cx="720000" cy="720000"/>
        </a:xfrm>
        <a:prstGeom prst="rect">
          <a:avLst/>
        </a:prstGeom>
      </xdr:spPr>
    </xdr:pic>
    <xdr:clientData/>
  </xdr:twoCellAnchor>
  <xdr:twoCellAnchor editAs="oneCell">
    <xdr:from>
      <xdr:col>2</xdr:col>
      <xdr:colOff>1065039</xdr:colOff>
      <xdr:row>3</xdr:row>
      <xdr:rowOff>585108</xdr:rowOff>
    </xdr:from>
    <xdr:to>
      <xdr:col>2</xdr:col>
      <xdr:colOff>1781864</xdr:colOff>
      <xdr:row>3</xdr:row>
      <xdr:rowOff>1301933</xdr:rowOff>
    </xdr:to>
    <xdr:pic>
      <xdr:nvPicPr>
        <xdr:cNvPr id="6" name="Imag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283503" y="2435679"/>
          <a:ext cx="720000" cy="720000"/>
        </a:xfrm>
        <a:prstGeom prst="rect">
          <a:avLst/>
        </a:prstGeom>
      </xdr:spPr>
    </xdr:pic>
    <xdr:clientData/>
  </xdr:twoCellAnchor>
  <xdr:twoCellAnchor editAs="oneCell">
    <xdr:from>
      <xdr:col>2</xdr:col>
      <xdr:colOff>231322</xdr:colOff>
      <xdr:row>4</xdr:row>
      <xdr:rowOff>243103</xdr:rowOff>
    </xdr:from>
    <xdr:to>
      <xdr:col>2</xdr:col>
      <xdr:colOff>951322</xdr:colOff>
      <xdr:row>4</xdr:row>
      <xdr:rowOff>959928</xdr:rowOff>
    </xdr:to>
    <xdr:pic>
      <xdr:nvPicPr>
        <xdr:cNvPr id="7" name="Imag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449786" y="3889817"/>
          <a:ext cx="720000" cy="720000"/>
        </a:xfrm>
        <a:prstGeom prst="rect">
          <a:avLst/>
        </a:prstGeom>
      </xdr:spPr>
    </xdr:pic>
    <xdr:clientData/>
  </xdr:twoCellAnchor>
  <xdr:twoCellAnchor editAs="oneCell">
    <xdr:from>
      <xdr:col>2</xdr:col>
      <xdr:colOff>1065039</xdr:colOff>
      <xdr:row>4</xdr:row>
      <xdr:rowOff>243103</xdr:rowOff>
    </xdr:from>
    <xdr:to>
      <xdr:col>2</xdr:col>
      <xdr:colOff>1781864</xdr:colOff>
      <xdr:row>4</xdr:row>
      <xdr:rowOff>959928</xdr:rowOff>
    </xdr:to>
    <xdr:pic>
      <xdr:nvPicPr>
        <xdr:cNvPr id="8" name="Imag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283503" y="3889817"/>
          <a:ext cx="720000" cy="720000"/>
        </a:xfrm>
        <a:prstGeom prst="rect">
          <a:avLst/>
        </a:prstGeom>
      </xdr:spPr>
    </xdr:pic>
    <xdr:clientData/>
  </xdr:twoCellAnchor>
  <xdr:twoCellAnchor editAs="oneCell">
    <xdr:from>
      <xdr:col>2</xdr:col>
      <xdr:colOff>1898756</xdr:colOff>
      <xdr:row>4</xdr:row>
      <xdr:rowOff>243103</xdr:rowOff>
    </xdr:from>
    <xdr:to>
      <xdr:col>2</xdr:col>
      <xdr:colOff>2621931</xdr:colOff>
      <xdr:row>4</xdr:row>
      <xdr:rowOff>959928</xdr:rowOff>
    </xdr:to>
    <xdr:pic>
      <xdr:nvPicPr>
        <xdr:cNvPr id="9" name="Imag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117220" y="3889817"/>
          <a:ext cx="720000" cy="720000"/>
        </a:xfrm>
        <a:prstGeom prst="rect">
          <a:avLst/>
        </a:prstGeom>
      </xdr:spPr>
    </xdr:pic>
    <xdr:clientData/>
  </xdr:twoCellAnchor>
  <xdr:twoCellAnchor editAs="oneCell">
    <xdr:from>
      <xdr:col>2</xdr:col>
      <xdr:colOff>1065039</xdr:colOff>
      <xdr:row>6</xdr:row>
      <xdr:rowOff>644164</xdr:rowOff>
    </xdr:from>
    <xdr:to>
      <xdr:col>2</xdr:col>
      <xdr:colOff>1781864</xdr:colOff>
      <xdr:row>6</xdr:row>
      <xdr:rowOff>1360989</xdr:rowOff>
    </xdr:to>
    <xdr:pic>
      <xdr:nvPicPr>
        <xdr:cNvPr id="10" name="Imag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283503" y="6291128"/>
          <a:ext cx="720000" cy="720000"/>
        </a:xfrm>
        <a:prstGeom prst="rect">
          <a:avLst/>
        </a:prstGeom>
      </xdr:spPr>
    </xdr:pic>
    <xdr:clientData/>
  </xdr:twoCellAnchor>
  <xdr:twoCellAnchor editAs="oneCell">
    <xdr:from>
      <xdr:col>2</xdr:col>
      <xdr:colOff>1898756</xdr:colOff>
      <xdr:row>6</xdr:row>
      <xdr:rowOff>644164</xdr:rowOff>
    </xdr:from>
    <xdr:to>
      <xdr:col>2</xdr:col>
      <xdr:colOff>2621931</xdr:colOff>
      <xdr:row>6</xdr:row>
      <xdr:rowOff>1360989</xdr:rowOff>
    </xdr:to>
    <xdr:pic>
      <xdr:nvPicPr>
        <xdr:cNvPr id="11" name="Imag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117220" y="6291128"/>
          <a:ext cx="720000" cy="720000"/>
        </a:xfrm>
        <a:prstGeom prst="rect">
          <a:avLst/>
        </a:prstGeom>
      </xdr:spPr>
    </xdr:pic>
    <xdr:clientData/>
  </xdr:twoCellAnchor>
  <xdr:twoCellAnchor editAs="oneCell">
    <xdr:from>
      <xdr:col>2</xdr:col>
      <xdr:colOff>231322</xdr:colOff>
      <xdr:row>6</xdr:row>
      <xdr:rowOff>644164</xdr:rowOff>
    </xdr:from>
    <xdr:to>
      <xdr:col>2</xdr:col>
      <xdr:colOff>951322</xdr:colOff>
      <xdr:row>6</xdr:row>
      <xdr:rowOff>1360989</xdr:rowOff>
    </xdr:to>
    <xdr:pic>
      <xdr:nvPicPr>
        <xdr:cNvPr id="12" name="Image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449786" y="6291128"/>
          <a:ext cx="720000" cy="720000"/>
        </a:xfrm>
        <a:prstGeom prst="rect">
          <a:avLst/>
        </a:prstGeom>
      </xdr:spPr>
    </xdr:pic>
    <xdr:clientData/>
  </xdr:twoCellAnchor>
  <xdr:twoCellAnchor editAs="oneCell">
    <xdr:from>
      <xdr:col>2</xdr:col>
      <xdr:colOff>231322</xdr:colOff>
      <xdr:row>7</xdr:row>
      <xdr:rowOff>463419</xdr:rowOff>
    </xdr:from>
    <xdr:to>
      <xdr:col>2</xdr:col>
      <xdr:colOff>951322</xdr:colOff>
      <xdr:row>7</xdr:row>
      <xdr:rowOff>1170719</xdr:rowOff>
    </xdr:to>
    <xdr:pic>
      <xdr:nvPicPr>
        <xdr:cNvPr id="13" name="Image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449786" y="8165062"/>
          <a:ext cx="720000" cy="710475"/>
        </a:xfrm>
        <a:prstGeom prst="rect">
          <a:avLst/>
        </a:prstGeom>
      </xdr:spPr>
    </xdr:pic>
    <xdr:clientData/>
  </xdr:twoCellAnchor>
  <xdr:twoCellAnchor editAs="oneCell">
    <xdr:from>
      <xdr:col>2</xdr:col>
      <xdr:colOff>1065039</xdr:colOff>
      <xdr:row>9</xdr:row>
      <xdr:rowOff>735393</xdr:rowOff>
    </xdr:from>
    <xdr:to>
      <xdr:col>2</xdr:col>
      <xdr:colOff>1781864</xdr:colOff>
      <xdr:row>9</xdr:row>
      <xdr:rowOff>1458568</xdr:rowOff>
    </xdr:to>
    <xdr:pic>
      <xdr:nvPicPr>
        <xdr:cNvPr id="14" name="Image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283503" y="11675536"/>
          <a:ext cx="720000" cy="720000"/>
        </a:xfrm>
        <a:prstGeom prst="rect">
          <a:avLst/>
        </a:prstGeom>
      </xdr:spPr>
    </xdr:pic>
    <xdr:clientData/>
  </xdr:twoCellAnchor>
  <xdr:twoCellAnchor editAs="oneCell">
    <xdr:from>
      <xdr:col>2</xdr:col>
      <xdr:colOff>249254</xdr:colOff>
      <xdr:row>10</xdr:row>
      <xdr:rowOff>803490</xdr:rowOff>
    </xdr:from>
    <xdr:to>
      <xdr:col>2</xdr:col>
      <xdr:colOff>969254</xdr:colOff>
      <xdr:row>10</xdr:row>
      <xdr:rowOff>1523490</xdr:rowOff>
    </xdr:to>
    <xdr:pic>
      <xdr:nvPicPr>
        <xdr:cNvPr id="15" name="Image 14">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467718" y="14002419"/>
          <a:ext cx="720000" cy="720000"/>
        </a:xfrm>
        <a:prstGeom prst="rect">
          <a:avLst/>
        </a:prstGeom>
      </xdr:spPr>
    </xdr:pic>
    <xdr:clientData/>
  </xdr:twoCellAnchor>
  <xdr:twoCellAnchor editAs="oneCell">
    <xdr:from>
      <xdr:col>2</xdr:col>
      <xdr:colOff>1065039</xdr:colOff>
      <xdr:row>7</xdr:row>
      <xdr:rowOff>463419</xdr:rowOff>
    </xdr:from>
    <xdr:to>
      <xdr:col>2</xdr:col>
      <xdr:colOff>1781864</xdr:colOff>
      <xdr:row>7</xdr:row>
      <xdr:rowOff>1170719</xdr:rowOff>
    </xdr:to>
    <xdr:pic>
      <xdr:nvPicPr>
        <xdr:cNvPr id="16" name="Image 15">
          <a:extLst>
            <a:ext uri="{FF2B5EF4-FFF2-40B4-BE49-F238E27FC236}">
              <a16:creationId xmlns:a16="http://schemas.microsoft.com/office/drawing/2014/main" id="{00000000-0008-0000-0400-000010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7283503" y="8165062"/>
          <a:ext cx="720000" cy="710475"/>
        </a:xfrm>
        <a:prstGeom prst="rect">
          <a:avLst/>
        </a:prstGeom>
      </xdr:spPr>
    </xdr:pic>
    <xdr:clientData/>
  </xdr:twoCellAnchor>
  <xdr:twoCellAnchor editAs="oneCell">
    <xdr:from>
      <xdr:col>2</xdr:col>
      <xdr:colOff>1898756</xdr:colOff>
      <xdr:row>7</xdr:row>
      <xdr:rowOff>463419</xdr:rowOff>
    </xdr:from>
    <xdr:to>
      <xdr:col>2</xdr:col>
      <xdr:colOff>2621931</xdr:colOff>
      <xdr:row>7</xdr:row>
      <xdr:rowOff>1170719</xdr:rowOff>
    </xdr:to>
    <xdr:pic>
      <xdr:nvPicPr>
        <xdr:cNvPr id="17" name="Image 16">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117220" y="8165062"/>
          <a:ext cx="720000" cy="710475"/>
        </a:xfrm>
        <a:prstGeom prst="rect">
          <a:avLst/>
        </a:prstGeom>
      </xdr:spPr>
    </xdr:pic>
    <xdr:clientData/>
  </xdr:twoCellAnchor>
  <xdr:twoCellAnchor editAs="oneCell">
    <xdr:from>
      <xdr:col>2</xdr:col>
      <xdr:colOff>231322</xdr:colOff>
      <xdr:row>8</xdr:row>
      <xdr:rowOff>410482</xdr:rowOff>
    </xdr:from>
    <xdr:to>
      <xdr:col>2</xdr:col>
      <xdr:colOff>951322</xdr:colOff>
      <xdr:row>8</xdr:row>
      <xdr:rowOff>1133657</xdr:rowOff>
    </xdr:to>
    <xdr:pic>
      <xdr:nvPicPr>
        <xdr:cNvPr id="18" name="Image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449786" y="9826625"/>
          <a:ext cx="720000" cy="720000"/>
        </a:xfrm>
        <a:prstGeom prst="rect">
          <a:avLst/>
        </a:prstGeom>
      </xdr:spPr>
    </xdr:pic>
    <xdr:clientData/>
  </xdr:twoCellAnchor>
  <xdr:twoCellAnchor editAs="oneCell">
    <xdr:from>
      <xdr:col>2</xdr:col>
      <xdr:colOff>1065039</xdr:colOff>
      <xdr:row>8</xdr:row>
      <xdr:rowOff>410482</xdr:rowOff>
    </xdr:from>
    <xdr:to>
      <xdr:col>2</xdr:col>
      <xdr:colOff>1781864</xdr:colOff>
      <xdr:row>8</xdr:row>
      <xdr:rowOff>1133657</xdr:rowOff>
    </xdr:to>
    <xdr:pic>
      <xdr:nvPicPr>
        <xdr:cNvPr id="19" name="Image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283503" y="9826625"/>
          <a:ext cx="720000" cy="720000"/>
        </a:xfrm>
        <a:prstGeom prst="rect">
          <a:avLst/>
        </a:prstGeom>
      </xdr:spPr>
    </xdr:pic>
    <xdr:clientData/>
  </xdr:twoCellAnchor>
  <xdr:twoCellAnchor editAs="oneCell">
    <xdr:from>
      <xdr:col>2</xdr:col>
      <xdr:colOff>1088005</xdr:colOff>
      <xdr:row>10</xdr:row>
      <xdr:rowOff>803490</xdr:rowOff>
    </xdr:from>
    <xdr:to>
      <xdr:col>2</xdr:col>
      <xdr:colOff>1808005</xdr:colOff>
      <xdr:row>10</xdr:row>
      <xdr:rowOff>1523490</xdr:rowOff>
    </xdr:to>
    <xdr:pic>
      <xdr:nvPicPr>
        <xdr:cNvPr id="20" name="Image 19">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306469" y="14002419"/>
          <a:ext cx="720000" cy="720000"/>
        </a:xfrm>
        <a:prstGeom prst="rect">
          <a:avLst/>
        </a:prstGeom>
      </xdr:spPr>
    </xdr:pic>
    <xdr:clientData/>
  </xdr:twoCellAnchor>
  <xdr:twoCellAnchor editAs="oneCell">
    <xdr:from>
      <xdr:col>2</xdr:col>
      <xdr:colOff>1926756</xdr:colOff>
      <xdr:row>10</xdr:row>
      <xdr:rowOff>803490</xdr:rowOff>
    </xdr:from>
    <xdr:to>
      <xdr:col>2</xdr:col>
      <xdr:colOff>2646756</xdr:colOff>
      <xdr:row>10</xdr:row>
      <xdr:rowOff>1523490</xdr:rowOff>
    </xdr:to>
    <xdr:pic>
      <xdr:nvPicPr>
        <xdr:cNvPr id="21" name="Image 20">
          <a:extLst>
            <a:ext uri="{FF2B5EF4-FFF2-40B4-BE49-F238E27FC236}">
              <a16:creationId xmlns:a16="http://schemas.microsoft.com/office/drawing/2014/main" id="{00000000-0008-0000-0400-000015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145220" y="14002419"/>
          <a:ext cx="720000" cy="720000"/>
        </a:xfrm>
        <a:prstGeom prst="rect">
          <a:avLst/>
        </a:prstGeom>
      </xdr:spPr>
    </xdr:pic>
    <xdr:clientData/>
  </xdr:twoCellAnchor>
  <xdr:twoCellAnchor editAs="oneCell">
    <xdr:from>
      <xdr:col>2</xdr:col>
      <xdr:colOff>231322</xdr:colOff>
      <xdr:row>9</xdr:row>
      <xdr:rowOff>752158</xdr:rowOff>
    </xdr:from>
    <xdr:to>
      <xdr:col>2</xdr:col>
      <xdr:colOff>951322</xdr:colOff>
      <xdr:row>9</xdr:row>
      <xdr:rowOff>1475333</xdr:rowOff>
    </xdr:to>
    <xdr:pic>
      <xdr:nvPicPr>
        <xdr:cNvPr id="22" name="Image 21">
          <a:extLst>
            <a:ext uri="{FF2B5EF4-FFF2-40B4-BE49-F238E27FC236}">
              <a16:creationId xmlns:a16="http://schemas.microsoft.com/office/drawing/2014/main" id="{00000000-0008-0000-0400-00001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449786" y="11692301"/>
          <a:ext cx="720000" cy="720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1953824</xdr:colOff>
      <xdr:row>3</xdr:row>
      <xdr:rowOff>734786</xdr:rowOff>
    </xdr:from>
    <xdr:to>
      <xdr:col>2</xdr:col>
      <xdr:colOff>2673824</xdr:colOff>
      <xdr:row>3</xdr:row>
      <xdr:rowOff>1454786</xdr:rowOff>
    </xdr:to>
    <xdr:pic>
      <xdr:nvPicPr>
        <xdr:cNvPr id="2" name="Imag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72288" y="2871107"/>
          <a:ext cx="720000" cy="720000"/>
        </a:xfrm>
        <a:prstGeom prst="rect">
          <a:avLst/>
        </a:prstGeom>
      </xdr:spPr>
    </xdr:pic>
    <xdr:clientData/>
  </xdr:twoCellAnchor>
  <xdr:twoCellAnchor editAs="oneCell">
    <xdr:from>
      <xdr:col>2</xdr:col>
      <xdr:colOff>1093856</xdr:colOff>
      <xdr:row>5</xdr:row>
      <xdr:rowOff>631152</xdr:rowOff>
    </xdr:from>
    <xdr:to>
      <xdr:col>2</xdr:col>
      <xdr:colOff>1813856</xdr:colOff>
      <xdr:row>5</xdr:row>
      <xdr:rowOff>1351152</xdr:rowOff>
    </xdr:to>
    <xdr:pic>
      <xdr:nvPicPr>
        <xdr:cNvPr id="3" name="Imag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12320" y="6931259"/>
          <a:ext cx="720000" cy="720000"/>
        </a:xfrm>
        <a:prstGeom prst="rect">
          <a:avLst/>
        </a:prstGeom>
      </xdr:spPr>
    </xdr:pic>
    <xdr:clientData/>
  </xdr:twoCellAnchor>
  <xdr:twoCellAnchor editAs="oneCell">
    <xdr:from>
      <xdr:col>2</xdr:col>
      <xdr:colOff>217714</xdr:colOff>
      <xdr:row>6</xdr:row>
      <xdr:rowOff>731790</xdr:rowOff>
    </xdr:from>
    <xdr:to>
      <xdr:col>2</xdr:col>
      <xdr:colOff>937714</xdr:colOff>
      <xdr:row>6</xdr:row>
      <xdr:rowOff>1451790</xdr:rowOff>
    </xdr:to>
    <xdr:pic>
      <xdr:nvPicPr>
        <xdr:cNvPr id="4" name="Imag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36178" y="9059361"/>
          <a:ext cx="720000" cy="720000"/>
        </a:xfrm>
        <a:prstGeom prst="rect">
          <a:avLst/>
        </a:prstGeom>
      </xdr:spPr>
    </xdr:pic>
    <xdr:clientData/>
  </xdr:twoCellAnchor>
  <xdr:twoCellAnchor editAs="oneCell">
    <xdr:from>
      <xdr:col>2</xdr:col>
      <xdr:colOff>1093856</xdr:colOff>
      <xdr:row>6</xdr:row>
      <xdr:rowOff>731790</xdr:rowOff>
    </xdr:from>
    <xdr:to>
      <xdr:col>2</xdr:col>
      <xdr:colOff>1813856</xdr:colOff>
      <xdr:row>6</xdr:row>
      <xdr:rowOff>1451790</xdr:rowOff>
    </xdr:to>
    <xdr:pic>
      <xdr:nvPicPr>
        <xdr:cNvPr id="5" name="Image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312320" y="9059361"/>
          <a:ext cx="720000" cy="720000"/>
        </a:xfrm>
        <a:prstGeom prst="rect">
          <a:avLst/>
        </a:prstGeom>
      </xdr:spPr>
    </xdr:pic>
    <xdr:clientData/>
  </xdr:twoCellAnchor>
  <xdr:twoCellAnchor editAs="oneCell">
    <xdr:from>
      <xdr:col>2</xdr:col>
      <xdr:colOff>1077682</xdr:colOff>
      <xdr:row>3</xdr:row>
      <xdr:rowOff>734786</xdr:rowOff>
    </xdr:from>
    <xdr:to>
      <xdr:col>2</xdr:col>
      <xdr:colOff>1797682</xdr:colOff>
      <xdr:row>3</xdr:row>
      <xdr:rowOff>1454786</xdr:rowOff>
    </xdr:to>
    <xdr:pic>
      <xdr:nvPicPr>
        <xdr:cNvPr id="6" name="Image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296146" y="2871107"/>
          <a:ext cx="720000" cy="720000"/>
        </a:xfrm>
        <a:prstGeom prst="rect">
          <a:avLst/>
        </a:prstGeom>
      </xdr:spPr>
    </xdr:pic>
    <xdr:clientData/>
  </xdr:twoCellAnchor>
  <xdr:twoCellAnchor editAs="oneCell">
    <xdr:from>
      <xdr:col>2</xdr:col>
      <xdr:colOff>217714</xdr:colOff>
      <xdr:row>5</xdr:row>
      <xdr:rowOff>631152</xdr:rowOff>
    </xdr:from>
    <xdr:to>
      <xdr:col>2</xdr:col>
      <xdr:colOff>937714</xdr:colOff>
      <xdr:row>5</xdr:row>
      <xdr:rowOff>1351152</xdr:rowOff>
    </xdr:to>
    <xdr:pic>
      <xdr:nvPicPr>
        <xdr:cNvPr id="7" name="Image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436178" y="6931259"/>
          <a:ext cx="720000" cy="720000"/>
        </a:xfrm>
        <a:prstGeom prst="rect">
          <a:avLst/>
        </a:prstGeom>
      </xdr:spPr>
    </xdr:pic>
    <xdr:clientData/>
  </xdr:twoCellAnchor>
  <xdr:twoCellAnchor editAs="oneCell">
    <xdr:from>
      <xdr:col>2</xdr:col>
      <xdr:colOff>201540</xdr:colOff>
      <xdr:row>3</xdr:row>
      <xdr:rowOff>734786</xdr:rowOff>
    </xdr:from>
    <xdr:to>
      <xdr:col>2</xdr:col>
      <xdr:colOff>921540</xdr:colOff>
      <xdr:row>3</xdr:row>
      <xdr:rowOff>1454786</xdr:rowOff>
    </xdr:to>
    <xdr:pic>
      <xdr:nvPicPr>
        <xdr:cNvPr id="8" name="Image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420004" y="2871107"/>
          <a:ext cx="720000" cy="720000"/>
        </a:xfrm>
        <a:prstGeom prst="rect">
          <a:avLst/>
        </a:prstGeom>
      </xdr:spPr>
    </xdr:pic>
    <xdr:clientData/>
  </xdr:twoCellAnchor>
  <xdr:twoCellAnchor editAs="oneCell">
    <xdr:from>
      <xdr:col>2</xdr:col>
      <xdr:colOff>1944860</xdr:colOff>
      <xdr:row>4</xdr:row>
      <xdr:rowOff>659057</xdr:rowOff>
    </xdr:from>
    <xdr:to>
      <xdr:col>2</xdr:col>
      <xdr:colOff>2664860</xdr:colOff>
      <xdr:row>4</xdr:row>
      <xdr:rowOff>1379057</xdr:rowOff>
    </xdr:to>
    <xdr:pic>
      <xdr:nvPicPr>
        <xdr:cNvPr id="9" name="Imag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63324" y="4863664"/>
          <a:ext cx="720000" cy="720000"/>
        </a:xfrm>
        <a:prstGeom prst="rect">
          <a:avLst/>
        </a:prstGeom>
      </xdr:spPr>
    </xdr:pic>
    <xdr:clientData/>
  </xdr:twoCellAnchor>
  <xdr:twoCellAnchor editAs="oneCell">
    <xdr:from>
      <xdr:col>2</xdr:col>
      <xdr:colOff>1068718</xdr:colOff>
      <xdr:row>4</xdr:row>
      <xdr:rowOff>659057</xdr:rowOff>
    </xdr:from>
    <xdr:to>
      <xdr:col>2</xdr:col>
      <xdr:colOff>1788718</xdr:colOff>
      <xdr:row>4</xdr:row>
      <xdr:rowOff>1379057</xdr:rowOff>
    </xdr:to>
    <xdr:pic>
      <xdr:nvPicPr>
        <xdr:cNvPr id="10" name="Image 9">
          <a:extLst>
            <a:ext uri="{FF2B5EF4-FFF2-40B4-BE49-F238E27FC236}">
              <a16:creationId xmlns:a16="http://schemas.microsoft.com/office/drawing/2014/main" id="{00000000-0008-0000-0500-00000A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287182" y="4863664"/>
          <a:ext cx="720000" cy="720000"/>
        </a:xfrm>
        <a:prstGeom prst="rect">
          <a:avLst/>
        </a:prstGeom>
      </xdr:spPr>
    </xdr:pic>
    <xdr:clientData/>
  </xdr:twoCellAnchor>
  <xdr:twoCellAnchor editAs="oneCell">
    <xdr:from>
      <xdr:col>2</xdr:col>
      <xdr:colOff>192576</xdr:colOff>
      <xdr:row>4</xdr:row>
      <xdr:rowOff>659057</xdr:rowOff>
    </xdr:from>
    <xdr:to>
      <xdr:col>2</xdr:col>
      <xdr:colOff>912576</xdr:colOff>
      <xdr:row>4</xdr:row>
      <xdr:rowOff>1379057</xdr:rowOff>
    </xdr:to>
    <xdr:pic>
      <xdr:nvPicPr>
        <xdr:cNvPr id="11" name="Image 10">
          <a:extLst>
            <a:ext uri="{FF2B5EF4-FFF2-40B4-BE49-F238E27FC236}">
              <a16:creationId xmlns:a16="http://schemas.microsoft.com/office/drawing/2014/main" id="{00000000-0008-0000-0500-00000B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411040" y="4863664"/>
          <a:ext cx="720000" cy="720000"/>
        </a:xfrm>
        <a:prstGeom prst="rect">
          <a:avLst/>
        </a:prstGeom>
      </xdr:spPr>
    </xdr:pic>
    <xdr:clientData/>
  </xdr:twoCellAnchor>
  <xdr:twoCellAnchor editAs="oneCell">
    <xdr:from>
      <xdr:col>2</xdr:col>
      <xdr:colOff>1969998</xdr:colOff>
      <xdr:row>6</xdr:row>
      <xdr:rowOff>731790</xdr:rowOff>
    </xdr:from>
    <xdr:to>
      <xdr:col>2</xdr:col>
      <xdr:colOff>2689998</xdr:colOff>
      <xdr:row>6</xdr:row>
      <xdr:rowOff>1451790</xdr:rowOff>
    </xdr:to>
    <xdr:pic>
      <xdr:nvPicPr>
        <xdr:cNvPr id="12" name="Image 11">
          <a:extLst>
            <a:ext uri="{FF2B5EF4-FFF2-40B4-BE49-F238E27FC236}">
              <a16:creationId xmlns:a16="http://schemas.microsoft.com/office/drawing/2014/main" id="{00000000-0008-0000-0500-00000C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88462" y="9059361"/>
          <a:ext cx="720000" cy="720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285750</xdr:colOff>
      <xdr:row>6</xdr:row>
      <xdr:rowOff>543996</xdr:rowOff>
    </xdr:from>
    <xdr:to>
      <xdr:col>2</xdr:col>
      <xdr:colOff>1005750</xdr:colOff>
      <xdr:row>6</xdr:row>
      <xdr:rowOff>1263996</xdr:rowOff>
    </xdr:to>
    <xdr:pic>
      <xdr:nvPicPr>
        <xdr:cNvPr id="2" name="Imag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04214" y="9238960"/>
          <a:ext cx="720000" cy="720000"/>
        </a:xfrm>
        <a:prstGeom prst="rect">
          <a:avLst/>
        </a:prstGeom>
      </xdr:spPr>
    </xdr:pic>
    <xdr:clientData/>
  </xdr:twoCellAnchor>
  <xdr:twoCellAnchor editAs="oneCell">
    <xdr:from>
      <xdr:col>2</xdr:col>
      <xdr:colOff>1119468</xdr:colOff>
      <xdr:row>7</xdr:row>
      <xdr:rowOff>767754</xdr:rowOff>
    </xdr:from>
    <xdr:to>
      <xdr:col>2</xdr:col>
      <xdr:colOff>1839468</xdr:colOff>
      <xdr:row>7</xdr:row>
      <xdr:rowOff>1487754</xdr:rowOff>
    </xdr:to>
    <xdr:pic>
      <xdr:nvPicPr>
        <xdr:cNvPr id="3" name="Imag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337932" y="11490183"/>
          <a:ext cx="720000" cy="720000"/>
        </a:xfrm>
        <a:prstGeom prst="rect">
          <a:avLst/>
        </a:prstGeom>
      </xdr:spPr>
    </xdr:pic>
    <xdr:clientData/>
  </xdr:twoCellAnchor>
  <xdr:twoCellAnchor editAs="oneCell">
    <xdr:from>
      <xdr:col>2</xdr:col>
      <xdr:colOff>1119468</xdr:colOff>
      <xdr:row>3</xdr:row>
      <xdr:rowOff>925285</xdr:rowOff>
    </xdr:from>
    <xdr:to>
      <xdr:col>2</xdr:col>
      <xdr:colOff>1839468</xdr:colOff>
      <xdr:row>3</xdr:row>
      <xdr:rowOff>1645285</xdr:rowOff>
    </xdr:to>
    <xdr:pic>
      <xdr:nvPicPr>
        <xdr:cNvPr id="4" name="Imag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337932" y="3061606"/>
          <a:ext cx="720000" cy="720000"/>
        </a:xfrm>
        <a:prstGeom prst="rect">
          <a:avLst/>
        </a:prstGeom>
      </xdr:spPr>
    </xdr:pic>
    <xdr:clientData/>
  </xdr:twoCellAnchor>
  <xdr:twoCellAnchor editAs="oneCell">
    <xdr:from>
      <xdr:col>2</xdr:col>
      <xdr:colOff>285750</xdr:colOff>
      <xdr:row>3</xdr:row>
      <xdr:rowOff>925285</xdr:rowOff>
    </xdr:from>
    <xdr:to>
      <xdr:col>2</xdr:col>
      <xdr:colOff>1005750</xdr:colOff>
      <xdr:row>3</xdr:row>
      <xdr:rowOff>1645285</xdr:rowOff>
    </xdr:to>
    <xdr:pic>
      <xdr:nvPicPr>
        <xdr:cNvPr id="5" name="Image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504214" y="3061606"/>
          <a:ext cx="720000" cy="720000"/>
        </a:xfrm>
        <a:prstGeom prst="rect">
          <a:avLst/>
        </a:prstGeom>
      </xdr:spPr>
    </xdr:pic>
    <xdr:clientData/>
  </xdr:twoCellAnchor>
  <xdr:twoCellAnchor editAs="oneCell">
    <xdr:from>
      <xdr:col>2</xdr:col>
      <xdr:colOff>285750</xdr:colOff>
      <xdr:row>7</xdr:row>
      <xdr:rowOff>780533</xdr:rowOff>
    </xdr:from>
    <xdr:to>
      <xdr:col>2</xdr:col>
      <xdr:colOff>1005750</xdr:colOff>
      <xdr:row>7</xdr:row>
      <xdr:rowOff>1500533</xdr:rowOff>
    </xdr:to>
    <xdr:pic>
      <xdr:nvPicPr>
        <xdr:cNvPr id="6" name="Image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504214" y="11502962"/>
          <a:ext cx="720000" cy="720000"/>
        </a:xfrm>
        <a:prstGeom prst="rect">
          <a:avLst/>
        </a:prstGeom>
      </xdr:spPr>
    </xdr:pic>
    <xdr:clientData/>
  </xdr:twoCellAnchor>
  <xdr:twoCellAnchor editAs="oneCell">
    <xdr:from>
      <xdr:col>2</xdr:col>
      <xdr:colOff>1119468</xdr:colOff>
      <xdr:row>4</xdr:row>
      <xdr:rowOff>643840</xdr:rowOff>
    </xdr:from>
    <xdr:to>
      <xdr:col>2</xdr:col>
      <xdr:colOff>2057911</xdr:colOff>
      <xdr:row>4</xdr:row>
      <xdr:rowOff>1363840</xdr:rowOff>
    </xdr:to>
    <xdr:pic>
      <xdr:nvPicPr>
        <xdr:cNvPr id="7" name="Image 6">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4"/>
        <a:stretch>
          <a:fillRect/>
        </a:stretch>
      </xdr:blipFill>
      <xdr:spPr>
        <a:xfrm>
          <a:off x="7337932" y="5175019"/>
          <a:ext cx="938443" cy="720000"/>
        </a:xfrm>
        <a:prstGeom prst="rect">
          <a:avLst/>
        </a:prstGeom>
      </xdr:spPr>
    </xdr:pic>
    <xdr:clientData/>
  </xdr:twoCellAnchor>
  <xdr:twoCellAnchor editAs="oneCell">
    <xdr:from>
      <xdr:col>2</xdr:col>
      <xdr:colOff>1119057</xdr:colOff>
      <xdr:row>5</xdr:row>
      <xdr:rowOff>616615</xdr:rowOff>
    </xdr:from>
    <xdr:to>
      <xdr:col>2</xdr:col>
      <xdr:colOff>2057911</xdr:colOff>
      <xdr:row>5</xdr:row>
      <xdr:rowOff>1321108</xdr:rowOff>
    </xdr:to>
    <xdr:pic>
      <xdr:nvPicPr>
        <xdr:cNvPr id="8" name="Image 7">
          <a:extLst>
            <a:ext uri="{FF2B5EF4-FFF2-40B4-BE49-F238E27FC236}">
              <a16:creationId xmlns:a16="http://schemas.microsoft.com/office/drawing/2014/main" id="{00000000-0008-0000-0600-000008000000}"/>
            </a:ext>
          </a:extLst>
        </xdr:cNvPr>
        <xdr:cNvPicPr>
          <a:picLocks noChangeAspect="1"/>
        </xdr:cNvPicPr>
      </xdr:nvPicPr>
      <xdr:blipFill rotWithShape="1">
        <a:blip xmlns:r="http://schemas.openxmlformats.org/officeDocument/2006/relationships" r:embed="rId5"/>
        <a:srcRect l="6373" t="17907" r="6568" b="16764"/>
        <a:stretch/>
      </xdr:blipFill>
      <xdr:spPr>
        <a:xfrm>
          <a:off x="7337521" y="7216079"/>
          <a:ext cx="938854" cy="704493"/>
        </a:xfrm>
        <a:prstGeom prst="rect">
          <a:avLst/>
        </a:prstGeom>
      </xdr:spPr>
    </xdr:pic>
    <xdr:clientData/>
  </xdr:twoCellAnchor>
  <xdr:twoCellAnchor editAs="oneCell">
    <xdr:from>
      <xdr:col>2</xdr:col>
      <xdr:colOff>1119057</xdr:colOff>
      <xdr:row>6</xdr:row>
      <xdr:rowOff>541557</xdr:rowOff>
    </xdr:from>
    <xdr:to>
      <xdr:col>2</xdr:col>
      <xdr:colOff>2057911</xdr:colOff>
      <xdr:row>6</xdr:row>
      <xdr:rowOff>1261557</xdr:rowOff>
    </xdr:to>
    <xdr:pic>
      <xdr:nvPicPr>
        <xdr:cNvPr id="9" name="Image 8">
          <a:extLst>
            <a:ext uri="{FF2B5EF4-FFF2-40B4-BE49-F238E27FC236}">
              <a16:creationId xmlns:a16="http://schemas.microsoft.com/office/drawing/2014/main" id="{00000000-0008-0000-0600-000009000000}"/>
            </a:ext>
          </a:extLst>
        </xdr:cNvPr>
        <xdr:cNvPicPr>
          <a:picLocks noChangeAspect="1"/>
        </xdr:cNvPicPr>
      </xdr:nvPicPr>
      <xdr:blipFill rotWithShape="1">
        <a:blip xmlns:r="http://schemas.openxmlformats.org/officeDocument/2006/relationships" r:embed="rId5"/>
        <a:srcRect l="6373" t="16470" r="6568" b="16764"/>
        <a:stretch/>
      </xdr:blipFill>
      <xdr:spPr>
        <a:xfrm>
          <a:off x="7337521" y="9236521"/>
          <a:ext cx="938854" cy="720000"/>
        </a:xfrm>
        <a:prstGeom prst="rect">
          <a:avLst/>
        </a:prstGeom>
      </xdr:spPr>
    </xdr:pic>
    <xdr:clientData/>
  </xdr:twoCellAnchor>
  <xdr:twoCellAnchor editAs="oneCell">
    <xdr:from>
      <xdr:col>2</xdr:col>
      <xdr:colOff>285750</xdr:colOff>
      <xdr:row>5</xdr:row>
      <xdr:rowOff>601108</xdr:rowOff>
    </xdr:from>
    <xdr:to>
      <xdr:col>2</xdr:col>
      <xdr:colOff>1005750</xdr:colOff>
      <xdr:row>5</xdr:row>
      <xdr:rowOff>1321108</xdr:rowOff>
    </xdr:to>
    <xdr:pic>
      <xdr:nvPicPr>
        <xdr:cNvPr id="10" name="Image 9">
          <a:extLst>
            <a:ext uri="{FF2B5EF4-FFF2-40B4-BE49-F238E27FC236}">
              <a16:creationId xmlns:a16="http://schemas.microsoft.com/office/drawing/2014/main" id="{00000000-0008-0000-0600-00000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04214" y="7200572"/>
          <a:ext cx="720000" cy="720000"/>
        </a:xfrm>
        <a:prstGeom prst="rect">
          <a:avLst/>
        </a:prstGeom>
      </xdr:spPr>
    </xdr:pic>
    <xdr:clientData/>
  </xdr:twoCellAnchor>
  <xdr:twoCellAnchor editAs="oneCell">
    <xdr:from>
      <xdr:col>2</xdr:col>
      <xdr:colOff>285750</xdr:colOff>
      <xdr:row>4</xdr:row>
      <xdr:rowOff>643840</xdr:rowOff>
    </xdr:from>
    <xdr:to>
      <xdr:col>2</xdr:col>
      <xdr:colOff>1005750</xdr:colOff>
      <xdr:row>4</xdr:row>
      <xdr:rowOff>1363840</xdr:rowOff>
    </xdr:to>
    <xdr:pic>
      <xdr:nvPicPr>
        <xdr:cNvPr id="11" name="Image 10">
          <a:extLst>
            <a:ext uri="{FF2B5EF4-FFF2-40B4-BE49-F238E27FC236}">
              <a16:creationId xmlns:a16="http://schemas.microsoft.com/office/drawing/2014/main" id="{00000000-0008-0000-0600-00000B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504214" y="5175019"/>
          <a:ext cx="720000" cy="720000"/>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un.org/sustainabledevelopment/fr/"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un.org/sustainabledevelopment/fr/"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www.un.org/sustainabledevelopment/fr/"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s://www.un.org/sustainabledevelopment/fr/"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s://www.un.org/sustainabledevelopment/fr/"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s://www.un.org/sustainabledevelopment/fr/"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pageSetUpPr fitToPage="1"/>
  </sheetPr>
  <dimension ref="A1:X16"/>
  <sheetViews>
    <sheetView workbookViewId="0">
      <selection activeCell="K15" sqref="K15"/>
    </sheetView>
  </sheetViews>
  <sheetFormatPr baseColWidth="10" defaultRowHeight="15.5"/>
  <cols>
    <col min="1" max="1" width="25.75" customWidth="1"/>
  </cols>
  <sheetData>
    <row r="1" spans="1:24" ht="37.5" customHeight="1">
      <c r="A1" s="187" t="s">
        <v>179</v>
      </c>
      <c r="B1" s="187"/>
      <c r="C1" s="187"/>
      <c r="D1" s="187"/>
      <c r="E1" s="187"/>
      <c r="F1" s="187"/>
      <c r="G1" s="187"/>
      <c r="H1" s="187"/>
      <c r="I1" s="187"/>
      <c r="J1" s="150"/>
      <c r="K1" s="150"/>
      <c r="N1" s="150"/>
      <c r="O1" s="150"/>
      <c r="P1" s="150"/>
      <c r="Q1" s="150"/>
      <c r="R1" s="150"/>
      <c r="S1" s="150"/>
      <c r="T1" s="150"/>
      <c r="U1" s="150"/>
      <c r="V1" s="150"/>
      <c r="W1" s="150"/>
      <c r="X1" s="150"/>
    </row>
    <row r="2" spans="1:24" ht="95.25" customHeight="1">
      <c r="A2" s="178" t="s">
        <v>180</v>
      </c>
      <c r="B2" s="179"/>
      <c r="C2" s="179"/>
      <c r="D2" s="179"/>
      <c r="E2" s="179"/>
      <c r="F2" s="179"/>
      <c r="G2" s="179"/>
      <c r="H2" s="179"/>
      <c r="I2" s="180"/>
      <c r="J2" s="150"/>
      <c r="K2" s="150"/>
      <c r="N2" s="150"/>
      <c r="O2" s="150"/>
      <c r="P2" s="150"/>
      <c r="Q2" s="150"/>
      <c r="R2" s="150"/>
      <c r="S2" s="150"/>
      <c r="T2" s="150"/>
      <c r="U2" s="150"/>
      <c r="V2" s="150"/>
      <c r="W2" s="150"/>
      <c r="X2" s="150"/>
    </row>
    <row r="3" spans="1:24" ht="72" customHeight="1">
      <c r="A3" s="181"/>
      <c r="B3" s="182"/>
      <c r="C3" s="182"/>
      <c r="D3" s="182"/>
      <c r="E3" s="182"/>
      <c r="F3" s="182"/>
      <c r="G3" s="182"/>
      <c r="H3" s="182"/>
      <c r="I3" s="183"/>
      <c r="J3" s="150"/>
      <c r="K3" s="150"/>
      <c r="N3" s="150"/>
      <c r="O3" s="150"/>
      <c r="P3" s="150"/>
      <c r="Q3" s="150"/>
      <c r="R3" s="150"/>
      <c r="S3" s="150"/>
      <c r="T3" s="150"/>
      <c r="U3" s="150"/>
      <c r="V3" s="150"/>
      <c r="W3" s="150"/>
      <c r="X3" s="150"/>
    </row>
    <row r="4" spans="1:24">
      <c r="A4" s="181"/>
      <c r="B4" s="182"/>
      <c r="C4" s="182"/>
      <c r="D4" s="182"/>
      <c r="E4" s="182"/>
      <c r="F4" s="182"/>
      <c r="G4" s="182"/>
      <c r="H4" s="182"/>
      <c r="I4" s="183"/>
      <c r="J4" s="150"/>
      <c r="K4" s="150"/>
      <c r="N4" s="150"/>
      <c r="O4" s="150"/>
      <c r="P4" s="150"/>
      <c r="Q4" s="150"/>
      <c r="R4" s="150"/>
      <c r="S4" s="150"/>
      <c r="T4" s="150"/>
      <c r="U4" s="150"/>
      <c r="V4" s="150"/>
      <c r="W4" s="150"/>
      <c r="X4" s="150"/>
    </row>
    <row r="5" spans="1:24">
      <c r="A5" s="181"/>
      <c r="B5" s="182"/>
      <c r="C5" s="182"/>
      <c r="D5" s="182"/>
      <c r="E5" s="182"/>
      <c r="F5" s="182"/>
      <c r="G5" s="182"/>
      <c r="H5" s="182"/>
      <c r="I5" s="183"/>
      <c r="J5" s="150"/>
      <c r="K5" s="150"/>
      <c r="N5" s="150"/>
      <c r="O5" s="150"/>
      <c r="P5" s="150"/>
      <c r="Q5" s="150"/>
      <c r="R5" s="150"/>
      <c r="S5" s="150"/>
      <c r="T5" s="150"/>
      <c r="U5" s="150"/>
      <c r="V5" s="150"/>
      <c r="W5" s="150"/>
      <c r="X5" s="150"/>
    </row>
    <row r="6" spans="1:24">
      <c r="A6" s="181"/>
      <c r="B6" s="182"/>
      <c r="C6" s="182"/>
      <c r="D6" s="182"/>
      <c r="E6" s="182"/>
      <c r="F6" s="182"/>
      <c r="G6" s="182"/>
      <c r="H6" s="182"/>
      <c r="I6" s="183"/>
      <c r="J6" s="150"/>
      <c r="K6" s="150"/>
      <c r="N6" s="150"/>
      <c r="O6" s="150"/>
      <c r="P6" s="150"/>
      <c r="Q6" s="150"/>
      <c r="R6" s="150"/>
      <c r="S6" s="150"/>
      <c r="T6" s="150"/>
      <c r="U6" s="150"/>
      <c r="V6" s="150"/>
      <c r="W6" s="150"/>
      <c r="X6" s="150"/>
    </row>
    <row r="7" spans="1:24">
      <c r="A7" s="181"/>
      <c r="B7" s="182"/>
      <c r="C7" s="182"/>
      <c r="D7" s="182"/>
      <c r="E7" s="182"/>
      <c r="F7" s="182"/>
      <c r="G7" s="182"/>
      <c r="H7" s="182"/>
      <c r="I7" s="183"/>
      <c r="J7" s="150"/>
      <c r="K7" s="150"/>
      <c r="N7" s="150"/>
      <c r="O7" s="150"/>
      <c r="P7" s="150"/>
      <c r="Q7" s="150"/>
      <c r="R7" s="150"/>
      <c r="S7" s="150"/>
      <c r="T7" s="150"/>
      <c r="U7" s="150"/>
      <c r="V7" s="150"/>
      <c r="W7" s="150"/>
      <c r="X7" s="150"/>
    </row>
    <row r="8" spans="1:24">
      <c r="A8" s="181"/>
      <c r="B8" s="182"/>
      <c r="C8" s="182"/>
      <c r="D8" s="182"/>
      <c r="E8" s="182"/>
      <c r="F8" s="182"/>
      <c r="G8" s="182"/>
      <c r="H8" s="182"/>
      <c r="I8" s="183"/>
      <c r="J8" s="150"/>
      <c r="K8" s="150"/>
      <c r="N8" s="150"/>
      <c r="O8" s="150"/>
      <c r="P8" s="150"/>
      <c r="Q8" s="150"/>
      <c r="R8" s="150"/>
      <c r="S8" s="150"/>
      <c r="T8" s="150"/>
      <c r="U8" s="150"/>
      <c r="V8" s="150"/>
      <c r="W8" s="150"/>
      <c r="X8" s="150"/>
    </row>
    <row r="9" spans="1:24">
      <c r="A9" s="181"/>
      <c r="B9" s="182"/>
      <c r="C9" s="182"/>
      <c r="D9" s="182"/>
      <c r="E9" s="182"/>
      <c r="F9" s="182"/>
      <c r="G9" s="182"/>
      <c r="H9" s="182"/>
      <c r="I9" s="183"/>
      <c r="J9" s="150"/>
      <c r="K9" s="150"/>
      <c r="N9" s="150"/>
      <c r="O9" s="150"/>
      <c r="P9" s="150"/>
      <c r="Q9" s="150"/>
      <c r="R9" s="150"/>
      <c r="S9" s="150"/>
      <c r="T9" s="150"/>
      <c r="U9" s="150"/>
      <c r="V9" s="150"/>
      <c r="W9" s="150"/>
      <c r="X9" s="150"/>
    </row>
    <row r="10" spans="1:24">
      <c r="A10" s="181"/>
      <c r="B10" s="182"/>
      <c r="C10" s="182"/>
      <c r="D10" s="182"/>
      <c r="E10" s="182"/>
      <c r="F10" s="182"/>
      <c r="G10" s="182"/>
      <c r="H10" s="182"/>
      <c r="I10" s="183"/>
      <c r="J10" s="150"/>
      <c r="K10" s="150"/>
      <c r="N10" s="150"/>
      <c r="O10" s="150"/>
      <c r="P10" s="150"/>
      <c r="Q10" s="150"/>
      <c r="R10" s="150"/>
      <c r="S10" s="150"/>
      <c r="T10" s="150"/>
      <c r="U10" s="150"/>
      <c r="V10" s="150"/>
      <c r="W10" s="150"/>
      <c r="X10" s="150"/>
    </row>
    <row r="11" spans="1:24">
      <c r="A11" s="181"/>
      <c r="B11" s="182"/>
      <c r="C11" s="182"/>
      <c r="D11" s="182"/>
      <c r="E11" s="182"/>
      <c r="F11" s="182"/>
      <c r="G11" s="182"/>
      <c r="H11" s="182"/>
      <c r="I11" s="183"/>
      <c r="J11" s="150"/>
      <c r="K11" s="150"/>
      <c r="N11" s="150"/>
      <c r="O11" s="150"/>
      <c r="P11" s="150"/>
      <c r="Q11" s="150"/>
      <c r="R11" s="150"/>
      <c r="S11" s="150"/>
      <c r="T11" s="150"/>
      <c r="U11" s="150"/>
      <c r="V11" s="150"/>
      <c r="W11" s="150"/>
      <c r="X11" s="150"/>
    </row>
    <row r="12" spans="1:24">
      <c r="A12" s="181"/>
      <c r="B12" s="182"/>
      <c r="C12" s="182"/>
      <c r="D12" s="182"/>
      <c r="E12" s="182"/>
      <c r="F12" s="182"/>
      <c r="G12" s="182"/>
      <c r="H12" s="182"/>
      <c r="I12" s="183"/>
      <c r="J12" s="150"/>
      <c r="K12" s="150"/>
      <c r="N12" s="150"/>
      <c r="O12" s="150"/>
      <c r="P12" s="150"/>
      <c r="Q12" s="150"/>
      <c r="R12" s="150"/>
      <c r="S12" s="150"/>
      <c r="T12" s="150"/>
      <c r="U12" s="150"/>
      <c r="V12" s="150"/>
      <c r="W12" s="150"/>
      <c r="X12" s="150"/>
    </row>
    <row r="13" spans="1:24" ht="60.75" customHeight="1">
      <c r="A13" s="181"/>
      <c r="B13" s="182"/>
      <c r="C13" s="182"/>
      <c r="D13" s="182"/>
      <c r="E13" s="182"/>
      <c r="F13" s="182"/>
      <c r="G13" s="182"/>
      <c r="H13" s="182"/>
      <c r="I13" s="183"/>
      <c r="J13" s="150"/>
      <c r="K13" s="150"/>
      <c r="N13" s="150"/>
      <c r="O13" s="150"/>
      <c r="P13" s="150"/>
      <c r="Q13" s="150"/>
      <c r="R13" s="150"/>
      <c r="S13" s="150"/>
      <c r="T13" s="150"/>
      <c r="U13" s="150"/>
      <c r="V13" s="150"/>
      <c r="W13" s="150"/>
      <c r="X13" s="150"/>
    </row>
    <row r="14" spans="1:24">
      <c r="A14" s="181"/>
      <c r="B14" s="182"/>
      <c r="C14" s="182"/>
      <c r="D14" s="182"/>
      <c r="E14" s="182"/>
      <c r="F14" s="182"/>
      <c r="G14" s="182"/>
      <c r="H14" s="182"/>
      <c r="I14" s="183"/>
      <c r="J14" s="150"/>
      <c r="K14" s="150"/>
      <c r="N14" s="150"/>
      <c r="O14" s="150"/>
      <c r="P14" s="150"/>
      <c r="Q14" s="150"/>
      <c r="R14" s="150"/>
      <c r="S14" s="150"/>
      <c r="T14" s="150"/>
      <c r="U14" s="150"/>
      <c r="V14" s="150"/>
      <c r="W14" s="150"/>
      <c r="X14" s="150"/>
    </row>
    <row r="15" spans="1:24" ht="126" customHeight="1">
      <c r="A15" s="184"/>
      <c r="B15" s="185"/>
      <c r="C15" s="185"/>
      <c r="D15" s="185"/>
      <c r="E15" s="185"/>
      <c r="F15" s="185"/>
      <c r="G15" s="185"/>
      <c r="H15" s="185"/>
      <c r="I15" s="186"/>
      <c r="J15" s="150"/>
      <c r="K15" s="150"/>
      <c r="N15" s="150"/>
      <c r="O15" s="150"/>
      <c r="P15" s="150"/>
      <c r="Q15" s="150"/>
      <c r="R15" s="150"/>
      <c r="S15" s="150"/>
      <c r="T15" s="150"/>
      <c r="U15" s="150"/>
      <c r="V15" s="150"/>
      <c r="W15" s="150"/>
      <c r="X15" s="150"/>
    </row>
    <row r="16" spans="1:24" ht="194.5" customHeight="1">
      <c r="A16" s="177" t="s">
        <v>200</v>
      </c>
      <c r="B16" s="177"/>
      <c r="C16" s="177"/>
      <c r="D16" s="177"/>
      <c r="E16" s="177"/>
      <c r="F16" s="177"/>
      <c r="G16" s="177"/>
      <c r="H16" s="177"/>
      <c r="I16" s="177"/>
    </row>
  </sheetData>
  <mergeCells count="3">
    <mergeCell ref="A16:I16"/>
    <mergeCell ref="A2:I15"/>
    <mergeCell ref="A1:I1"/>
  </mergeCells>
  <pageMargins left="1.85" right="0.25" top="0.75" bottom="0.75" header="0.3" footer="0.3"/>
  <pageSetup paperSize="9" scale="78"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pageSetUpPr fitToPage="1"/>
  </sheetPr>
  <dimension ref="A1:AM11"/>
  <sheetViews>
    <sheetView zoomScale="70" zoomScaleNormal="70" workbookViewId="0">
      <pane xSplit="3" ySplit="2" topLeftCell="D9" activePane="bottomRight" state="frozen"/>
      <selection pane="topRight" activeCell="D1" sqref="D1"/>
      <selection pane="bottomLeft" activeCell="A3" sqref="A3"/>
      <selection pane="bottomRight" activeCell="E9" sqref="E9"/>
    </sheetView>
  </sheetViews>
  <sheetFormatPr baseColWidth="10" defaultColWidth="10.83203125" defaultRowHeight="15.5"/>
  <cols>
    <col min="1" max="1" width="27.08203125" style="1" customWidth="1"/>
    <col min="2" max="2" width="54.33203125" style="1" customWidth="1"/>
    <col min="3" max="3" width="38.83203125" style="1" customWidth="1"/>
    <col min="4" max="4" width="36.5" style="1" customWidth="1"/>
    <col min="5" max="5" width="27" style="1" customWidth="1"/>
    <col min="6" max="6" width="37.75" style="48" customWidth="1"/>
    <col min="7" max="7" width="38.75" style="1" customWidth="1"/>
    <col min="8" max="8" width="44.83203125" style="48" customWidth="1"/>
    <col min="9" max="9" width="45.25" style="48" customWidth="1"/>
    <col min="10" max="10" width="46.08203125" style="48" customWidth="1"/>
    <col min="11" max="11" width="17.25" style="1" customWidth="1"/>
    <col min="12" max="12" width="18.83203125" style="1" customWidth="1"/>
    <col min="13" max="13" width="45.08203125" style="1" customWidth="1"/>
    <col min="14" max="16384" width="10.83203125" style="1"/>
  </cols>
  <sheetData>
    <row r="1" spans="1:39" ht="26.15" customHeight="1" thickBot="1">
      <c r="A1" s="192" t="s">
        <v>0</v>
      </c>
      <c r="B1" s="208" t="s">
        <v>1</v>
      </c>
      <c r="C1" s="208" t="s">
        <v>159</v>
      </c>
      <c r="D1" s="208" t="s">
        <v>161</v>
      </c>
      <c r="E1" s="196" t="s">
        <v>160</v>
      </c>
      <c r="F1" s="52" t="s">
        <v>166</v>
      </c>
      <c r="G1" s="53" t="s">
        <v>2</v>
      </c>
      <c r="H1" s="51" t="s">
        <v>3</v>
      </c>
      <c r="I1" s="14" t="s">
        <v>4</v>
      </c>
      <c r="J1" s="58" t="s">
        <v>5</v>
      </c>
      <c r="K1" s="192" t="s">
        <v>169</v>
      </c>
      <c r="L1" s="196"/>
      <c r="M1" s="188" t="s">
        <v>6</v>
      </c>
    </row>
    <row r="2" spans="1:39" s="15" customFormat="1" ht="87.75" customHeight="1" thickBot="1">
      <c r="A2" s="193"/>
      <c r="B2" s="209"/>
      <c r="C2" s="209"/>
      <c r="D2" s="209"/>
      <c r="E2" s="206"/>
      <c r="F2" s="56" t="s">
        <v>171</v>
      </c>
      <c r="G2" s="57" t="s">
        <v>167</v>
      </c>
      <c r="H2" s="54" t="s">
        <v>7</v>
      </c>
      <c r="I2" s="55" t="s">
        <v>122</v>
      </c>
      <c r="J2" s="59" t="s">
        <v>123</v>
      </c>
      <c r="K2" s="197" t="s">
        <v>184</v>
      </c>
      <c r="L2" s="198"/>
      <c r="M2" s="189"/>
      <c r="N2" s="1"/>
      <c r="O2" s="1"/>
      <c r="P2" s="1"/>
      <c r="Q2" s="1"/>
      <c r="R2" s="1"/>
      <c r="S2" s="1"/>
      <c r="T2" s="1"/>
      <c r="U2" s="1"/>
      <c r="V2" s="1"/>
      <c r="W2" s="1"/>
      <c r="X2" s="1"/>
      <c r="Y2" s="1"/>
      <c r="Z2" s="1"/>
      <c r="AA2" s="1"/>
      <c r="AB2" s="1"/>
      <c r="AC2" s="1"/>
      <c r="AD2" s="1"/>
      <c r="AE2" s="1"/>
      <c r="AF2" s="1"/>
      <c r="AG2" s="1"/>
      <c r="AH2" s="1"/>
      <c r="AI2" s="1"/>
      <c r="AJ2" s="1"/>
      <c r="AK2" s="1"/>
      <c r="AL2" s="1"/>
      <c r="AM2" s="17"/>
    </row>
    <row r="3" spans="1:39" ht="24.75" customHeight="1" thickBot="1">
      <c r="A3" s="194"/>
      <c r="B3" s="210"/>
      <c r="C3" s="167" t="s">
        <v>162</v>
      </c>
      <c r="D3" s="210"/>
      <c r="E3" s="207"/>
      <c r="F3" s="204" t="s">
        <v>168</v>
      </c>
      <c r="G3" s="205"/>
      <c r="H3" s="205"/>
      <c r="I3" s="205"/>
      <c r="J3" s="205"/>
      <c r="K3" s="199" t="s">
        <v>170</v>
      </c>
      <c r="L3" s="200"/>
      <c r="M3" s="18"/>
    </row>
    <row r="4" spans="1:39" ht="126.75" customHeight="1">
      <c r="A4" s="201" t="s">
        <v>8</v>
      </c>
      <c r="B4" s="11" t="s">
        <v>9</v>
      </c>
      <c r="C4" s="9"/>
      <c r="D4" s="8" t="s">
        <v>10</v>
      </c>
      <c r="E4" s="10" t="s">
        <v>11</v>
      </c>
      <c r="F4" s="118"/>
      <c r="G4" s="171" t="s">
        <v>85</v>
      </c>
      <c r="H4" s="163" t="s">
        <v>212</v>
      </c>
      <c r="I4" s="164" t="s">
        <v>82</v>
      </c>
      <c r="J4" s="165" t="s">
        <v>124</v>
      </c>
      <c r="K4" s="118"/>
      <c r="L4" s="119"/>
      <c r="M4" s="19"/>
    </row>
    <row r="5" spans="1:39" ht="162.75" customHeight="1">
      <c r="A5" s="202"/>
      <c r="B5" s="12" t="s">
        <v>12</v>
      </c>
      <c r="C5" s="2"/>
      <c r="D5" s="3"/>
      <c r="E5" s="4" t="s">
        <v>13</v>
      </c>
      <c r="F5" s="139"/>
      <c r="G5" s="121"/>
      <c r="H5" s="139" t="s">
        <v>213</v>
      </c>
      <c r="I5" s="122" t="s">
        <v>215</v>
      </c>
      <c r="J5" s="166" t="s">
        <v>214</v>
      </c>
      <c r="K5" s="118"/>
      <c r="L5" s="119"/>
      <c r="M5" s="19"/>
    </row>
    <row r="6" spans="1:39" ht="186.75" customHeight="1">
      <c r="A6" s="202"/>
      <c r="B6" s="12" t="s">
        <v>14</v>
      </c>
      <c r="C6" s="2"/>
      <c r="D6" s="3" t="s">
        <v>15</v>
      </c>
      <c r="E6" s="4" t="s">
        <v>16</v>
      </c>
      <c r="F6" s="120"/>
      <c r="G6" s="121"/>
      <c r="H6" s="124" t="s">
        <v>83</v>
      </c>
      <c r="I6" s="123" t="s">
        <v>216</v>
      </c>
      <c r="J6" s="166" t="s">
        <v>125</v>
      </c>
      <c r="K6" s="118"/>
      <c r="L6" s="119"/>
      <c r="M6" s="19"/>
    </row>
    <row r="7" spans="1:39" ht="119.25" customHeight="1">
      <c r="A7" s="202"/>
      <c r="B7" s="3" t="s">
        <v>17</v>
      </c>
      <c r="C7" s="2"/>
      <c r="D7" s="3" t="s">
        <v>18</v>
      </c>
      <c r="E7" s="4"/>
      <c r="F7" s="120"/>
      <c r="G7" s="121"/>
      <c r="H7" s="124" t="s">
        <v>185</v>
      </c>
      <c r="I7" s="122" t="s">
        <v>186</v>
      </c>
      <c r="J7" s="166" t="s">
        <v>187</v>
      </c>
      <c r="K7" s="118"/>
      <c r="L7" s="119"/>
      <c r="M7" s="19"/>
    </row>
    <row r="8" spans="1:39" ht="175" customHeight="1">
      <c r="A8" s="202"/>
      <c r="B8" s="3" t="s">
        <v>217</v>
      </c>
      <c r="C8" s="2"/>
      <c r="D8" s="3" t="s">
        <v>19</v>
      </c>
      <c r="E8" s="4" t="s">
        <v>20</v>
      </c>
      <c r="F8" s="120"/>
      <c r="G8" s="121"/>
      <c r="H8" s="124" t="s">
        <v>188</v>
      </c>
      <c r="I8" s="123" t="s">
        <v>218</v>
      </c>
      <c r="J8" s="166" t="s">
        <v>219</v>
      </c>
      <c r="K8" s="118"/>
      <c r="L8" s="119"/>
      <c r="M8" s="19"/>
    </row>
    <row r="9" spans="1:39" ht="137.15" customHeight="1" thickBot="1">
      <c r="A9" s="203"/>
      <c r="B9" s="60" t="s">
        <v>220</v>
      </c>
      <c r="C9" s="61"/>
      <c r="D9" s="39" t="s">
        <v>21</v>
      </c>
      <c r="E9" s="40" t="s">
        <v>22</v>
      </c>
      <c r="F9" s="125"/>
      <c r="G9" s="126"/>
      <c r="H9" s="127" t="s">
        <v>157</v>
      </c>
      <c r="I9" s="128" t="s">
        <v>158</v>
      </c>
      <c r="J9" s="129"/>
      <c r="K9" s="118"/>
      <c r="L9" s="119"/>
      <c r="M9" s="41"/>
    </row>
    <row r="10" spans="1:39" ht="33" customHeight="1" thickBot="1">
      <c r="A10" s="195" t="s">
        <v>84</v>
      </c>
      <c r="B10" s="195"/>
      <c r="C10" s="195"/>
      <c r="D10" s="195"/>
      <c r="E10" s="196"/>
      <c r="F10" s="105">
        <f>COUNTIF($K$4:$K$9,"0")</f>
        <v>0</v>
      </c>
      <c r="G10" s="63"/>
      <c r="H10" s="65">
        <f>COUNTIF($K$4:$K$9,"1")</f>
        <v>0</v>
      </c>
      <c r="I10" s="62">
        <f>COUNTIF($K$4:$K$9,"2")</f>
        <v>0</v>
      </c>
      <c r="J10" s="66">
        <f>COUNTIF($K$4:$K$9,"3")</f>
        <v>0</v>
      </c>
      <c r="K10" s="106">
        <f>SUM(K4:K9)</f>
        <v>0</v>
      </c>
      <c r="L10" s="151">
        <f>COUNTIF(L4:L9,"En projet")</f>
        <v>0</v>
      </c>
      <c r="M10" s="64"/>
    </row>
    <row r="11" spans="1:39" ht="19" thickBot="1">
      <c r="K11" s="190">
        <f>K10-(L10*0.5)</f>
        <v>0</v>
      </c>
      <c r="L11" s="191"/>
    </row>
  </sheetData>
  <mergeCells count="13">
    <mergeCell ref="M1:M2"/>
    <mergeCell ref="K11:L11"/>
    <mergeCell ref="A1:A3"/>
    <mergeCell ref="A10:E10"/>
    <mergeCell ref="K1:L1"/>
    <mergeCell ref="K2:L2"/>
    <mergeCell ref="K3:L3"/>
    <mergeCell ref="A4:A9"/>
    <mergeCell ref="F3:J3"/>
    <mergeCell ref="E1:E3"/>
    <mergeCell ref="D1:D3"/>
    <mergeCell ref="B1:B3"/>
    <mergeCell ref="C1:C2"/>
  </mergeCells>
  <hyperlinks>
    <hyperlink ref="C3" r:id="rId1" xr:uid="{00000000-0004-0000-0100-000000000000}"/>
  </hyperlinks>
  <pageMargins left="0.25" right="0.25" top="0.75" bottom="0.75" header="0.3" footer="0.3"/>
  <pageSetup paperSize="9" scale="27" orientation="landscape" r:id="rId2"/>
  <drawing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Paramètres!$C$5:$C$8</xm:f>
          </x14:formula1>
          <xm:sqref>K4:K9</xm:sqref>
        </x14:dataValidation>
        <x14:dataValidation type="list" allowBlank="1" showInputMessage="1" showErrorMessage="1" xr:uid="{00000000-0002-0000-0100-000001000000}">
          <x14:formula1>
            <xm:f>Paramètres!$D$5:$D$6</xm:f>
          </x14:formula1>
          <xm:sqref>L4:L9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pageSetUpPr fitToPage="1"/>
  </sheetPr>
  <dimension ref="A1:AM11"/>
  <sheetViews>
    <sheetView zoomScale="70" zoomScaleNormal="70" workbookViewId="0">
      <pane xSplit="3" ySplit="3" topLeftCell="G8" activePane="bottomRight" state="frozen"/>
      <selection pane="topRight" activeCell="D1" sqref="D1"/>
      <selection pane="bottomLeft" activeCell="A4" sqref="A4"/>
      <selection pane="bottomRight" activeCell="A4" sqref="A4:A9"/>
    </sheetView>
  </sheetViews>
  <sheetFormatPr baseColWidth="10" defaultColWidth="10.83203125" defaultRowHeight="15.5"/>
  <cols>
    <col min="1" max="1" width="27.08203125" style="1" customWidth="1"/>
    <col min="2" max="2" width="54.33203125" style="1" customWidth="1"/>
    <col min="3" max="3" width="38.83203125" style="1" customWidth="1"/>
    <col min="4" max="4" width="36.5" style="1" customWidth="1"/>
    <col min="5" max="5" width="27" style="1" customWidth="1"/>
    <col min="6" max="6" width="36.08203125" style="48" customWidth="1"/>
    <col min="7" max="7" width="38.25" style="1" customWidth="1"/>
    <col min="8" max="8" width="46.83203125" style="48" customWidth="1"/>
    <col min="9" max="9" width="44" style="48" customWidth="1"/>
    <col min="10" max="10" width="41.58203125" style="48" customWidth="1"/>
    <col min="11" max="11" width="17.25" style="1" customWidth="1"/>
    <col min="12" max="12" width="18.83203125" style="1" customWidth="1"/>
    <col min="13" max="13" width="45.08203125" style="1" customWidth="1"/>
    <col min="14" max="16384" width="10.83203125" style="1"/>
  </cols>
  <sheetData>
    <row r="1" spans="1:39" ht="26.15" customHeight="1" thickBot="1">
      <c r="A1" s="192" t="s">
        <v>0</v>
      </c>
      <c r="B1" s="208" t="s">
        <v>1</v>
      </c>
      <c r="C1" s="208" t="s">
        <v>159</v>
      </c>
      <c r="D1" s="208" t="s">
        <v>161</v>
      </c>
      <c r="E1" s="196" t="s">
        <v>160</v>
      </c>
      <c r="F1" s="52" t="s">
        <v>166</v>
      </c>
      <c r="G1" s="53" t="s">
        <v>2</v>
      </c>
      <c r="H1" s="51" t="s">
        <v>3</v>
      </c>
      <c r="I1" s="14" t="s">
        <v>4</v>
      </c>
      <c r="J1" s="58" t="s">
        <v>5</v>
      </c>
      <c r="K1" s="192" t="s">
        <v>169</v>
      </c>
      <c r="L1" s="196"/>
      <c r="M1" s="188" t="s">
        <v>6</v>
      </c>
    </row>
    <row r="2" spans="1:39" s="15" customFormat="1" ht="87.75" customHeight="1" thickBot="1">
      <c r="A2" s="193"/>
      <c r="B2" s="209"/>
      <c r="C2" s="209"/>
      <c r="D2" s="209"/>
      <c r="E2" s="206"/>
      <c r="F2" s="56" t="s">
        <v>171</v>
      </c>
      <c r="G2" s="57" t="s">
        <v>167</v>
      </c>
      <c r="H2" s="54" t="s">
        <v>7</v>
      </c>
      <c r="I2" s="55" t="s">
        <v>122</v>
      </c>
      <c r="J2" s="59" t="s">
        <v>123</v>
      </c>
      <c r="K2" s="197" t="s">
        <v>184</v>
      </c>
      <c r="L2" s="198"/>
      <c r="M2" s="189"/>
      <c r="N2" s="1"/>
      <c r="O2" s="1"/>
      <c r="P2" s="1"/>
      <c r="Q2" s="1"/>
      <c r="R2" s="1"/>
      <c r="S2" s="1"/>
      <c r="T2" s="1"/>
      <c r="U2" s="1"/>
      <c r="V2" s="1"/>
      <c r="W2" s="1"/>
      <c r="X2" s="1"/>
      <c r="Y2" s="1"/>
      <c r="Z2" s="1"/>
      <c r="AA2" s="1"/>
      <c r="AB2" s="1"/>
      <c r="AC2" s="1"/>
      <c r="AD2" s="1"/>
      <c r="AE2" s="1"/>
      <c r="AF2" s="1"/>
      <c r="AG2" s="1"/>
      <c r="AH2" s="1"/>
      <c r="AI2" s="1"/>
      <c r="AJ2" s="1"/>
      <c r="AK2" s="1"/>
      <c r="AL2" s="1"/>
      <c r="AM2" s="17"/>
    </row>
    <row r="3" spans="1:39" ht="24.75" customHeight="1" thickBot="1">
      <c r="A3" s="194"/>
      <c r="B3" s="210"/>
      <c r="C3" s="167" t="s">
        <v>162</v>
      </c>
      <c r="D3" s="210"/>
      <c r="E3" s="207"/>
      <c r="F3" s="204" t="s">
        <v>168</v>
      </c>
      <c r="G3" s="205"/>
      <c r="H3" s="205"/>
      <c r="I3" s="205"/>
      <c r="J3" s="205"/>
      <c r="K3" s="199" t="s">
        <v>170</v>
      </c>
      <c r="L3" s="200"/>
      <c r="M3" s="18"/>
    </row>
    <row r="4" spans="1:39" ht="189" customHeight="1">
      <c r="A4" s="211" t="s">
        <v>156</v>
      </c>
      <c r="B4" s="47" t="s">
        <v>23</v>
      </c>
      <c r="C4" s="29"/>
      <c r="D4" s="24" t="s">
        <v>24</v>
      </c>
      <c r="E4" s="10" t="s">
        <v>25</v>
      </c>
      <c r="F4" s="130"/>
      <c r="G4" s="131"/>
      <c r="H4" s="168" t="s">
        <v>111</v>
      </c>
      <c r="I4" s="169" t="s">
        <v>126</v>
      </c>
      <c r="J4" s="138" t="s">
        <v>127</v>
      </c>
      <c r="K4" s="118"/>
      <c r="L4" s="119"/>
      <c r="M4" s="19"/>
    </row>
    <row r="5" spans="1:39" ht="162.75" customHeight="1">
      <c r="A5" s="212"/>
      <c r="B5" s="12" t="s">
        <v>203</v>
      </c>
      <c r="C5" s="30"/>
      <c r="D5" s="20" t="s">
        <v>26</v>
      </c>
      <c r="E5" s="4" t="s">
        <v>27</v>
      </c>
      <c r="F5" s="132"/>
      <c r="G5" s="121"/>
      <c r="H5" s="124" t="s">
        <v>112</v>
      </c>
      <c r="I5" s="123" t="s">
        <v>113</v>
      </c>
      <c r="J5" s="144" t="s">
        <v>221</v>
      </c>
      <c r="K5" s="118"/>
      <c r="L5" s="119"/>
      <c r="M5" s="19"/>
    </row>
    <row r="6" spans="1:39" ht="165" customHeight="1">
      <c r="A6" s="212"/>
      <c r="B6" s="12" t="s">
        <v>28</v>
      </c>
      <c r="C6" s="30"/>
      <c r="D6" s="20" t="s">
        <v>29</v>
      </c>
      <c r="E6" s="4" t="s">
        <v>30</v>
      </c>
      <c r="F6" s="132"/>
      <c r="G6" s="121"/>
      <c r="H6" s="124" t="s">
        <v>114</v>
      </c>
      <c r="I6" s="123" t="s">
        <v>163</v>
      </c>
      <c r="J6" s="144" t="s">
        <v>115</v>
      </c>
      <c r="K6" s="118"/>
      <c r="L6" s="119"/>
      <c r="M6" s="19"/>
    </row>
    <row r="7" spans="1:39" ht="144" customHeight="1">
      <c r="A7" s="212"/>
      <c r="B7" s="3" t="s">
        <v>31</v>
      </c>
      <c r="C7" s="30"/>
      <c r="D7" s="20" t="s">
        <v>32</v>
      </c>
      <c r="E7" s="4"/>
      <c r="F7" s="132"/>
      <c r="G7" s="121"/>
      <c r="H7" s="124" t="s">
        <v>116</v>
      </c>
      <c r="I7" s="123" t="s">
        <v>117</v>
      </c>
      <c r="J7" s="144" t="s">
        <v>128</v>
      </c>
      <c r="K7" s="118"/>
      <c r="L7" s="119"/>
      <c r="M7" s="19"/>
    </row>
    <row r="8" spans="1:39" ht="175" customHeight="1">
      <c r="A8" s="212"/>
      <c r="B8" s="174" t="s">
        <v>207</v>
      </c>
      <c r="C8" s="30"/>
      <c r="D8" s="20" t="s">
        <v>33</v>
      </c>
      <c r="E8" s="4" t="s">
        <v>34</v>
      </c>
      <c r="F8" s="132"/>
      <c r="G8" s="121"/>
      <c r="H8" s="139" t="s">
        <v>206</v>
      </c>
      <c r="I8" s="122" t="s">
        <v>118</v>
      </c>
      <c r="J8" s="142"/>
      <c r="K8" s="118"/>
      <c r="L8" s="119"/>
      <c r="M8" s="19"/>
    </row>
    <row r="9" spans="1:39" ht="174" customHeight="1" thickBot="1">
      <c r="A9" s="213"/>
      <c r="B9" s="13" t="s">
        <v>222</v>
      </c>
      <c r="C9" s="5"/>
      <c r="D9" s="21" t="s">
        <v>35</v>
      </c>
      <c r="E9" s="5" t="s">
        <v>36</v>
      </c>
      <c r="F9" s="133"/>
      <c r="G9" s="134"/>
      <c r="H9" s="135" t="s">
        <v>164</v>
      </c>
      <c r="I9" s="136" t="s">
        <v>165</v>
      </c>
      <c r="J9" s="137"/>
      <c r="K9" s="118"/>
      <c r="L9" s="119"/>
      <c r="M9" s="41"/>
    </row>
    <row r="10" spans="1:39" ht="33" customHeight="1" thickBot="1">
      <c r="A10" s="214" t="s">
        <v>84</v>
      </c>
      <c r="B10" s="215"/>
      <c r="C10" s="215"/>
      <c r="D10" s="215"/>
      <c r="E10" s="216"/>
      <c r="F10" s="105">
        <f>COUNTIF($K$4:$K$9,"0")</f>
        <v>0</v>
      </c>
      <c r="G10" s="63"/>
      <c r="H10" s="65">
        <f>COUNTIF($K$4:$K$9,"1")</f>
        <v>0</v>
      </c>
      <c r="I10" s="62">
        <f>COUNTIF($K$4:$K$9,"2")</f>
        <v>0</v>
      </c>
      <c r="J10" s="66">
        <f>COUNTIF($K$4:$K$9,"3")</f>
        <v>0</v>
      </c>
      <c r="K10" s="106">
        <f>SUM(K4:K9)</f>
        <v>0</v>
      </c>
      <c r="L10" s="151">
        <f>COUNTIF(L4:L9,"En projet")</f>
        <v>0</v>
      </c>
      <c r="M10" s="64"/>
    </row>
    <row r="11" spans="1:39" ht="19" thickBot="1">
      <c r="K11" s="190">
        <f>K10-(L10*0.5)</f>
        <v>0</v>
      </c>
      <c r="L11" s="191"/>
    </row>
  </sheetData>
  <mergeCells count="13">
    <mergeCell ref="A4:A9"/>
    <mergeCell ref="A10:E10"/>
    <mergeCell ref="M1:M2"/>
    <mergeCell ref="K11:L11"/>
    <mergeCell ref="A1:A3"/>
    <mergeCell ref="B1:B3"/>
    <mergeCell ref="D1:D3"/>
    <mergeCell ref="E1:E3"/>
    <mergeCell ref="K1:L1"/>
    <mergeCell ref="K2:L2"/>
    <mergeCell ref="F3:J3"/>
    <mergeCell ref="K3:L3"/>
    <mergeCell ref="C1:C2"/>
  </mergeCells>
  <hyperlinks>
    <hyperlink ref="C3" r:id="rId1" xr:uid="{00000000-0004-0000-0200-000000000000}"/>
  </hyperlinks>
  <pageMargins left="0.25" right="0.25" top="0.75" bottom="0.75" header="0.3" footer="0.3"/>
  <pageSetup paperSize="9" scale="27" orientation="landscape" r:id="rId2"/>
  <drawing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0000000}">
          <x14:formula1>
            <xm:f>Paramètres!$D$5:$D$6</xm:f>
          </x14:formula1>
          <xm:sqref>L4:L9</xm:sqref>
        </x14:dataValidation>
        <x14:dataValidation type="list" allowBlank="1" showInputMessage="1" showErrorMessage="1" xr:uid="{00000000-0002-0000-0200-000001000000}">
          <x14:formula1>
            <xm:f>Paramètres!$C$5:$C$8</xm:f>
          </x14:formula1>
          <xm:sqref>K4:K9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1"/>
    <pageSetUpPr fitToPage="1"/>
  </sheetPr>
  <dimension ref="A1:AM10"/>
  <sheetViews>
    <sheetView zoomScale="52" zoomScaleNormal="60" workbookViewId="0">
      <pane xSplit="3" ySplit="3" topLeftCell="G6" activePane="bottomRight" state="frozen"/>
      <selection pane="topRight" activeCell="D1" sqref="D1"/>
      <selection pane="bottomLeft" activeCell="A4" sqref="A4"/>
      <selection pane="bottomRight" activeCell="J7" sqref="J7"/>
    </sheetView>
  </sheetViews>
  <sheetFormatPr baseColWidth="10" defaultColWidth="10.83203125" defaultRowHeight="15.5"/>
  <cols>
    <col min="1" max="1" width="27.08203125" style="1" customWidth="1"/>
    <col min="2" max="2" width="54.33203125" style="1" customWidth="1"/>
    <col min="3" max="3" width="38.83203125" style="1" customWidth="1"/>
    <col min="4" max="4" width="36.5" style="1" customWidth="1"/>
    <col min="5" max="5" width="27" style="1" customWidth="1"/>
    <col min="6" max="6" width="35.75" style="48" customWidth="1"/>
    <col min="7" max="7" width="39.83203125" style="1" customWidth="1"/>
    <col min="8" max="8" width="43.5" style="48" customWidth="1"/>
    <col min="9" max="9" width="43.25" style="48" customWidth="1"/>
    <col min="10" max="10" width="42.08203125" style="48" customWidth="1"/>
    <col min="11" max="11" width="17.25" style="1" customWidth="1"/>
    <col min="12" max="12" width="18.83203125" style="1" customWidth="1"/>
    <col min="13" max="13" width="45.08203125" style="1" customWidth="1"/>
    <col min="14" max="16384" width="10.83203125" style="1"/>
  </cols>
  <sheetData>
    <row r="1" spans="1:39" ht="26.15" customHeight="1" thickBot="1">
      <c r="A1" s="192" t="s">
        <v>0</v>
      </c>
      <c r="B1" s="208" t="s">
        <v>1</v>
      </c>
      <c r="C1" s="208" t="s">
        <v>159</v>
      </c>
      <c r="D1" s="208" t="s">
        <v>161</v>
      </c>
      <c r="E1" s="196" t="s">
        <v>160</v>
      </c>
      <c r="F1" s="52" t="s">
        <v>166</v>
      </c>
      <c r="G1" s="53" t="s">
        <v>2</v>
      </c>
      <c r="H1" s="51" t="s">
        <v>3</v>
      </c>
      <c r="I1" s="14" t="s">
        <v>4</v>
      </c>
      <c r="J1" s="58" t="s">
        <v>5</v>
      </c>
      <c r="K1" s="192" t="s">
        <v>169</v>
      </c>
      <c r="L1" s="196"/>
      <c r="M1" s="188" t="s">
        <v>6</v>
      </c>
    </row>
    <row r="2" spans="1:39" s="15" customFormat="1" ht="117.75" customHeight="1" thickBot="1">
      <c r="A2" s="193"/>
      <c r="B2" s="209"/>
      <c r="C2" s="209"/>
      <c r="D2" s="209"/>
      <c r="E2" s="206"/>
      <c r="F2" s="56" t="s">
        <v>171</v>
      </c>
      <c r="G2" s="57" t="s">
        <v>167</v>
      </c>
      <c r="H2" s="54" t="s">
        <v>7</v>
      </c>
      <c r="I2" s="55" t="s">
        <v>122</v>
      </c>
      <c r="J2" s="59" t="s">
        <v>123</v>
      </c>
      <c r="K2" s="197" t="s">
        <v>184</v>
      </c>
      <c r="L2" s="198"/>
      <c r="M2" s="189"/>
      <c r="N2" s="1"/>
      <c r="O2" s="1"/>
      <c r="P2" s="1"/>
      <c r="Q2" s="1"/>
      <c r="R2" s="1"/>
      <c r="S2" s="1"/>
      <c r="T2" s="1"/>
      <c r="U2" s="1"/>
      <c r="V2" s="1"/>
      <c r="W2" s="1"/>
      <c r="X2" s="1"/>
      <c r="Y2" s="1"/>
      <c r="Z2" s="1"/>
      <c r="AA2" s="1"/>
      <c r="AB2" s="1"/>
      <c r="AC2" s="1"/>
      <c r="AD2" s="1"/>
      <c r="AE2" s="1"/>
      <c r="AF2" s="1"/>
      <c r="AG2" s="1"/>
      <c r="AH2" s="1"/>
      <c r="AI2" s="1"/>
      <c r="AJ2" s="1"/>
      <c r="AK2" s="1"/>
      <c r="AL2" s="1"/>
      <c r="AM2" s="17"/>
    </row>
    <row r="3" spans="1:39" ht="24.75" customHeight="1" thickBot="1">
      <c r="A3" s="194"/>
      <c r="B3" s="210"/>
      <c r="C3" s="167" t="s">
        <v>162</v>
      </c>
      <c r="D3" s="210"/>
      <c r="E3" s="207"/>
      <c r="F3" s="204" t="s">
        <v>168</v>
      </c>
      <c r="G3" s="205"/>
      <c r="H3" s="205"/>
      <c r="I3" s="205"/>
      <c r="J3" s="205"/>
      <c r="K3" s="199" t="s">
        <v>170</v>
      </c>
      <c r="L3" s="200"/>
      <c r="M3" s="18"/>
    </row>
    <row r="4" spans="1:39" ht="189" customHeight="1">
      <c r="A4" s="211" t="s">
        <v>37</v>
      </c>
      <c r="B4" s="47" t="s">
        <v>38</v>
      </c>
      <c r="C4" s="29"/>
      <c r="D4" s="24" t="s">
        <v>39</v>
      </c>
      <c r="E4" s="10" t="s">
        <v>40</v>
      </c>
      <c r="F4" s="130"/>
      <c r="G4" s="131"/>
      <c r="H4" s="168" t="s">
        <v>223</v>
      </c>
      <c r="I4" s="169" t="s">
        <v>224</v>
      </c>
      <c r="J4" s="138" t="s">
        <v>225</v>
      </c>
      <c r="K4" s="118"/>
      <c r="L4" s="119"/>
      <c r="M4" s="19"/>
    </row>
    <row r="5" spans="1:39" ht="162.75" customHeight="1">
      <c r="A5" s="212"/>
      <c r="B5" s="12" t="s">
        <v>41</v>
      </c>
      <c r="C5" s="30"/>
      <c r="D5" s="20"/>
      <c r="E5" s="4" t="s">
        <v>34</v>
      </c>
      <c r="F5" s="132"/>
      <c r="G5" s="121"/>
      <c r="H5" s="124" t="s">
        <v>226</v>
      </c>
      <c r="I5" s="123" t="s">
        <v>227</v>
      </c>
      <c r="J5" s="144" t="s">
        <v>228</v>
      </c>
      <c r="K5" s="118"/>
      <c r="L5" s="119"/>
      <c r="M5" s="19"/>
    </row>
    <row r="6" spans="1:39" ht="165" customHeight="1">
      <c r="A6" s="212"/>
      <c r="B6" s="3" t="s">
        <v>42</v>
      </c>
      <c r="C6" s="30"/>
      <c r="D6" s="20" t="s">
        <v>43</v>
      </c>
      <c r="E6" s="4" t="s">
        <v>44</v>
      </c>
      <c r="F6" s="132"/>
      <c r="G6" s="121"/>
      <c r="H6" s="124" t="s">
        <v>119</v>
      </c>
      <c r="I6" s="123" t="s">
        <v>120</v>
      </c>
      <c r="J6" s="144" t="s">
        <v>121</v>
      </c>
      <c r="K6" s="118"/>
      <c r="L6" s="119"/>
      <c r="M6" s="19"/>
    </row>
    <row r="7" spans="1:39" ht="159.75" customHeight="1">
      <c r="A7" s="212"/>
      <c r="B7" s="3" t="s">
        <v>229</v>
      </c>
      <c r="C7" s="30"/>
      <c r="D7" s="20" t="s">
        <v>45</v>
      </c>
      <c r="E7" s="4" t="s">
        <v>46</v>
      </c>
      <c r="F7" s="132"/>
      <c r="G7" s="121"/>
      <c r="H7" s="124" t="s">
        <v>204</v>
      </c>
      <c r="I7" s="123" t="s">
        <v>205</v>
      </c>
      <c r="J7" s="142" t="s">
        <v>230</v>
      </c>
      <c r="K7" s="118"/>
      <c r="L7" s="119"/>
      <c r="M7" s="19"/>
    </row>
    <row r="8" spans="1:39" ht="175" customHeight="1" thickBot="1">
      <c r="A8" s="213"/>
      <c r="B8" s="13" t="s">
        <v>47</v>
      </c>
      <c r="C8" s="31"/>
      <c r="D8" s="21" t="s">
        <v>35</v>
      </c>
      <c r="E8" s="5" t="s">
        <v>48</v>
      </c>
      <c r="F8" s="133"/>
      <c r="G8" s="134"/>
      <c r="H8" s="135" t="s">
        <v>174</v>
      </c>
      <c r="I8" s="136" t="s">
        <v>175</v>
      </c>
      <c r="J8" s="137"/>
      <c r="K8" s="118"/>
      <c r="L8" s="119"/>
      <c r="M8" s="41"/>
    </row>
    <row r="9" spans="1:39" ht="33" customHeight="1" thickBot="1">
      <c r="A9" s="214" t="s">
        <v>84</v>
      </c>
      <c r="B9" s="215"/>
      <c r="C9" s="215"/>
      <c r="D9" s="215"/>
      <c r="E9" s="216"/>
      <c r="F9" s="105">
        <f>COUNTIF($K$4:$K$8,"0")</f>
        <v>0</v>
      </c>
      <c r="G9" s="63"/>
      <c r="H9" s="65">
        <f>COUNTIF($K$4:$K$8,"1")</f>
        <v>0</v>
      </c>
      <c r="I9" s="62">
        <f>COUNTIF($K$4:$K$8,"2")</f>
        <v>0</v>
      </c>
      <c r="J9" s="66">
        <f>COUNTIF($K$4:$K$8,"3")</f>
        <v>0</v>
      </c>
      <c r="K9" s="106">
        <f>SUM(K4:K8)</f>
        <v>0</v>
      </c>
      <c r="L9" s="151">
        <f>COUNTIF(L4:L8,"En projet")</f>
        <v>0</v>
      </c>
      <c r="M9" s="64"/>
    </row>
    <row r="10" spans="1:39" ht="19" thickBot="1">
      <c r="K10" s="190">
        <f>K9-(L9*0.5)</f>
        <v>0</v>
      </c>
      <c r="L10" s="191"/>
    </row>
  </sheetData>
  <mergeCells count="13">
    <mergeCell ref="A4:A8"/>
    <mergeCell ref="A9:E9"/>
    <mergeCell ref="M1:M2"/>
    <mergeCell ref="K10:L10"/>
    <mergeCell ref="A1:A3"/>
    <mergeCell ref="B1:B3"/>
    <mergeCell ref="D1:D3"/>
    <mergeCell ref="E1:E3"/>
    <mergeCell ref="K1:L1"/>
    <mergeCell ref="K2:L2"/>
    <mergeCell ref="F3:J3"/>
    <mergeCell ref="K3:L3"/>
    <mergeCell ref="C1:C2"/>
  </mergeCells>
  <hyperlinks>
    <hyperlink ref="C3" r:id="rId1" xr:uid="{00000000-0004-0000-0300-000000000000}"/>
  </hyperlinks>
  <pageMargins left="0.25" right="0.25" top="0.75" bottom="0.75" header="0.3" footer="0.3"/>
  <pageSetup paperSize="9" scale="28" orientation="landscape" r:id="rId2"/>
  <drawing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0000000}">
          <x14:formula1>
            <xm:f>Paramètres!$C$5:$C$8</xm:f>
          </x14:formula1>
          <xm:sqref>K4:K8</xm:sqref>
        </x14:dataValidation>
        <x14:dataValidation type="list" allowBlank="1" showInputMessage="1" showErrorMessage="1" xr:uid="{00000000-0002-0000-0300-000001000000}">
          <x14:formula1>
            <xm:f>Paramètres!$D$5:$D$6</xm:f>
          </x14:formula1>
          <xm:sqref>L4:L8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pageSetUpPr fitToPage="1"/>
  </sheetPr>
  <dimension ref="A1:AM13"/>
  <sheetViews>
    <sheetView zoomScale="70" zoomScaleNormal="70" workbookViewId="0">
      <pane xSplit="2" ySplit="3" topLeftCell="H11" activePane="bottomRight" state="frozen"/>
      <selection pane="topRight" activeCell="C1" sqref="C1"/>
      <selection pane="bottomLeft" activeCell="A4" sqref="A4"/>
      <selection pane="bottomRight" activeCell="J11" sqref="J11"/>
    </sheetView>
  </sheetViews>
  <sheetFormatPr baseColWidth="10" defaultColWidth="10.83203125" defaultRowHeight="15.5"/>
  <cols>
    <col min="1" max="1" width="27.08203125" style="1" customWidth="1"/>
    <col min="2" max="2" width="54.33203125" style="1" customWidth="1"/>
    <col min="3" max="3" width="38.83203125" style="1" customWidth="1"/>
    <col min="4" max="4" width="36.5" style="1" customWidth="1"/>
    <col min="5" max="5" width="27" style="1" customWidth="1"/>
    <col min="6" max="6" width="32.58203125" style="48" customWidth="1"/>
    <col min="7" max="7" width="33" style="1" customWidth="1"/>
    <col min="8" max="8" width="41.58203125" style="48" customWidth="1"/>
    <col min="9" max="9" width="39.83203125" style="48" customWidth="1"/>
    <col min="10" max="10" width="36.58203125" style="48" customWidth="1"/>
    <col min="11" max="11" width="17.25" style="1" customWidth="1"/>
    <col min="12" max="12" width="18.83203125" style="1" customWidth="1"/>
    <col min="13" max="13" width="45.08203125" style="1" customWidth="1"/>
    <col min="14" max="16384" width="10.83203125" style="1"/>
  </cols>
  <sheetData>
    <row r="1" spans="1:39" ht="26.15" customHeight="1" thickBot="1">
      <c r="A1" s="192" t="s">
        <v>0</v>
      </c>
      <c r="B1" s="208" t="s">
        <v>1</v>
      </c>
      <c r="C1" s="208" t="s">
        <v>159</v>
      </c>
      <c r="D1" s="208" t="s">
        <v>161</v>
      </c>
      <c r="E1" s="196" t="s">
        <v>160</v>
      </c>
      <c r="F1" s="52" t="s">
        <v>166</v>
      </c>
      <c r="G1" s="53" t="s">
        <v>2</v>
      </c>
      <c r="H1" s="51" t="s">
        <v>3</v>
      </c>
      <c r="I1" s="14" t="s">
        <v>4</v>
      </c>
      <c r="J1" s="58" t="s">
        <v>5</v>
      </c>
      <c r="K1" s="192" t="s">
        <v>169</v>
      </c>
      <c r="L1" s="196"/>
      <c r="M1" s="188" t="s">
        <v>6</v>
      </c>
    </row>
    <row r="2" spans="1:39" s="15" customFormat="1" ht="87.75" customHeight="1" thickBot="1">
      <c r="A2" s="193"/>
      <c r="B2" s="209"/>
      <c r="C2" s="209"/>
      <c r="D2" s="209"/>
      <c r="E2" s="206"/>
      <c r="F2" s="56" t="s">
        <v>171</v>
      </c>
      <c r="G2" s="57" t="s">
        <v>167</v>
      </c>
      <c r="H2" s="54" t="s">
        <v>7</v>
      </c>
      <c r="I2" s="55" t="s">
        <v>122</v>
      </c>
      <c r="J2" s="59" t="s">
        <v>123</v>
      </c>
      <c r="K2" s="197" t="s">
        <v>184</v>
      </c>
      <c r="L2" s="198"/>
      <c r="M2" s="189"/>
      <c r="N2" s="1"/>
      <c r="O2" s="1"/>
      <c r="P2" s="1"/>
      <c r="Q2" s="1"/>
      <c r="R2" s="1"/>
      <c r="S2" s="1"/>
      <c r="T2" s="1"/>
      <c r="U2" s="1"/>
      <c r="V2" s="1"/>
      <c r="W2" s="1"/>
      <c r="X2" s="1"/>
      <c r="Y2" s="1"/>
      <c r="Z2" s="1"/>
      <c r="AA2" s="1"/>
      <c r="AB2" s="1"/>
      <c r="AC2" s="1"/>
      <c r="AD2" s="1"/>
      <c r="AE2" s="1"/>
      <c r="AF2" s="1"/>
      <c r="AG2" s="1"/>
      <c r="AH2" s="1"/>
      <c r="AI2" s="1"/>
      <c r="AJ2" s="1"/>
      <c r="AK2" s="1"/>
      <c r="AL2" s="1"/>
      <c r="AM2" s="17"/>
    </row>
    <row r="3" spans="1:39" ht="32.25" customHeight="1" thickBot="1">
      <c r="A3" s="194"/>
      <c r="B3" s="210"/>
      <c r="C3" s="167" t="s">
        <v>162</v>
      </c>
      <c r="D3" s="210"/>
      <c r="E3" s="207"/>
      <c r="F3" s="204" t="s">
        <v>168</v>
      </c>
      <c r="G3" s="205"/>
      <c r="H3" s="205"/>
      <c r="I3" s="205"/>
      <c r="J3" s="205"/>
      <c r="K3" s="199" t="s">
        <v>170</v>
      </c>
      <c r="L3" s="200"/>
      <c r="M3" s="18"/>
    </row>
    <row r="4" spans="1:39" ht="141.75" customHeight="1">
      <c r="A4" s="201" t="s">
        <v>49</v>
      </c>
      <c r="B4" s="28" t="s">
        <v>231</v>
      </c>
      <c r="C4" s="45"/>
      <c r="D4" s="24" t="s">
        <v>50</v>
      </c>
      <c r="E4" s="10" t="s">
        <v>51</v>
      </c>
      <c r="F4" s="130"/>
      <c r="G4" s="131"/>
      <c r="H4" s="168" t="s">
        <v>232</v>
      </c>
      <c r="I4" s="169" t="s">
        <v>189</v>
      </c>
      <c r="J4" s="138" t="s">
        <v>190</v>
      </c>
      <c r="K4" s="118"/>
      <c r="L4" s="119"/>
      <c r="M4" s="19"/>
    </row>
    <row r="5" spans="1:39" ht="94.5" customHeight="1">
      <c r="A5" s="202"/>
      <c r="B5" s="42" t="s">
        <v>52</v>
      </c>
      <c r="C5" s="30"/>
      <c r="D5" s="20" t="s">
        <v>53</v>
      </c>
      <c r="E5" s="4" t="s">
        <v>51</v>
      </c>
      <c r="F5" s="132"/>
      <c r="G5" s="117"/>
      <c r="H5" s="139" t="s">
        <v>233</v>
      </c>
      <c r="I5" s="123" t="s">
        <v>234</v>
      </c>
      <c r="J5" s="142" t="s">
        <v>129</v>
      </c>
      <c r="K5" s="118"/>
      <c r="L5" s="119"/>
      <c r="M5" s="19"/>
    </row>
    <row r="6" spans="1:39" ht="62">
      <c r="A6" s="202"/>
      <c r="B6" s="42" t="s">
        <v>54</v>
      </c>
      <c r="C6" s="30"/>
      <c r="D6" s="20" t="s">
        <v>55</v>
      </c>
      <c r="E6" s="4"/>
      <c r="F6" s="132"/>
      <c r="G6" s="117"/>
      <c r="H6" s="124" t="s">
        <v>130</v>
      </c>
      <c r="I6" s="122" t="s">
        <v>131</v>
      </c>
      <c r="J6" s="142" t="s">
        <v>132</v>
      </c>
      <c r="K6" s="118"/>
      <c r="L6" s="119"/>
      <c r="M6" s="19"/>
    </row>
    <row r="7" spans="1:39" ht="161.25" customHeight="1">
      <c r="A7" s="202"/>
      <c r="B7" s="22" t="s">
        <v>56</v>
      </c>
      <c r="C7" s="46"/>
      <c r="D7" s="20" t="s">
        <v>57</v>
      </c>
      <c r="E7" s="4" t="s">
        <v>58</v>
      </c>
      <c r="F7" s="132"/>
      <c r="G7" s="117"/>
      <c r="H7" s="139" t="s">
        <v>201</v>
      </c>
      <c r="I7" s="123" t="s">
        <v>208</v>
      </c>
      <c r="J7" s="144" t="s">
        <v>133</v>
      </c>
      <c r="K7" s="118"/>
      <c r="L7" s="119"/>
      <c r="M7" s="19"/>
    </row>
    <row r="8" spans="1:39" ht="135" customHeight="1">
      <c r="A8" s="202"/>
      <c r="B8" s="22" t="s">
        <v>198</v>
      </c>
      <c r="C8" s="46"/>
      <c r="D8" s="20" t="s">
        <v>59</v>
      </c>
      <c r="E8" s="4" t="s">
        <v>51</v>
      </c>
      <c r="F8" s="132"/>
      <c r="G8" s="117"/>
      <c r="H8" s="139" t="s">
        <v>199</v>
      </c>
      <c r="I8" s="123" t="s">
        <v>235</v>
      </c>
      <c r="J8" s="144" t="s">
        <v>191</v>
      </c>
      <c r="K8" s="118"/>
      <c r="L8" s="119"/>
      <c r="M8" s="19"/>
    </row>
    <row r="9" spans="1:39" ht="120" customHeight="1">
      <c r="A9" s="202"/>
      <c r="B9" s="22" t="s">
        <v>60</v>
      </c>
      <c r="C9" s="46"/>
      <c r="D9" s="20"/>
      <c r="E9" s="4" t="s">
        <v>58</v>
      </c>
      <c r="F9" s="132"/>
      <c r="G9" s="117"/>
      <c r="H9" s="139" t="s">
        <v>236</v>
      </c>
      <c r="I9" s="221" t="s">
        <v>237</v>
      </c>
      <c r="J9" s="144" t="s">
        <v>134</v>
      </c>
      <c r="K9" s="118"/>
      <c r="L9" s="119"/>
      <c r="M9" s="19"/>
    </row>
    <row r="10" spans="1:39" ht="177.75" customHeight="1">
      <c r="A10" s="203"/>
      <c r="B10" s="43" t="s">
        <v>211</v>
      </c>
      <c r="C10" s="30"/>
      <c r="D10" s="44" t="s">
        <v>61</v>
      </c>
      <c r="E10" s="40" t="s">
        <v>62</v>
      </c>
      <c r="F10" s="140"/>
      <c r="G10" s="141"/>
      <c r="H10" s="124" t="s">
        <v>239</v>
      </c>
      <c r="I10" s="123" t="s">
        <v>238</v>
      </c>
      <c r="J10" s="142"/>
      <c r="K10" s="118"/>
      <c r="L10" s="119"/>
      <c r="M10" s="19"/>
    </row>
    <row r="11" spans="1:39" ht="175" customHeight="1" thickBot="1">
      <c r="A11" s="217"/>
      <c r="B11" s="23" t="s">
        <v>63</v>
      </c>
      <c r="C11" s="31"/>
      <c r="D11" s="21" t="s">
        <v>64</v>
      </c>
      <c r="E11" s="5" t="s">
        <v>65</v>
      </c>
      <c r="F11" s="133"/>
      <c r="G11" s="143"/>
      <c r="H11" s="124" t="s">
        <v>240</v>
      </c>
      <c r="I11" s="123" t="s">
        <v>241</v>
      </c>
      <c r="J11" s="137"/>
      <c r="K11" s="118"/>
      <c r="L11" s="119"/>
      <c r="M11" s="41"/>
    </row>
    <row r="12" spans="1:39" ht="16" thickBot="1">
      <c r="A12" s="214" t="s">
        <v>84</v>
      </c>
      <c r="B12" s="215"/>
      <c r="C12" s="215"/>
      <c r="D12" s="215"/>
      <c r="E12" s="216"/>
      <c r="F12" s="105">
        <f>COUNTIF($K$4:$K$11,"0")</f>
        <v>0</v>
      </c>
      <c r="G12" s="63"/>
      <c r="H12" s="65">
        <f>COUNTIF($K$4:$K$11,"1")</f>
        <v>0</v>
      </c>
      <c r="I12" s="62">
        <f>COUNTIF($K$4:$K$11,"2")</f>
        <v>0</v>
      </c>
      <c r="J12" s="66">
        <f>COUNTIF($K$4:$K$11,"3")</f>
        <v>0</v>
      </c>
      <c r="K12" s="106">
        <f>SUM(K4:K11)</f>
        <v>0</v>
      </c>
      <c r="L12" s="151">
        <f>COUNTIF(L4:L11,"En projet")</f>
        <v>0</v>
      </c>
      <c r="M12" s="64"/>
    </row>
    <row r="13" spans="1:39" ht="19" thickBot="1">
      <c r="K13" s="190">
        <f>K12-(L12*0.5)</f>
        <v>0</v>
      </c>
      <c r="L13" s="191"/>
    </row>
  </sheetData>
  <mergeCells count="13">
    <mergeCell ref="A4:A11"/>
    <mergeCell ref="A12:E12"/>
    <mergeCell ref="M1:M2"/>
    <mergeCell ref="K13:L13"/>
    <mergeCell ref="A1:A3"/>
    <mergeCell ref="B1:B3"/>
    <mergeCell ref="D1:D3"/>
    <mergeCell ref="E1:E3"/>
    <mergeCell ref="K1:L1"/>
    <mergeCell ref="K2:L2"/>
    <mergeCell ref="F3:J3"/>
    <mergeCell ref="K3:L3"/>
    <mergeCell ref="C1:C2"/>
  </mergeCells>
  <hyperlinks>
    <hyperlink ref="C3" r:id="rId1" xr:uid="{00000000-0004-0000-0400-000000000000}"/>
  </hyperlinks>
  <pageMargins left="0.25" right="0.25" top="0.75" bottom="0.75" header="0.3" footer="0.3"/>
  <pageSetup paperSize="9" scale="29" orientation="landscape" r:id="rId2"/>
  <drawing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0000000}">
          <x14:formula1>
            <xm:f>Paramètres!$D$5:$D$6</xm:f>
          </x14:formula1>
          <xm:sqref>L4:L11</xm:sqref>
        </x14:dataValidation>
        <x14:dataValidation type="list" allowBlank="1" showInputMessage="1" showErrorMessage="1" xr:uid="{00000000-0002-0000-0400-000001000000}">
          <x14:formula1>
            <xm:f>Paramètres!$C$5:$C$8</xm:f>
          </x14:formula1>
          <xm:sqref>K4:K11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pageSetUpPr fitToPage="1"/>
  </sheetPr>
  <dimension ref="A1:AM9"/>
  <sheetViews>
    <sheetView zoomScale="70" zoomScaleNormal="70" workbookViewId="0">
      <pane xSplit="2" ySplit="3" topLeftCell="G4" activePane="bottomRight" state="frozen"/>
      <selection pane="topRight" activeCell="C1" sqref="C1"/>
      <selection pane="bottomLeft" activeCell="A4" sqref="A4"/>
      <selection pane="bottomRight" activeCell="H4" sqref="H4"/>
    </sheetView>
  </sheetViews>
  <sheetFormatPr baseColWidth="10" defaultColWidth="10.83203125" defaultRowHeight="15.5"/>
  <cols>
    <col min="1" max="1" width="27.08203125" style="1" customWidth="1"/>
    <col min="2" max="2" width="54.33203125" style="1" customWidth="1"/>
    <col min="3" max="3" width="38.83203125" style="1" customWidth="1"/>
    <col min="4" max="4" width="36.5" style="1" customWidth="1"/>
    <col min="5" max="5" width="27" style="1" customWidth="1"/>
    <col min="6" max="6" width="30.25" style="48" customWidth="1"/>
    <col min="7" max="7" width="32" style="1" customWidth="1"/>
    <col min="8" max="8" width="48.5" style="48" customWidth="1"/>
    <col min="9" max="9" width="43.08203125" style="48" customWidth="1"/>
    <col min="10" max="10" width="44.58203125" style="48" customWidth="1"/>
    <col min="11" max="11" width="17.25" style="1" customWidth="1"/>
    <col min="12" max="12" width="18.83203125" style="1" customWidth="1"/>
    <col min="13" max="13" width="45.08203125" style="1" customWidth="1"/>
    <col min="14" max="16384" width="10.83203125" style="1"/>
  </cols>
  <sheetData>
    <row r="1" spans="1:39" ht="26.15" customHeight="1" thickBot="1">
      <c r="A1" s="192" t="s">
        <v>0</v>
      </c>
      <c r="B1" s="208" t="s">
        <v>1</v>
      </c>
      <c r="C1" s="208" t="s">
        <v>159</v>
      </c>
      <c r="D1" s="208" t="s">
        <v>161</v>
      </c>
      <c r="E1" s="196" t="s">
        <v>160</v>
      </c>
      <c r="F1" s="52" t="s">
        <v>166</v>
      </c>
      <c r="G1" s="53" t="s">
        <v>2</v>
      </c>
      <c r="H1" s="51" t="s">
        <v>3</v>
      </c>
      <c r="I1" s="14" t="s">
        <v>4</v>
      </c>
      <c r="J1" s="58" t="s">
        <v>5</v>
      </c>
      <c r="K1" s="192" t="s">
        <v>169</v>
      </c>
      <c r="L1" s="196"/>
      <c r="M1" s="188" t="s">
        <v>6</v>
      </c>
    </row>
    <row r="2" spans="1:39" s="15" customFormat="1" ht="117.75" customHeight="1" thickBot="1">
      <c r="A2" s="193"/>
      <c r="B2" s="209"/>
      <c r="C2" s="209"/>
      <c r="D2" s="209"/>
      <c r="E2" s="206"/>
      <c r="F2" s="56" t="s">
        <v>171</v>
      </c>
      <c r="G2" s="57" t="s">
        <v>167</v>
      </c>
      <c r="H2" s="54" t="s">
        <v>7</v>
      </c>
      <c r="I2" s="55" t="s">
        <v>122</v>
      </c>
      <c r="J2" s="59" t="s">
        <v>123</v>
      </c>
      <c r="K2" s="197" t="s">
        <v>184</v>
      </c>
      <c r="L2" s="198"/>
      <c r="M2" s="189"/>
      <c r="N2" s="1"/>
      <c r="O2" s="1"/>
      <c r="P2" s="1"/>
      <c r="Q2" s="1"/>
      <c r="R2" s="1"/>
      <c r="S2" s="1"/>
      <c r="T2" s="1"/>
      <c r="U2" s="1"/>
      <c r="V2" s="1"/>
      <c r="W2" s="1"/>
      <c r="X2" s="1"/>
      <c r="Y2" s="1"/>
      <c r="Z2" s="1"/>
      <c r="AA2" s="1"/>
      <c r="AB2" s="1"/>
      <c r="AC2" s="1"/>
      <c r="AD2" s="1"/>
      <c r="AE2" s="1"/>
      <c r="AF2" s="1"/>
      <c r="AG2" s="1"/>
      <c r="AH2" s="1"/>
      <c r="AI2" s="1"/>
      <c r="AJ2" s="1"/>
      <c r="AK2" s="1"/>
      <c r="AL2" s="1"/>
      <c r="AM2" s="17"/>
    </row>
    <row r="3" spans="1:39" ht="24.75" customHeight="1" thickBot="1">
      <c r="A3" s="194"/>
      <c r="B3" s="210"/>
      <c r="C3" s="167" t="s">
        <v>162</v>
      </c>
      <c r="D3" s="210"/>
      <c r="E3" s="207"/>
      <c r="F3" s="204" t="s">
        <v>168</v>
      </c>
      <c r="G3" s="205"/>
      <c r="H3" s="205"/>
      <c r="I3" s="205"/>
      <c r="J3" s="205"/>
      <c r="K3" s="199" t="s">
        <v>170</v>
      </c>
      <c r="L3" s="200"/>
      <c r="M3" s="18"/>
    </row>
    <row r="4" spans="1:39" ht="162.75" customHeight="1">
      <c r="A4" s="201" t="s">
        <v>181</v>
      </c>
      <c r="B4" s="32" t="s">
        <v>76</v>
      </c>
      <c r="C4" s="29"/>
      <c r="D4" s="38" t="s">
        <v>77</v>
      </c>
      <c r="E4" s="34" t="s">
        <v>51</v>
      </c>
      <c r="F4" s="130"/>
      <c r="G4" s="131"/>
      <c r="H4" s="168" t="s">
        <v>135</v>
      </c>
      <c r="I4" s="169" t="s">
        <v>242</v>
      </c>
      <c r="J4" s="138" t="s">
        <v>136</v>
      </c>
      <c r="K4" s="118"/>
      <c r="L4" s="119"/>
      <c r="M4" s="19"/>
    </row>
    <row r="5" spans="1:39" ht="165" customHeight="1">
      <c r="A5" s="202"/>
      <c r="B5" s="175" t="s">
        <v>193</v>
      </c>
      <c r="C5" s="30"/>
      <c r="D5" s="35"/>
      <c r="E5" s="6" t="s">
        <v>62</v>
      </c>
      <c r="F5" s="132"/>
      <c r="G5" s="121"/>
      <c r="H5" s="124" t="s">
        <v>137</v>
      </c>
      <c r="I5" s="123" t="s">
        <v>138</v>
      </c>
      <c r="J5" s="144" t="s">
        <v>176</v>
      </c>
      <c r="K5" s="118"/>
      <c r="L5" s="119"/>
      <c r="M5" s="19"/>
    </row>
    <row r="6" spans="1:39" ht="159.75" customHeight="1">
      <c r="A6" s="202"/>
      <c r="B6" s="175" t="s">
        <v>78</v>
      </c>
      <c r="C6" s="30"/>
      <c r="D6" s="36" t="s">
        <v>35</v>
      </c>
      <c r="E6" s="6" t="s">
        <v>79</v>
      </c>
      <c r="F6" s="132"/>
      <c r="G6" s="121"/>
      <c r="H6" s="124" t="s">
        <v>139</v>
      </c>
      <c r="I6" s="123" t="s">
        <v>192</v>
      </c>
      <c r="J6" s="144" t="s">
        <v>209</v>
      </c>
      <c r="K6" s="118"/>
      <c r="L6" s="119"/>
      <c r="M6" s="19"/>
    </row>
    <row r="7" spans="1:39" ht="175" customHeight="1" thickBot="1">
      <c r="A7" s="217"/>
      <c r="B7" s="176" t="s">
        <v>80</v>
      </c>
      <c r="C7" s="33"/>
      <c r="D7" s="37" t="s">
        <v>81</v>
      </c>
      <c r="E7" s="7"/>
      <c r="F7" s="133"/>
      <c r="G7" s="145"/>
      <c r="H7" s="135" t="s">
        <v>194</v>
      </c>
      <c r="I7" s="136" t="s">
        <v>195</v>
      </c>
      <c r="J7" s="172" t="s">
        <v>196</v>
      </c>
      <c r="K7" s="118"/>
      <c r="L7" s="119"/>
      <c r="M7" s="41"/>
    </row>
    <row r="8" spans="1:39" ht="33" customHeight="1" thickBot="1">
      <c r="A8" s="214" t="s">
        <v>84</v>
      </c>
      <c r="B8" s="215"/>
      <c r="C8" s="215"/>
      <c r="D8" s="215"/>
      <c r="E8" s="216"/>
      <c r="F8" s="105">
        <f>COUNTIF($K$4:$K$7,"0")</f>
        <v>0</v>
      </c>
      <c r="G8" s="63"/>
      <c r="H8" s="65">
        <f>COUNTIF($K$4:$K$7,"1")</f>
        <v>0</v>
      </c>
      <c r="I8" s="62">
        <f>COUNTIF($K$4:$K$7,"2")</f>
        <v>0</v>
      </c>
      <c r="J8" s="66">
        <f>COUNTIF($K$4:$K$7,"3")</f>
        <v>0</v>
      </c>
      <c r="K8" s="106">
        <f>SUM(K4:K7)</f>
        <v>0</v>
      </c>
      <c r="L8" s="151">
        <f>COUNTIF(L4:L7,"En projet")</f>
        <v>0</v>
      </c>
      <c r="M8" s="64"/>
    </row>
    <row r="9" spans="1:39" ht="19" thickBot="1">
      <c r="K9" s="190">
        <f>K8-(L8*0.5)</f>
        <v>0</v>
      </c>
      <c r="L9" s="191"/>
    </row>
  </sheetData>
  <mergeCells count="13">
    <mergeCell ref="A4:A7"/>
    <mergeCell ref="A8:E8"/>
    <mergeCell ref="M1:M2"/>
    <mergeCell ref="K9:L9"/>
    <mergeCell ref="A1:A3"/>
    <mergeCell ref="B1:B3"/>
    <mergeCell ref="D1:D3"/>
    <mergeCell ref="E1:E3"/>
    <mergeCell ref="K1:L1"/>
    <mergeCell ref="K2:L2"/>
    <mergeCell ref="F3:J3"/>
    <mergeCell ref="K3:L3"/>
    <mergeCell ref="C1:C2"/>
  </mergeCells>
  <hyperlinks>
    <hyperlink ref="C3" r:id="rId1" xr:uid="{00000000-0004-0000-0500-000000000000}"/>
  </hyperlinks>
  <pageMargins left="0.25" right="0.25" top="0.75" bottom="0.75" header="0.3" footer="0.3"/>
  <pageSetup paperSize="9" scale="28" orientation="landscape" r:id="rId2"/>
  <drawing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Paramètres!$D$5:$D$6</xm:f>
          </x14:formula1>
          <xm:sqref>L4:L7</xm:sqref>
        </x14:dataValidation>
        <x14:dataValidation type="list" allowBlank="1" showInputMessage="1" showErrorMessage="1" xr:uid="{00000000-0002-0000-0500-000001000000}">
          <x14:formula1>
            <xm:f>Paramètres!$C$5:$C$8</xm:f>
          </x14:formula1>
          <xm:sqref>K4:K7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AM10"/>
  <sheetViews>
    <sheetView tabSelected="1" zoomScale="50" zoomScaleNormal="50" workbookViewId="0">
      <pane xSplit="2" ySplit="3" topLeftCell="H4" activePane="bottomRight" state="frozen"/>
      <selection pane="topRight" activeCell="C1" sqref="C1"/>
      <selection pane="bottomLeft" activeCell="A4" sqref="A4"/>
      <selection pane="bottomRight" activeCell="H10" sqref="H10"/>
    </sheetView>
  </sheetViews>
  <sheetFormatPr baseColWidth="10" defaultColWidth="10.83203125" defaultRowHeight="15.5"/>
  <cols>
    <col min="1" max="1" width="27.08203125" style="1" customWidth="1"/>
    <col min="2" max="2" width="54.33203125" style="1" customWidth="1"/>
    <col min="3" max="3" width="38.83203125" style="1" customWidth="1"/>
    <col min="4" max="4" width="36.5" style="1" customWidth="1"/>
    <col min="5" max="5" width="27" style="1" customWidth="1"/>
    <col min="6" max="6" width="31.25" style="48" customWidth="1"/>
    <col min="7" max="7" width="34.5" style="1" customWidth="1"/>
    <col min="8" max="8" width="45.08203125" style="48" customWidth="1"/>
    <col min="9" max="9" width="42.75" style="48" customWidth="1"/>
    <col min="10" max="10" width="41.75" style="48" customWidth="1"/>
    <col min="11" max="11" width="17.25" style="1" customWidth="1"/>
    <col min="12" max="12" width="18.83203125" style="1" customWidth="1"/>
    <col min="13" max="13" width="45.08203125" style="1" customWidth="1"/>
    <col min="14" max="16384" width="10.83203125" style="1"/>
  </cols>
  <sheetData>
    <row r="1" spans="1:39" ht="26.15" customHeight="1" thickBot="1">
      <c r="A1" s="192" t="s">
        <v>0</v>
      </c>
      <c r="B1" s="208" t="s">
        <v>1</v>
      </c>
      <c r="C1" s="208" t="s">
        <v>159</v>
      </c>
      <c r="D1" s="208" t="s">
        <v>161</v>
      </c>
      <c r="E1" s="196" t="s">
        <v>160</v>
      </c>
      <c r="F1" s="52" t="s">
        <v>166</v>
      </c>
      <c r="G1" s="53" t="s">
        <v>2</v>
      </c>
      <c r="H1" s="51" t="s">
        <v>3</v>
      </c>
      <c r="I1" s="14" t="s">
        <v>4</v>
      </c>
      <c r="J1" s="58" t="s">
        <v>5</v>
      </c>
      <c r="K1" s="192" t="s">
        <v>169</v>
      </c>
      <c r="L1" s="196"/>
      <c r="M1" s="188" t="s">
        <v>6</v>
      </c>
    </row>
    <row r="2" spans="1:39" s="15" customFormat="1" ht="117.75" customHeight="1" thickBot="1">
      <c r="A2" s="193"/>
      <c r="B2" s="209"/>
      <c r="C2" s="209"/>
      <c r="D2" s="209"/>
      <c r="E2" s="206"/>
      <c r="F2" s="56" t="s">
        <v>171</v>
      </c>
      <c r="G2" s="57" t="s">
        <v>167</v>
      </c>
      <c r="H2" s="54" t="s">
        <v>7</v>
      </c>
      <c r="I2" s="55" t="s">
        <v>122</v>
      </c>
      <c r="J2" s="59" t="s">
        <v>123</v>
      </c>
      <c r="K2" s="197" t="s">
        <v>184</v>
      </c>
      <c r="L2" s="198"/>
      <c r="M2" s="189"/>
      <c r="N2" s="1"/>
      <c r="O2" s="1"/>
      <c r="P2" s="1"/>
      <c r="Q2" s="1"/>
      <c r="R2" s="1"/>
      <c r="S2" s="1"/>
      <c r="T2" s="1"/>
      <c r="U2" s="1"/>
      <c r="V2" s="1"/>
      <c r="W2" s="1"/>
      <c r="X2" s="1"/>
      <c r="Y2" s="1"/>
      <c r="Z2" s="1"/>
      <c r="AA2" s="1"/>
      <c r="AB2" s="1"/>
      <c r="AC2" s="1"/>
      <c r="AD2" s="1"/>
      <c r="AE2" s="1"/>
      <c r="AF2" s="1"/>
      <c r="AG2" s="1"/>
      <c r="AH2" s="1"/>
      <c r="AI2" s="1"/>
      <c r="AJ2" s="1"/>
      <c r="AK2" s="1"/>
      <c r="AL2" s="1"/>
      <c r="AM2" s="17"/>
    </row>
    <row r="3" spans="1:39" ht="24.75" customHeight="1" thickBot="1">
      <c r="A3" s="194"/>
      <c r="B3" s="210"/>
      <c r="C3" s="167" t="s">
        <v>162</v>
      </c>
      <c r="D3" s="210"/>
      <c r="E3" s="207"/>
      <c r="F3" s="204" t="s">
        <v>168</v>
      </c>
      <c r="G3" s="205"/>
      <c r="H3" s="205"/>
      <c r="I3" s="205"/>
      <c r="J3" s="205"/>
      <c r="K3" s="199" t="s">
        <v>170</v>
      </c>
      <c r="L3" s="200"/>
      <c r="M3" s="18"/>
    </row>
    <row r="4" spans="1:39" ht="189" customHeight="1">
      <c r="A4" s="201" t="s">
        <v>66</v>
      </c>
      <c r="B4" s="28" t="s">
        <v>202</v>
      </c>
      <c r="C4" s="29"/>
      <c r="D4" s="25"/>
      <c r="E4" s="10" t="s">
        <v>67</v>
      </c>
      <c r="F4" s="130"/>
      <c r="G4" s="131"/>
      <c r="H4" s="168" t="s">
        <v>243</v>
      </c>
      <c r="I4" s="169" t="s">
        <v>140</v>
      </c>
      <c r="J4" s="138" t="s">
        <v>197</v>
      </c>
      <c r="K4" s="118"/>
      <c r="L4" s="119"/>
      <c r="M4" s="19"/>
    </row>
    <row r="5" spans="1:39" ht="162.75" customHeight="1">
      <c r="A5" s="202"/>
      <c r="B5" s="22" t="s">
        <v>68</v>
      </c>
      <c r="C5" s="173" t="s">
        <v>178</v>
      </c>
      <c r="D5" s="27" t="s">
        <v>69</v>
      </c>
      <c r="E5" s="6"/>
      <c r="F5" s="132"/>
      <c r="G5" s="117"/>
      <c r="H5" s="124" t="s">
        <v>244</v>
      </c>
      <c r="I5" s="123" t="s">
        <v>141</v>
      </c>
      <c r="J5" s="144" t="s">
        <v>210</v>
      </c>
      <c r="K5" s="118"/>
      <c r="L5" s="119"/>
      <c r="M5" s="19"/>
    </row>
    <row r="6" spans="1:39" ht="165" customHeight="1">
      <c r="A6" s="202"/>
      <c r="B6" s="22" t="s">
        <v>70</v>
      </c>
      <c r="C6" s="173" t="s">
        <v>178</v>
      </c>
      <c r="D6" s="27" t="s">
        <v>71</v>
      </c>
      <c r="E6" s="6" t="s">
        <v>72</v>
      </c>
      <c r="F6" s="132"/>
      <c r="G6" s="117"/>
      <c r="H6" s="124" t="s">
        <v>145</v>
      </c>
      <c r="I6" s="123" t="s">
        <v>146</v>
      </c>
      <c r="J6" s="144" t="s">
        <v>147</v>
      </c>
      <c r="K6" s="118"/>
      <c r="L6" s="119"/>
      <c r="M6" s="19"/>
    </row>
    <row r="7" spans="1:39" ht="159.75" customHeight="1">
      <c r="A7" s="202"/>
      <c r="B7" s="22" t="s">
        <v>73</v>
      </c>
      <c r="C7" s="173" t="s">
        <v>178</v>
      </c>
      <c r="D7" s="27" t="s">
        <v>69</v>
      </c>
      <c r="E7" s="6" t="s">
        <v>74</v>
      </c>
      <c r="F7" s="132"/>
      <c r="G7" s="117"/>
      <c r="H7" s="124" t="s">
        <v>142</v>
      </c>
      <c r="I7" s="123" t="s">
        <v>143</v>
      </c>
      <c r="J7" s="144" t="s">
        <v>144</v>
      </c>
      <c r="K7" s="118"/>
      <c r="L7" s="119"/>
      <c r="M7" s="19"/>
    </row>
    <row r="8" spans="1:39" ht="175" customHeight="1" thickBot="1">
      <c r="A8" s="217"/>
      <c r="B8" s="23" t="s">
        <v>245</v>
      </c>
      <c r="C8" s="31"/>
      <c r="D8" s="26"/>
      <c r="E8" s="5" t="s">
        <v>75</v>
      </c>
      <c r="F8" s="133"/>
      <c r="G8" s="146"/>
      <c r="H8" s="135" t="s">
        <v>246</v>
      </c>
      <c r="I8" s="136" t="s">
        <v>177</v>
      </c>
      <c r="J8" s="137"/>
      <c r="K8" s="118"/>
      <c r="L8" s="119"/>
      <c r="M8" s="41"/>
    </row>
    <row r="9" spans="1:39" ht="33" customHeight="1" thickBot="1">
      <c r="A9" s="214" t="s">
        <v>84</v>
      </c>
      <c r="B9" s="215"/>
      <c r="C9" s="215"/>
      <c r="D9" s="215"/>
      <c r="E9" s="216"/>
      <c r="F9" s="105">
        <f>COUNTIF($K$4:$K$8,"0")</f>
        <v>0</v>
      </c>
      <c r="G9" s="63"/>
      <c r="H9" s="65">
        <f>COUNTIF($K$4:$K$8,"1")</f>
        <v>0</v>
      </c>
      <c r="I9" s="62">
        <f>COUNTIF($K$4:$K$8,"2")</f>
        <v>0</v>
      </c>
      <c r="J9" s="66">
        <f>COUNTIF($K$4:$K$8,"3")</f>
        <v>0</v>
      </c>
      <c r="K9" s="106">
        <f>SUM(K4:K8)</f>
        <v>0</v>
      </c>
      <c r="L9" s="151">
        <f>COUNTIF(L4:L8,"En projet")</f>
        <v>0</v>
      </c>
      <c r="M9" s="64"/>
    </row>
    <row r="10" spans="1:39" ht="26.25" customHeight="1" thickBot="1">
      <c r="K10" s="190">
        <f>K9-(L9*0.5)</f>
        <v>0</v>
      </c>
      <c r="L10" s="191"/>
    </row>
  </sheetData>
  <mergeCells count="13">
    <mergeCell ref="M1:M2"/>
    <mergeCell ref="A4:A8"/>
    <mergeCell ref="A9:E9"/>
    <mergeCell ref="K10:L10"/>
    <mergeCell ref="A1:A3"/>
    <mergeCell ref="B1:B3"/>
    <mergeCell ref="D1:D3"/>
    <mergeCell ref="E1:E3"/>
    <mergeCell ref="K1:L1"/>
    <mergeCell ref="K2:L2"/>
    <mergeCell ref="F3:J3"/>
    <mergeCell ref="K3:L3"/>
    <mergeCell ref="C1:C2"/>
  </mergeCells>
  <hyperlinks>
    <hyperlink ref="C3" r:id="rId1" xr:uid="{00000000-0004-0000-0600-000000000000}"/>
  </hyperlinks>
  <pageMargins left="0.25" right="0.25" top="0.75" bottom="0.75" header="0.3" footer="0.3"/>
  <pageSetup paperSize="9" scale="28" orientation="landscape" r:id="rId2"/>
  <drawing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600-000000000000}">
          <x14:formula1>
            <xm:f>Paramètres!$D$5:$D$6</xm:f>
          </x14:formula1>
          <xm:sqref>L4:L8</xm:sqref>
        </x14:dataValidation>
        <x14:dataValidation type="list" allowBlank="1" showInputMessage="1" showErrorMessage="1" xr:uid="{00000000-0002-0000-0600-000001000000}">
          <x14:formula1>
            <xm:f>Paramètres!$C$5:$C$8</xm:f>
          </x14:formula1>
          <xm:sqref>K4:K8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pageSetUpPr fitToPage="1"/>
  </sheetPr>
  <dimension ref="A1:H20"/>
  <sheetViews>
    <sheetView topLeftCell="A3" zoomScale="85" zoomScaleNormal="85" workbookViewId="0">
      <selection activeCell="B14" sqref="B14"/>
    </sheetView>
  </sheetViews>
  <sheetFormatPr baseColWidth="10" defaultRowHeight="15.5"/>
  <cols>
    <col min="1" max="1" width="66.33203125" customWidth="1"/>
    <col min="2" max="2" width="17" customWidth="1"/>
    <col min="3" max="3" width="18.25" customWidth="1"/>
    <col min="4" max="4" width="16.08203125" customWidth="1"/>
    <col min="5" max="5" width="17.25" customWidth="1"/>
    <col min="6" max="6" width="17.33203125" customWidth="1"/>
    <col min="7" max="7" width="14.58203125" customWidth="1"/>
    <col min="8" max="8" width="16.25" customWidth="1"/>
  </cols>
  <sheetData>
    <row r="1" spans="1:8" ht="107.5" thickBot="1">
      <c r="A1" s="68" t="s">
        <v>172</v>
      </c>
      <c r="B1" s="69" t="s">
        <v>86</v>
      </c>
      <c r="C1" s="70" t="s">
        <v>87</v>
      </c>
      <c r="D1" s="71" t="s">
        <v>88</v>
      </c>
      <c r="E1" s="72" t="s">
        <v>89</v>
      </c>
      <c r="F1" s="73" t="s">
        <v>90</v>
      </c>
      <c r="G1" s="74" t="s">
        <v>91</v>
      </c>
      <c r="H1" s="75" t="s">
        <v>92</v>
      </c>
    </row>
    <row r="2" spans="1:8" ht="31.5" thickBot="1">
      <c r="A2" s="76" t="s">
        <v>93</v>
      </c>
      <c r="B2" s="77"/>
      <c r="C2" s="78" t="s">
        <v>94</v>
      </c>
      <c r="D2" s="78" t="s">
        <v>95</v>
      </c>
      <c r="E2" s="79" t="s">
        <v>96</v>
      </c>
      <c r="F2" s="79" t="s">
        <v>97</v>
      </c>
      <c r="G2" s="79" t="s">
        <v>98</v>
      </c>
      <c r="H2" s="80" t="s">
        <v>99</v>
      </c>
    </row>
    <row r="3" spans="1:8" ht="15" customHeight="1">
      <c r="A3" s="81" t="s">
        <v>100</v>
      </c>
      <c r="B3" s="82">
        <f>SUM(C3:H3)</f>
        <v>34</v>
      </c>
      <c r="C3" s="147">
        <f>6-C5</f>
        <v>6</v>
      </c>
      <c r="D3" s="83">
        <f>6-D5</f>
        <v>6</v>
      </c>
      <c r="E3" s="83">
        <f>5-E5</f>
        <v>5</v>
      </c>
      <c r="F3" s="83">
        <f>8-F5</f>
        <v>8</v>
      </c>
      <c r="G3" s="83">
        <f>4-G5</f>
        <v>4</v>
      </c>
      <c r="H3" s="148">
        <f>5-H5</f>
        <v>5</v>
      </c>
    </row>
    <row r="4" spans="1:8" ht="16" thickBot="1">
      <c r="A4" s="50" t="s">
        <v>154</v>
      </c>
      <c r="B4" s="84">
        <f t="shared" ref="B4:B8" si="0">SUM(C4:H4)</f>
        <v>0</v>
      </c>
      <c r="C4" s="149">
        <f>COUNTA('1. Gouvernance'!F4:F6)</f>
        <v>0</v>
      </c>
      <c r="D4" s="86">
        <f>COUNTA('2. Management'!F4:F6)</f>
        <v>0</v>
      </c>
      <c r="E4" s="86">
        <f>COUNTA('3. Respect'!F4:F5)</f>
        <v>0</v>
      </c>
      <c r="F4" s="86">
        <f>COUNTA('4. Environnement'!F4:F6)</f>
        <v>0</v>
      </c>
      <c r="G4" s="86">
        <f>COUNTA('5. Ethique'!F4)</f>
        <v>0</v>
      </c>
      <c r="H4" s="87">
        <f>COUNTA('6. Territoire'!F4)</f>
        <v>0</v>
      </c>
    </row>
    <row r="5" spans="1:8">
      <c r="A5" s="88" t="s">
        <v>101</v>
      </c>
      <c r="B5" s="82">
        <f t="shared" si="0"/>
        <v>0</v>
      </c>
      <c r="C5" s="89">
        <f>'1. Gouvernance'!F10</f>
        <v>0</v>
      </c>
      <c r="D5" s="90">
        <f>'2. Management'!F10</f>
        <v>0</v>
      </c>
      <c r="E5" s="90">
        <f>'3. Respect'!F9</f>
        <v>0</v>
      </c>
      <c r="F5" s="90">
        <f>'4. Environnement'!F12</f>
        <v>0</v>
      </c>
      <c r="G5" s="90">
        <f>'5. Ethique'!F8</f>
        <v>0</v>
      </c>
      <c r="H5" s="91">
        <f>'6. Territoire'!F9</f>
        <v>0</v>
      </c>
    </row>
    <row r="6" spans="1:8">
      <c r="A6" s="92" t="s">
        <v>108</v>
      </c>
      <c r="B6" s="67">
        <f t="shared" si="0"/>
        <v>0</v>
      </c>
      <c r="C6" s="93">
        <f>'1. Gouvernance'!H10</f>
        <v>0</v>
      </c>
      <c r="D6" s="49">
        <f>'2. Management'!H10</f>
        <v>0</v>
      </c>
      <c r="E6" s="49">
        <f>'3. Respect'!H9</f>
        <v>0</v>
      </c>
      <c r="F6" s="49">
        <f>'4. Environnement'!H12</f>
        <v>0</v>
      </c>
      <c r="G6" s="49">
        <f>'5. Ethique'!H8</f>
        <v>0</v>
      </c>
      <c r="H6" s="16">
        <f>'6. Territoire'!H9</f>
        <v>0</v>
      </c>
    </row>
    <row r="7" spans="1:8">
      <c r="A7" s="94" t="s">
        <v>107</v>
      </c>
      <c r="B7" s="67">
        <f t="shared" si="0"/>
        <v>0</v>
      </c>
      <c r="C7" s="93">
        <f>'1. Gouvernance'!I10</f>
        <v>0</v>
      </c>
      <c r="D7" s="49">
        <f>'2. Management'!I10</f>
        <v>0</v>
      </c>
      <c r="E7" s="49">
        <f>'3. Respect'!I9</f>
        <v>0</v>
      </c>
      <c r="F7" s="49">
        <f>'4. Environnement'!I12</f>
        <v>0</v>
      </c>
      <c r="G7" s="49">
        <f>'5. Ethique'!I8</f>
        <v>0</v>
      </c>
      <c r="H7" s="16">
        <f>'6. Territoire'!I9</f>
        <v>0</v>
      </c>
    </row>
    <row r="8" spans="1:8" ht="18.75" customHeight="1" thickBot="1">
      <c r="A8" s="95" t="s">
        <v>106</v>
      </c>
      <c r="B8" s="84">
        <f t="shared" si="0"/>
        <v>0</v>
      </c>
      <c r="C8" s="85">
        <f>'1. Gouvernance'!J10</f>
        <v>0</v>
      </c>
      <c r="D8" s="49">
        <f>'2. Management'!J10</f>
        <v>0</v>
      </c>
      <c r="E8" s="86">
        <f>'3. Respect'!J9</f>
        <v>0</v>
      </c>
      <c r="F8" s="86">
        <f>'4. Environnement'!J12</f>
        <v>0</v>
      </c>
      <c r="G8" s="86">
        <f>'5. Ethique'!J8</f>
        <v>0</v>
      </c>
      <c r="H8" s="87">
        <f>'6. Territoire'!J9</f>
        <v>0</v>
      </c>
    </row>
    <row r="9" spans="1:8" ht="22.5" customHeight="1" thickBot="1">
      <c r="A9" s="159" t="s">
        <v>109</v>
      </c>
      <c r="B9" s="77">
        <f>SUM(C9:H9)</f>
        <v>0</v>
      </c>
      <c r="C9" s="78">
        <f>'1. Gouvernance'!L10</f>
        <v>0</v>
      </c>
      <c r="D9" s="79">
        <f>'2. Management'!L10</f>
        <v>0</v>
      </c>
      <c r="E9" s="79">
        <f>'3. Respect'!L9</f>
        <v>0</v>
      </c>
      <c r="F9" s="79">
        <f>'4. Environnement'!L12</f>
        <v>0</v>
      </c>
      <c r="G9" s="79">
        <f>'5. Ethique'!L8</f>
        <v>0</v>
      </c>
      <c r="H9" s="80">
        <f>'6. Territoire'!L9</f>
        <v>0</v>
      </c>
    </row>
    <row r="10" spans="1:8" ht="27.75" customHeight="1">
      <c r="A10" s="160" t="s">
        <v>153</v>
      </c>
      <c r="B10" s="107">
        <f>(B6+B7*2+B8*3)-(B9*0.5)</f>
        <v>0</v>
      </c>
      <c r="C10" s="152">
        <f t="shared" ref="C10:H10" si="1">(C6+C7*2+C8*3)-(C9*0.5)</f>
        <v>0</v>
      </c>
      <c r="D10" s="153">
        <f t="shared" si="1"/>
        <v>0</v>
      </c>
      <c r="E10" s="153">
        <f t="shared" si="1"/>
        <v>0</v>
      </c>
      <c r="F10" s="153">
        <f t="shared" si="1"/>
        <v>0</v>
      </c>
      <c r="G10" s="153">
        <f>(G6+G7*2+G8*3)-(G9*0.5)</f>
        <v>0</v>
      </c>
      <c r="H10" s="154">
        <f t="shared" si="1"/>
        <v>0</v>
      </c>
    </row>
    <row r="11" spans="1:8" ht="24.75" customHeight="1" thickBot="1">
      <c r="A11" s="161" t="s">
        <v>150</v>
      </c>
      <c r="B11" s="155">
        <f>SUM(C11:H11)</f>
        <v>95</v>
      </c>
      <c r="C11" s="156">
        <v>17</v>
      </c>
      <c r="D11" s="157">
        <v>16</v>
      </c>
      <c r="E11" s="157">
        <v>14</v>
      </c>
      <c r="F11" s="157">
        <v>22</v>
      </c>
      <c r="G11" s="157">
        <v>12</v>
      </c>
      <c r="H11" s="158">
        <v>14</v>
      </c>
    </row>
    <row r="12" spans="1:8" ht="75" customHeight="1">
      <c r="A12" s="88" t="s">
        <v>148</v>
      </c>
      <c r="B12" s="115"/>
      <c r="C12" s="96"/>
      <c r="D12" s="97"/>
      <c r="E12" s="97"/>
      <c r="F12" s="97"/>
      <c r="G12" s="97"/>
      <c r="H12" s="98"/>
    </row>
    <row r="13" spans="1:8" ht="46.5">
      <c r="A13" s="109" t="s">
        <v>183</v>
      </c>
      <c r="B13" s="116"/>
      <c r="C13" s="96"/>
      <c r="D13" s="97"/>
      <c r="E13" s="97"/>
      <c r="F13" s="97"/>
      <c r="G13" s="97"/>
      <c r="H13" s="98"/>
    </row>
    <row r="14" spans="1:8" ht="99.75" customHeight="1">
      <c r="A14" s="109" t="s">
        <v>182</v>
      </c>
      <c r="B14" s="116"/>
      <c r="C14" s="96"/>
      <c r="D14" s="97"/>
      <c r="E14" s="97"/>
      <c r="F14" s="97"/>
      <c r="G14" s="97"/>
      <c r="H14" s="98"/>
    </row>
    <row r="15" spans="1:8" ht="68.25" customHeight="1" thickBot="1">
      <c r="A15" s="50" t="s">
        <v>149</v>
      </c>
      <c r="B15" s="114"/>
      <c r="C15" s="99"/>
      <c r="D15" s="100"/>
      <c r="E15" s="100"/>
      <c r="F15" s="100"/>
      <c r="G15" s="100"/>
      <c r="H15" s="101"/>
    </row>
    <row r="16" spans="1:8" ht="28.5" customHeight="1">
      <c r="A16" s="108" t="s">
        <v>102</v>
      </c>
      <c r="B16" s="107">
        <f>SUM(B10:B15)-B11</f>
        <v>0</v>
      </c>
      <c r="C16" s="102"/>
      <c r="D16" s="103"/>
      <c r="E16" s="103"/>
      <c r="F16" s="103"/>
      <c r="G16" s="103"/>
      <c r="H16" s="104"/>
    </row>
    <row r="17" spans="1:8" ht="29.25" customHeight="1" thickBot="1">
      <c r="A17" s="110" t="s">
        <v>103</v>
      </c>
      <c r="B17" s="84" t="str">
        <f xml:space="preserve"> IF(B16&lt;40,"Label Bronze",IF(B16&gt;69,"Label Or","Label Argent"))</f>
        <v>Label Bronze</v>
      </c>
      <c r="C17" s="99"/>
      <c r="D17" s="100"/>
      <c r="E17" s="100"/>
      <c r="F17" s="100"/>
      <c r="G17" s="100"/>
      <c r="H17" s="101"/>
    </row>
    <row r="19" spans="1:8">
      <c r="A19" s="170" t="s">
        <v>173</v>
      </c>
    </row>
    <row r="20" spans="1:8">
      <c r="A20" s="162" t="s">
        <v>155</v>
      </c>
    </row>
  </sheetData>
  <conditionalFormatting sqref="B17">
    <cfRule type="cellIs" dxfId="3" priority="2" operator="equal">
      <formula>"Label Bronze"</formula>
    </cfRule>
    <cfRule type="cellIs" dxfId="2" priority="3" operator="equal">
      <formula>"Label Or"</formula>
    </cfRule>
    <cfRule type="cellIs" dxfId="1" priority="4" operator="equal">
      <formula>"Label Argent"</formula>
    </cfRule>
  </conditionalFormatting>
  <pageMargins left="0.25" right="0.25" top="0.75" bottom="0.75" header="0.3" footer="0.3"/>
  <pageSetup paperSize="9" scale="69" orientation="landscape" r:id="rId1"/>
  <extLst>
    <ext xmlns:x14="http://schemas.microsoft.com/office/spreadsheetml/2009/9/main" uri="{78C0D931-6437-407d-A8EE-F0AAD7539E65}">
      <x14:conditionalFormattings>
        <x14:conditionalFormatting xmlns:xm="http://schemas.microsoft.com/office/excel/2006/main">
          <x14:cfRule type="cellIs" priority="1" operator="greaterThan" id="{BA836554-2E9E-45F4-BB06-14F30E789786}">
            <xm:f>Paramètres!$C$5</xm:f>
            <x14:dxf>
              <fill>
                <patternFill>
                  <bgColor rgb="FFFFFF00"/>
                </patternFill>
              </fill>
            </x14:dxf>
          </x14:cfRule>
          <xm:sqref>C4:H4</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0000000}">
          <x14:formula1>
            <xm:f>Paramètres!$A$5:$A$6</xm:f>
          </x14:formula1>
          <xm:sqref>B13:B14</xm:sqref>
        </x14:dataValidation>
        <x14:dataValidation type="list" allowBlank="1" showInputMessage="1" showErrorMessage="1" xr:uid="{00000000-0002-0000-0700-000001000000}">
          <x14:formula1>
            <xm:f>Paramètres!$A$7:$A$9</xm:f>
          </x14:formula1>
          <xm:sqref>B15</xm:sqref>
        </x14:dataValidation>
        <x14:dataValidation type="list" showInputMessage="1" showErrorMessage="1" xr:uid="{00000000-0002-0000-0700-000002000000}">
          <x14:formula1>
            <xm:f>Paramètres!$A$5:$A$7</xm:f>
          </x14:formula1>
          <xm:sqref>B12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tint="-9.9978637043366805E-2"/>
  </sheetPr>
  <dimension ref="A1:E9"/>
  <sheetViews>
    <sheetView workbookViewId="0">
      <selection activeCell="D7" sqref="D7"/>
    </sheetView>
  </sheetViews>
  <sheetFormatPr baseColWidth="10" defaultRowHeight="15.5"/>
  <cols>
    <col min="1" max="1" width="16.08203125" customWidth="1"/>
    <col min="4" max="4" width="19.33203125" customWidth="1"/>
    <col min="5" max="5" width="11.83203125" customWidth="1"/>
  </cols>
  <sheetData>
    <row r="1" spans="1:5">
      <c r="A1" s="218" t="s">
        <v>104</v>
      </c>
      <c r="B1" s="218"/>
      <c r="C1" s="218"/>
      <c r="D1" s="218"/>
      <c r="E1" s="218"/>
    </row>
    <row r="2" spans="1:5">
      <c r="A2" s="218"/>
      <c r="B2" s="218"/>
      <c r="C2" s="218"/>
      <c r="D2" s="218"/>
      <c r="E2" s="218"/>
    </row>
    <row r="3" spans="1:5" ht="16.5" customHeight="1"/>
    <row r="4" spans="1:5">
      <c r="A4" s="113" t="s">
        <v>105</v>
      </c>
      <c r="C4" s="219" t="s">
        <v>110</v>
      </c>
      <c r="D4" s="220"/>
    </row>
    <row r="5" spans="1:5">
      <c r="A5" s="111">
        <v>0</v>
      </c>
      <c r="C5" s="111">
        <v>0</v>
      </c>
      <c r="D5" s="112" t="s">
        <v>151</v>
      </c>
    </row>
    <row r="6" spans="1:5">
      <c r="A6" s="111">
        <v>0.5</v>
      </c>
      <c r="C6" s="111">
        <v>1</v>
      </c>
      <c r="D6" s="112" t="s">
        <v>152</v>
      </c>
    </row>
    <row r="7" spans="1:5">
      <c r="A7" s="111">
        <v>1</v>
      </c>
      <c r="C7" s="111">
        <v>2</v>
      </c>
    </row>
    <row r="8" spans="1:5">
      <c r="A8" s="111">
        <v>2</v>
      </c>
      <c r="C8" s="111">
        <v>3</v>
      </c>
    </row>
    <row r="9" spans="1:5">
      <c r="A9" s="111">
        <v>3</v>
      </c>
      <c r="C9" s="111"/>
    </row>
  </sheetData>
  <mergeCells count="2">
    <mergeCell ref="A1:E2"/>
    <mergeCell ref="C4:D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B28E0F07DE26143959DD5BCF6FBAB4B" ma:contentTypeVersion="11" ma:contentTypeDescription="Crée un document." ma:contentTypeScope="" ma:versionID="98c63a33e821b8f4c8c2c8bbeaae43e5">
  <xsd:schema xmlns:xsd="http://www.w3.org/2001/XMLSchema" xmlns:xs="http://www.w3.org/2001/XMLSchema" xmlns:p="http://schemas.microsoft.com/office/2006/metadata/properties" xmlns:ns3="f00a20bb-f80c-4af5-992c-c8a25b95206f" xmlns:ns4="37a86b11-70a0-4011-b0ec-2c0c1d98e43b" targetNamespace="http://schemas.microsoft.com/office/2006/metadata/properties" ma:root="true" ma:fieldsID="f2afd382725d463eef850d628294b8e5" ns3:_="" ns4:_="">
    <xsd:import namespace="f00a20bb-f80c-4af5-992c-c8a25b95206f"/>
    <xsd:import namespace="37a86b11-70a0-4011-b0ec-2c0c1d98e43b"/>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00a20bb-f80c-4af5-992c-c8a25b95206f" elementFormDefault="qualified">
    <xsd:import namespace="http://schemas.microsoft.com/office/2006/documentManagement/types"/>
    <xsd:import namespace="http://schemas.microsoft.com/office/infopath/2007/PartnerControls"/>
    <xsd:element name="SharedWithUsers" ma:index="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Partagé avec détails" ma:internalName="SharedWithDetails" ma:readOnly="true">
      <xsd:simpleType>
        <xsd:restriction base="dms:Note">
          <xsd:maxLength value="255"/>
        </xsd:restriction>
      </xsd:simpleType>
    </xsd:element>
    <xsd:element name="SharingHintHash" ma:index="10" nillable="true" ma:displayName="Partage du hachage d’indicateur"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7a86b11-70a0-4011-b0ec-2c0c1d98e43b"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3500372-875E-49DA-9FEE-B461D4D44D4D}">
  <ds:schemaRefs>
    <ds:schemaRef ds:uri="http://schemas.microsoft.com/sharepoint/v3/contenttype/forms"/>
  </ds:schemaRefs>
</ds:datastoreItem>
</file>

<file path=customXml/itemProps2.xml><?xml version="1.0" encoding="utf-8"?>
<ds:datastoreItem xmlns:ds="http://schemas.openxmlformats.org/officeDocument/2006/customXml" ds:itemID="{39A2616B-8B7C-42A5-AECD-9780D4E70405}">
  <ds:schemaRefs>
    <ds:schemaRef ds:uri="http://purl.org/dc/elements/1.1/"/>
    <ds:schemaRef ds:uri="37a86b11-70a0-4011-b0ec-2c0c1d98e43b"/>
    <ds:schemaRef ds:uri="http://purl.org/dc/dcmitype/"/>
    <ds:schemaRef ds:uri="f00a20bb-f80c-4af5-992c-c8a25b95206f"/>
    <ds:schemaRef ds:uri="http://schemas.microsoft.com/office/2006/documentManagement/types"/>
    <ds:schemaRef ds:uri="http://schemas.microsoft.com/office/infopath/2007/PartnerControls"/>
    <ds:schemaRef ds:uri="http://www.w3.org/XML/1998/namespace"/>
    <ds:schemaRef ds:uri="http://schemas.openxmlformats.org/package/2006/metadata/core-properties"/>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76AEAFAA-4BB6-415D-A612-AFB5A6B143D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0a20bb-f80c-4af5-992c-c8a25b95206f"/>
    <ds:schemaRef ds:uri="37a86b11-70a0-4011-b0ec-2c0c1d98e43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8</vt:i4>
      </vt:variant>
    </vt:vector>
  </HeadingPairs>
  <TitlesOfParts>
    <vt:vector size="17" baseType="lpstr">
      <vt:lpstr>Présentation</vt:lpstr>
      <vt:lpstr>1. Gouvernance</vt:lpstr>
      <vt:lpstr>2. Management</vt:lpstr>
      <vt:lpstr>3. Respect</vt:lpstr>
      <vt:lpstr>4. Environnement</vt:lpstr>
      <vt:lpstr>5. Ethique</vt:lpstr>
      <vt:lpstr>6. Territoire</vt:lpstr>
      <vt:lpstr>Note finale</vt:lpstr>
      <vt:lpstr>Paramètres</vt:lpstr>
      <vt:lpstr>'1. Gouvernance'!Zone_d_impression</vt:lpstr>
      <vt:lpstr>'2. Management'!Zone_d_impression</vt:lpstr>
      <vt:lpstr>'3. Respect'!Zone_d_impression</vt:lpstr>
      <vt:lpstr>'4. Environnement'!Zone_d_impression</vt:lpstr>
      <vt:lpstr>'5. Ethique'!Zone_d_impression</vt:lpstr>
      <vt:lpstr>'6. Territoire'!Zone_d_impression</vt:lpstr>
      <vt:lpstr>'Note finale'!Zone_d_impression</vt:lpstr>
      <vt:lpstr>Présentation!Zone_d_impression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Baptiste ROMERO</dc:creator>
  <cp:keywords/>
  <dc:description/>
  <cp:lastModifiedBy>Benjamin Dutrion</cp:lastModifiedBy>
  <cp:revision/>
  <cp:lastPrinted>2020-09-10T08:28:29Z</cp:lastPrinted>
  <dcterms:created xsi:type="dcterms:W3CDTF">2020-06-08T15:25:34Z</dcterms:created>
  <dcterms:modified xsi:type="dcterms:W3CDTF">2023-07-20T12:12:01Z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0x0101003B28E0F07DE26143959DD5BCF6FBAB4B</vt:lpwstr>
  </property>
</Properties>
</file>