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EPTEMBER" sheetId="12" r:id="rId1"/>
    <sheet name="UMAIR" sheetId="86" r:id="rId2"/>
    <sheet name="BU LEXY" sheetId="87" r:id="rId3"/>
    <sheet name="YASIN" sheetId="88" r:id="rId4"/>
    <sheet name="TRAVEL CAW" sheetId="83" r:id="rId5"/>
    <sheet name="PO KNTR GUBERNUR" sheetId="84" r:id="rId6"/>
    <sheet name="MUVAZ (01)" sheetId="82" r:id="rId7"/>
    <sheet name="ROKCEL MUVAZ" sheetId="85" r:id="rId8"/>
    <sheet name="HIJABERLIN" sheetId="80" r:id="rId9"/>
    <sheet name="IBU ARIYANI" sheetId="81" r:id="rId10"/>
    <sheet name="ALINA (1)" sheetId="78" r:id="rId11"/>
    <sheet name="GALAXY STARS" sheetId="74" r:id="rId12"/>
    <sheet name="ALINA" sheetId="72" r:id="rId13"/>
    <sheet name="SMPI NURUL FIKRI" sheetId="69" r:id="rId14"/>
    <sheet name="JERSEY PAK OGI" sheetId="67" r:id="rId15"/>
    <sheet name="JEMBAR KERAMIK" sheetId="66" r:id="rId16"/>
    <sheet name="MUVAZ(2)" sheetId="68" r:id="rId17"/>
    <sheet name="BEARD" sheetId="65" r:id="rId18"/>
    <sheet name="JERSEY KING" sheetId="63" r:id="rId19"/>
    <sheet name="JERSEY FAZ" sheetId="11" r:id="rId20"/>
  </sheets>
  <definedNames>
    <definedName name="_xlnm._FilterDatabase" localSheetId="12" hidden="1">ALINA!$B$2:$K$56</definedName>
    <definedName name="_xlnm.Print_Area" localSheetId="0">SEPTEMBER!#REF!</definedName>
  </definedNames>
  <calcPr calcId="152511"/>
</workbook>
</file>

<file path=xl/calcChain.xml><?xml version="1.0" encoding="utf-8"?>
<calcChain xmlns="http://schemas.openxmlformats.org/spreadsheetml/2006/main">
  <c r="P40" i="69" l="1"/>
  <c r="C38" i="74"/>
  <c r="C39" i="74" s="1"/>
  <c r="C40" i="74" s="1"/>
  <c r="C41" i="74" s="1"/>
  <c r="C42" i="74" s="1"/>
  <c r="C43" i="74" s="1"/>
  <c r="C44" i="74" s="1"/>
  <c r="C45" i="74" s="1"/>
  <c r="C46" i="74" s="1"/>
  <c r="C47" i="74" s="1"/>
  <c r="C37" i="74"/>
  <c r="I51" i="88"/>
  <c r="I41" i="88"/>
  <c r="I31" i="88"/>
  <c r="I21" i="88"/>
  <c r="I11" i="88"/>
  <c r="I9" i="87" l="1"/>
  <c r="I9" i="86"/>
  <c r="G14" i="12" l="1"/>
  <c r="L80" i="82"/>
  <c r="K80" i="82"/>
  <c r="F80" i="82"/>
  <c r="E80" i="82"/>
  <c r="L71" i="82"/>
  <c r="K71" i="82"/>
  <c r="F71" i="82"/>
  <c r="E71" i="82"/>
  <c r="F33" i="85"/>
  <c r="E33" i="85"/>
  <c r="H20" i="65"/>
  <c r="H10" i="65"/>
  <c r="D18" i="11" l="1"/>
  <c r="D10" i="11"/>
  <c r="D9" i="11"/>
  <c r="G25" i="12" l="1"/>
  <c r="H37" i="84"/>
  <c r="H30" i="84"/>
  <c r="H32" i="83" l="1"/>
  <c r="H25" i="83"/>
  <c r="H16" i="83"/>
  <c r="H9" i="83"/>
  <c r="H10" i="81" l="1"/>
  <c r="C8" i="74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H7" i="80" l="1"/>
  <c r="D14" i="63" l="1"/>
  <c r="J3" i="78" l="1"/>
  <c r="J5" i="78"/>
  <c r="J4" i="78"/>
  <c r="G73" i="68" l="1"/>
  <c r="F73" i="68"/>
  <c r="J55" i="78"/>
  <c r="J35" i="78"/>
  <c r="J25" i="78"/>
  <c r="J56" i="78" l="1"/>
  <c r="M36" i="69" l="1"/>
  <c r="L36" i="69"/>
  <c r="K36" i="69"/>
  <c r="J36" i="69"/>
  <c r="I36" i="69"/>
  <c r="H36" i="69"/>
  <c r="G36" i="69"/>
  <c r="F36" i="69"/>
  <c r="E36" i="69"/>
  <c r="D36" i="69"/>
  <c r="N36" i="69" l="1"/>
  <c r="D29" i="11" l="1"/>
  <c r="J56" i="72" l="1"/>
  <c r="J35" i="72" l="1"/>
  <c r="J28" i="72"/>
  <c r="J27" i="72"/>
  <c r="J26" i="72"/>
  <c r="J55" i="72" l="1"/>
  <c r="J25" i="72"/>
  <c r="H10" i="66" l="1"/>
</calcChain>
</file>

<file path=xl/sharedStrings.xml><?xml version="1.0" encoding="utf-8"?>
<sst xmlns="http://schemas.openxmlformats.org/spreadsheetml/2006/main" count="1543" uniqueCount="445">
  <si>
    <t>NO</t>
  </si>
  <si>
    <t xml:space="preserve"> MASUK</t>
  </si>
  <si>
    <t>DEADLINE</t>
  </si>
  <si>
    <t>BRAND</t>
  </si>
  <si>
    <t>STATUS</t>
  </si>
  <si>
    <t>CUTTING</t>
  </si>
  <si>
    <t>JAHIT</t>
  </si>
  <si>
    <t>FINISHING</t>
  </si>
  <si>
    <t>MODEL</t>
  </si>
  <si>
    <t>QUANTITY</t>
  </si>
  <si>
    <t>PROJECT</t>
  </si>
  <si>
    <t>SIZE</t>
  </si>
  <si>
    <t>WARNA</t>
  </si>
  <si>
    <t>HITAM</t>
  </si>
  <si>
    <t>NAVY</t>
  </si>
  <si>
    <t>TOTAL</t>
  </si>
  <si>
    <t>S</t>
  </si>
  <si>
    <t>M</t>
  </si>
  <si>
    <t>L</t>
  </si>
  <si>
    <t>XL</t>
  </si>
  <si>
    <t>XXL</t>
  </si>
  <si>
    <t>3L</t>
  </si>
  <si>
    <t>SUB TOTAL</t>
  </si>
  <si>
    <t>ITEM</t>
  </si>
  <si>
    <t>QTY</t>
  </si>
  <si>
    <t>þ</t>
  </si>
  <si>
    <t>PENGADAAN</t>
  </si>
  <si>
    <t xml:space="preserve">BAHAN </t>
  </si>
  <si>
    <t>PAYMENT</t>
  </si>
  <si>
    <t>orderan</t>
  </si>
  <si>
    <t>KETERANGAN</t>
  </si>
  <si>
    <t>PUTIH</t>
  </si>
  <si>
    <t>ESTIMASI</t>
  </si>
  <si>
    <t>SKYBLUE</t>
  </si>
  <si>
    <t>LIST</t>
  </si>
  <si>
    <t>ANTRIAN</t>
  </si>
  <si>
    <t>PO</t>
  </si>
  <si>
    <t>SHANA</t>
  </si>
  <si>
    <t>KEYRA</t>
  </si>
  <si>
    <t>PIC</t>
  </si>
  <si>
    <t>GORO</t>
  </si>
  <si>
    <t xml:space="preserve"> GORO </t>
  </si>
  <si>
    <t>SERAGAM NURUL FIKRI</t>
  </si>
  <si>
    <t>BEARD</t>
  </si>
  <si>
    <t>DESPO</t>
  </si>
  <si>
    <t>CELANA TB 7/8</t>
  </si>
  <si>
    <t>4XL</t>
  </si>
  <si>
    <t>3XL</t>
  </si>
  <si>
    <t>JEMBAR</t>
  </si>
  <si>
    <t>COMBED 24S</t>
  </si>
  <si>
    <t>KAOS</t>
  </si>
  <si>
    <t>CVC LACOSTE</t>
  </si>
  <si>
    <t>POLO</t>
  </si>
  <si>
    <t>KMJA</t>
  </si>
  <si>
    <t>CELANA</t>
  </si>
  <si>
    <t>JILBAB</t>
  </si>
  <si>
    <t>AGENDA SAMPLING</t>
  </si>
  <si>
    <t>KET</t>
  </si>
  <si>
    <t>AMERICAN DRILL</t>
  </si>
  <si>
    <t>No.</t>
  </si>
  <si>
    <t>Nama</t>
  </si>
  <si>
    <t>Lebar Dada</t>
  </si>
  <si>
    <t>Bahu</t>
  </si>
  <si>
    <t>Pesak</t>
  </si>
  <si>
    <t>Humairoo Rahmaziyah N</t>
  </si>
  <si>
    <t>Faris Akil Amrullah</t>
  </si>
  <si>
    <t>Umar Abdurrahman H</t>
  </si>
  <si>
    <t>Hana Khalilah Adzkia</t>
  </si>
  <si>
    <t>Ahmad Baihaqi Azhar</t>
  </si>
  <si>
    <t>Muhammad Farist</t>
  </si>
  <si>
    <t>Muh. Rasyid Zulfa</t>
  </si>
  <si>
    <t>Sirin Akifah</t>
  </si>
  <si>
    <t>Adiibah Iqlima S.</t>
  </si>
  <si>
    <t>M. Hanif Ayyasy</t>
  </si>
  <si>
    <t>Shabira Sakhi A</t>
  </si>
  <si>
    <t>Mahira Zahwa A.B</t>
  </si>
  <si>
    <t>Febiolla Annisa P.S.</t>
  </si>
  <si>
    <t>Khaira Wilda H</t>
  </si>
  <si>
    <t>Fatimah Azzahra</t>
  </si>
  <si>
    <t>Hariz Muhammad Al-Fatih</t>
  </si>
  <si>
    <t>LAKI - LAKI</t>
  </si>
  <si>
    <t>WANITA</t>
  </si>
  <si>
    <t xml:space="preserve">GORO </t>
  </si>
  <si>
    <t>STEL</t>
  </si>
  <si>
    <t>MASUK</t>
  </si>
  <si>
    <t>QUANTTY</t>
  </si>
  <si>
    <t>ALINA</t>
  </si>
  <si>
    <t>CELAMIS REG</t>
  </si>
  <si>
    <t>ALLSIZE</t>
  </si>
  <si>
    <t>JUMBO</t>
  </si>
  <si>
    <t>COKTU</t>
  </si>
  <si>
    <t>EXTRA JUMBO</t>
  </si>
  <si>
    <t>CELAMIS RIB</t>
  </si>
  <si>
    <t>CELAMIS ANAK</t>
  </si>
  <si>
    <t>KIDS 1</t>
  </si>
  <si>
    <t>KIDS 2</t>
  </si>
  <si>
    <t>KIDS 3</t>
  </si>
  <si>
    <t>1 ROLL</t>
  </si>
  <si>
    <t>PLUM</t>
  </si>
  <si>
    <t xml:space="preserve">PUTIH </t>
  </si>
  <si>
    <t xml:space="preserve">MAROON </t>
  </si>
  <si>
    <t>UNGU TUA</t>
  </si>
  <si>
    <t xml:space="preserve">COKSU </t>
  </si>
  <si>
    <t>1/2 ROLL</t>
  </si>
  <si>
    <t>ABU MUDA</t>
  </si>
  <si>
    <t>H.MINT</t>
  </si>
  <si>
    <t>1  1/2 ROLL</t>
  </si>
  <si>
    <t>UNGU MUDA</t>
  </si>
  <si>
    <t>PCS</t>
  </si>
  <si>
    <t>ANDRI</t>
  </si>
  <si>
    <t>POLO SHIRT LPD</t>
  </si>
  <si>
    <t>POLO SHIRT LPJ</t>
  </si>
  <si>
    <t>ON PROSES FINISHING</t>
  </si>
  <si>
    <t>MAS DAN</t>
  </si>
  <si>
    <t>JERSEY FAZ</t>
  </si>
  <si>
    <t>JERSEY KING</t>
  </si>
  <si>
    <t xml:space="preserve"> IKAMASE</t>
  </si>
  <si>
    <t>Form Produksi</t>
  </si>
  <si>
    <t>Nama Klien</t>
  </si>
  <si>
    <t>IKAMASE STPN</t>
  </si>
  <si>
    <t>Paket</t>
  </si>
  <si>
    <t>Tgl Masuk Produksi</t>
  </si>
  <si>
    <t>Tgl Selesai Produksi</t>
  </si>
  <si>
    <t>Kain Jersey</t>
  </si>
  <si>
    <t>DRYFIT MILANO</t>
  </si>
  <si>
    <t>Font Jersey</t>
  </si>
  <si>
    <t>Kain dan Warna Celana</t>
  </si>
  <si>
    <t>Catatan Tambahan</t>
  </si>
  <si>
    <t>No</t>
  </si>
  <si>
    <t>Nickname</t>
  </si>
  <si>
    <t>Nopung</t>
  </si>
  <si>
    <t>Size</t>
  </si>
  <si>
    <t>Model Jersey</t>
  </si>
  <si>
    <t>LENGAN</t>
  </si>
  <si>
    <t>BB</t>
  </si>
  <si>
    <t>LKN</t>
  </si>
  <si>
    <t>LKR</t>
  </si>
  <si>
    <t>Kerah</t>
  </si>
  <si>
    <t>Opa</t>
  </si>
  <si>
    <t>KIPER</t>
  </si>
  <si>
    <t>PENDEK</t>
  </si>
  <si>
    <t>Rudini</t>
  </si>
  <si>
    <t>Cianjur</t>
  </si>
  <si>
    <t>Fauzan</t>
  </si>
  <si>
    <t>ANAK MAGANG</t>
  </si>
  <si>
    <t>Toto</t>
  </si>
  <si>
    <t>Muksin</t>
  </si>
  <si>
    <t>Irfan</t>
  </si>
  <si>
    <t>Andi Sikki</t>
  </si>
  <si>
    <t>Alif</t>
  </si>
  <si>
    <t>Andika</t>
  </si>
  <si>
    <t>Fin</t>
  </si>
  <si>
    <t>Feby</t>
  </si>
  <si>
    <t>pablo</t>
  </si>
  <si>
    <t>PANJANG</t>
  </si>
  <si>
    <t>Ary Wahyudi S.</t>
  </si>
  <si>
    <t>WD</t>
  </si>
  <si>
    <t>IHK</t>
  </si>
  <si>
    <t>AL</t>
  </si>
  <si>
    <t>MEE</t>
  </si>
  <si>
    <t>Aci</t>
  </si>
  <si>
    <t>PIAH</t>
  </si>
  <si>
    <t>mliolie</t>
  </si>
  <si>
    <t>Dhifan</t>
  </si>
  <si>
    <t>PEMAIN</t>
  </si>
  <si>
    <t>ily</t>
  </si>
  <si>
    <t>Abang</t>
  </si>
  <si>
    <t>Suratmin</t>
  </si>
  <si>
    <t>IASP</t>
  </si>
  <si>
    <t>Andi_UmminK</t>
  </si>
  <si>
    <t>MUNIR</t>
  </si>
  <si>
    <t>BUDD</t>
  </si>
  <si>
    <t>IRHAM</t>
  </si>
  <si>
    <t>Aldi</t>
  </si>
  <si>
    <t>Sarwan</t>
  </si>
  <si>
    <t>Lia</t>
  </si>
  <si>
    <t>KARTINI</t>
  </si>
  <si>
    <t>Ihwal</t>
  </si>
  <si>
    <t>Mysha</t>
  </si>
  <si>
    <t>NAMA LENGKAP ATLET (DILARANG MENGGUNAKAN NAMA INISIAL ATAU PANGGILAN)</t>
  </si>
  <si>
    <t>KATEGORI USIA ATAU KELAS</t>
  </si>
  <si>
    <t>KATEGORI GENDER</t>
  </si>
  <si>
    <t>BARANG YANG DI PESAN</t>
  </si>
  <si>
    <t>NAMA PUNGGUNG (CONTOH : MICHAEL)</t>
  </si>
  <si>
    <t>NOMOR PUNGGUNG CONTOH : 99)</t>
  </si>
  <si>
    <t>SIZE CHART</t>
  </si>
  <si>
    <t>KU 8</t>
  </si>
  <si>
    <t>PUTRA</t>
  </si>
  <si>
    <t>1 SET JERSEY (ATASAN &amp; CELANA)</t>
  </si>
  <si>
    <t>WARNA BIRU &amp; PUTIH</t>
  </si>
  <si>
    <t>XL ANAK</t>
  </si>
  <si>
    <t>KU 14</t>
  </si>
  <si>
    <t>XXL ANAK</t>
  </si>
  <si>
    <t>KU 10</t>
  </si>
  <si>
    <t>PUTRI</t>
  </si>
  <si>
    <t>L ANAK</t>
  </si>
  <si>
    <t>S ANAK</t>
  </si>
  <si>
    <t>S DEWASA</t>
  </si>
  <si>
    <t>KU 12</t>
  </si>
  <si>
    <t>M ANAK</t>
  </si>
  <si>
    <t>KU 16</t>
  </si>
  <si>
    <t>M DEWASA</t>
  </si>
  <si>
    <t>XS DEWASA</t>
  </si>
  <si>
    <t>WARNA PUTIH</t>
  </si>
  <si>
    <t>L DEWASA</t>
  </si>
  <si>
    <t>DAFTAR PENGUKURAN SERAGAM</t>
  </si>
  <si>
    <t>SMPI NURUL FIKRI PEDULI</t>
  </si>
  <si>
    <t>2026/2027</t>
  </si>
  <si>
    <t>Panjang Lengan</t>
  </si>
  <si>
    <t>lingkar pinggang</t>
  </si>
  <si>
    <t>pjg rok/celana</t>
  </si>
  <si>
    <t>lingkar Pinggul</t>
  </si>
  <si>
    <t>lingkar paha</t>
  </si>
  <si>
    <t>Ling. Kaki</t>
  </si>
  <si>
    <t>Aqila Natasha M</t>
  </si>
  <si>
    <t>Nabila Amira R</t>
  </si>
  <si>
    <t>Nayla Ameera Iqkaz</t>
  </si>
  <si>
    <t>Omar Ahmad Cartenzo</t>
  </si>
  <si>
    <t>Muthiara Kaylila S.</t>
  </si>
  <si>
    <t>Hanifa Aulia Putri</t>
  </si>
  <si>
    <t>Nabila Sazqi  A</t>
  </si>
  <si>
    <t>54/108</t>
  </si>
  <si>
    <t>24/48</t>
  </si>
  <si>
    <t>29/58</t>
  </si>
  <si>
    <t>76/47</t>
  </si>
  <si>
    <t>28/56</t>
  </si>
  <si>
    <t>35/70</t>
  </si>
  <si>
    <t>34/68</t>
  </si>
  <si>
    <t>72/48</t>
  </si>
  <si>
    <t>Panjang Baju /kerah</t>
  </si>
  <si>
    <t>Ulfiah Labiba</t>
  </si>
  <si>
    <t>30/60</t>
  </si>
  <si>
    <t>KAOS OLGA</t>
  </si>
  <si>
    <t>CELANA OLGA</t>
  </si>
  <si>
    <t>ROK</t>
  </si>
  <si>
    <t>KEMEJA BATIK</t>
  </si>
  <si>
    <t>KEMEJA PUTIH</t>
  </si>
  <si>
    <t>ROK NAVY</t>
  </si>
  <si>
    <t>CELANA NAVY</t>
  </si>
  <si>
    <t>TERKIRIM</t>
  </si>
  <si>
    <t>AL BIRUNI</t>
  </si>
  <si>
    <t>JUSTICE</t>
  </si>
  <si>
    <t>NFFC U 13 (MERAH PUTIH)</t>
  </si>
  <si>
    <t>JERSEY PAK OGI (NEW MODEL)</t>
  </si>
  <si>
    <t>LUNAS</t>
  </si>
  <si>
    <t>PEACH</t>
  </si>
  <si>
    <t>ARMY</t>
  </si>
  <si>
    <t>COKSU</t>
  </si>
  <si>
    <t>ABU</t>
  </si>
  <si>
    <t>ROKCEL</t>
  </si>
  <si>
    <t>HIJAU OLIVE</t>
  </si>
  <si>
    <t>OAT</t>
  </si>
  <si>
    <t>PINK BABY</t>
  </si>
  <si>
    <t xml:space="preserve"> IKAMASE(TAMBAHAN)</t>
  </si>
  <si>
    <t>JERSEY OP</t>
  </si>
  <si>
    <t>BD</t>
  </si>
  <si>
    <t>JERSEY NFP</t>
  </si>
  <si>
    <t>ON PROSES JAHIT</t>
  </si>
  <si>
    <t>1 1/2 ROLL</t>
  </si>
  <si>
    <t xml:space="preserve"> DULOLONG</t>
  </si>
  <si>
    <t>JERSEY BINUSMAN</t>
  </si>
  <si>
    <t>JERSEY MANDORANG</t>
  </si>
  <si>
    <t>JAKET ARKATO</t>
  </si>
  <si>
    <t xml:space="preserve"> KAOS IBU ARIYANI</t>
  </si>
  <si>
    <t xml:space="preserve"> HIJABERLIN</t>
  </si>
  <si>
    <t>IBU ARIYANI</t>
  </si>
  <si>
    <t>KAOS LPJ</t>
  </si>
  <si>
    <t>TURQUISE</t>
  </si>
  <si>
    <t>HIJABERLIN</t>
  </si>
  <si>
    <t>MAZEN</t>
  </si>
  <si>
    <t>GAMIS</t>
  </si>
  <si>
    <t>FENDOR PAK DAENG</t>
  </si>
  <si>
    <t xml:space="preserve"> KOKO BABUSALAM</t>
  </si>
  <si>
    <t>PO 059</t>
  </si>
  <si>
    <t>atfaidan mahruza giwangkara</t>
  </si>
  <si>
    <t>Faidan</t>
  </si>
  <si>
    <t>Rakana Abqari Khalaf</t>
  </si>
  <si>
    <t>RAKANA</t>
  </si>
  <si>
    <t xml:space="preserve">Ni Gusti Ayu Puspakirana Andaririny </t>
  </si>
  <si>
    <t xml:space="preserve">Kirana </t>
  </si>
  <si>
    <t>ANANTA SULAIMAN RAFFASYA</t>
  </si>
  <si>
    <t>SULAIMAN</t>
  </si>
  <si>
    <t>Arfan Rasyad Abizar</t>
  </si>
  <si>
    <t>ABIZAR</t>
  </si>
  <si>
    <t>AYESHA FARZANA SALWAA</t>
  </si>
  <si>
    <t>AYESHA</t>
  </si>
  <si>
    <t>Bilal</t>
  </si>
  <si>
    <t>BILAL</t>
  </si>
  <si>
    <t>Muhammad Bilal Al-Ghifari</t>
  </si>
  <si>
    <t>UWAIS AL QARNI HAMIZAN ASKARY</t>
  </si>
  <si>
    <t>UWAIS</t>
  </si>
  <si>
    <t>KAYLA MICHELLE TING</t>
  </si>
  <si>
    <t>KU 18</t>
  </si>
  <si>
    <t>TING</t>
  </si>
  <si>
    <t>HANAN LATHIFA NINDYAPUTRI</t>
  </si>
  <si>
    <t>HANAN</t>
  </si>
  <si>
    <t>MATAHARI KEELAN ANANDI</t>
  </si>
  <si>
    <t>ATA</t>
  </si>
  <si>
    <t>ALKHALIFI MUZAFFAR PRANAJA ANIFFIYAN</t>
  </si>
  <si>
    <t>ALKHA</t>
  </si>
  <si>
    <t>Muhammad Kienza Jabbar</t>
  </si>
  <si>
    <t>Kienza</t>
  </si>
  <si>
    <t>Gregory Nathanael Raoul Tambunan</t>
  </si>
  <si>
    <t>NATHAN</t>
  </si>
  <si>
    <t>Arzan Kairi Alkatiri</t>
  </si>
  <si>
    <t>Arzan</t>
  </si>
  <si>
    <t>ATHARRAZKA IBRAHIM</t>
  </si>
  <si>
    <t>ATHAR</t>
  </si>
  <si>
    <t>Alila Mashiika Heela</t>
  </si>
  <si>
    <t xml:space="preserve">Alila </t>
  </si>
  <si>
    <t>Rahajeng Dhuhayu Galya</t>
  </si>
  <si>
    <t>Ajeng</t>
  </si>
  <si>
    <t>HAMIZAN ALFAQIH</t>
  </si>
  <si>
    <t>HAMIZ</t>
  </si>
  <si>
    <t>La Ode Muhammad Shafar Al Falihi</t>
  </si>
  <si>
    <t>Shafar</t>
  </si>
  <si>
    <t>XAVIER ARCELIO</t>
  </si>
  <si>
    <t>XAVIER</t>
  </si>
  <si>
    <t>XS ANAK</t>
  </si>
  <si>
    <t>Nafeesa Humaira</t>
  </si>
  <si>
    <t>WARNA BIRU</t>
  </si>
  <si>
    <t>Aira</t>
  </si>
  <si>
    <t>08</t>
  </si>
  <si>
    <t>Ed raviah hisham</t>
  </si>
  <si>
    <t>ATASAN JERSEY</t>
  </si>
  <si>
    <t>Ed Ravish</t>
  </si>
  <si>
    <t>KAOS LPD</t>
  </si>
  <si>
    <t>KAOS READY DI HIJ</t>
  </si>
  <si>
    <t>YG DIBLNJAKAN</t>
  </si>
  <si>
    <t xml:space="preserve"> MUVAZ (01)</t>
  </si>
  <si>
    <t xml:space="preserve"> ALINA (1)</t>
  </si>
  <si>
    <t>REZA</t>
  </si>
  <si>
    <t xml:space="preserve"> KANTOR GIUBERNUR JAWABARAT</t>
  </si>
  <si>
    <t>CAW</t>
  </si>
  <si>
    <t>TOYOBO</t>
  </si>
  <si>
    <t>KEMEJA</t>
  </si>
  <si>
    <t>KGC</t>
  </si>
  <si>
    <t>NAVY KOMBI GOLD</t>
  </si>
  <si>
    <t>XS</t>
  </si>
  <si>
    <t xml:space="preserve">NOTE </t>
  </si>
  <si>
    <t>SEMUA BORDIR</t>
  </si>
  <si>
    <t>MANSET DAN KERAH WARNA NAVY</t>
  </si>
  <si>
    <t xml:space="preserve"> BILALANGFC</t>
  </si>
  <si>
    <t xml:space="preserve"> MOON AND FREND</t>
  </si>
  <si>
    <t>JERSEY MUT</t>
  </si>
  <si>
    <t>JERSEY MAN 24</t>
  </si>
  <si>
    <t>JERSEY 184</t>
  </si>
  <si>
    <t>OFFICIAL PELATIH 184</t>
  </si>
  <si>
    <t>JERSEY AMUL FC</t>
  </si>
  <si>
    <t>JERSEY NFFC 2026 (2)</t>
  </si>
  <si>
    <t>JERSEY NFFC 2026 (1)</t>
  </si>
  <si>
    <t>JERSEY CREST 257</t>
  </si>
  <si>
    <t>TERKIRIM TGL 02/09/2026</t>
  </si>
  <si>
    <t xml:space="preserve"> YASIN (KAOS)</t>
  </si>
  <si>
    <t xml:space="preserve"> TRAVEL CAW</t>
  </si>
  <si>
    <t>on proses jahit</t>
  </si>
  <si>
    <t>ANTRIAN JAHIT</t>
  </si>
  <si>
    <t>SMADA FC</t>
  </si>
  <si>
    <t>INVENTARIS SMADA</t>
  </si>
  <si>
    <t xml:space="preserve">JERSEY ANTHROPOLOGY </t>
  </si>
  <si>
    <t>JERSEY ANTHROPOLOGY (SAMPLE)</t>
  </si>
  <si>
    <t>ANTRIAN BORDIR</t>
  </si>
  <si>
    <t xml:space="preserve"> ROKCEL MUVAZ</t>
  </si>
  <si>
    <t>TERKIRIM TGL 03/09/2026</t>
  </si>
  <si>
    <t xml:space="preserve"> SEKOLAH NURUL FIKRI</t>
  </si>
  <si>
    <t>ABU SEDANG</t>
  </si>
  <si>
    <t>LAILA 70</t>
  </si>
  <si>
    <t>LAILA 80</t>
  </si>
  <si>
    <t>DP</t>
  </si>
  <si>
    <t>SUDAH TERCUTTING</t>
  </si>
  <si>
    <t>MENUNGGU APPROVAL</t>
  </si>
  <si>
    <t>SERAGAM OLGA ANTRIAN DTF</t>
  </si>
  <si>
    <t>MENUNGGU RESPON PIHAK HB</t>
  </si>
  <si>
    <t>BILALANG</t>
  </si>
  <si>
    <t>CATATAN</t>
  </si>
  <si>
    <t>BILALANG FC</t>
  </si>
  <si>
    <t>Panono</t>
  </si>
  <si>
    <t>FAJENDRIYAH</t>
  </si>
  <si>
    <t>CHATRINE</t>
  </si>
  <si>
    <t>PIPIWW</t>
  </si>
  <si>
    <t xml:space="preserve">BILALANG FC </t>
  </si>
  <si>
    <t>antrian sublim</t>
  </si>
  <si>
    <t>UMAIR LOGISTIK</t>
  </si>
  <si>
    <t>BU LEXY</t>
  </si>
  <si>
    <t>KEMEJA PDL</t>
  </si>
  <si>
    <t>JAKET</t>
  </si>
  <si>
    <t>PAK DAENG</t>
  </si>
  <si>
    <t xml:space="preserve"> UMAIR LOGISTIK</t>
  </si>
  <si>
    <t xml:space="preserve"> BU LEXY</t>
  </si>
  <si>
    <t>5 HARI LAGI</t>
  </si>
  <si>
    <t>YASIN</t>
  </si>
  <si>
    <t>TOSCA</t>
  </si>
  <si>
    <t>MERAH</t>
  </si>
  <si>
    <t>PO 061</t>
  </si>
  <si>
    <t>ANAK PENDEK</t>
  </si>
  <si>
    <t>DEWASA PENDEK</t>
  </si>
  <si>
    <t xml:space="preserve">AHSANUL QIROM </t>
  </si>
  <si>
    <t xml:space="preserve">QIROM </t>
  </si>
  <si>
    <t>Rafandra putra hasibuan</t>
  </si>
  <si>
    <t xml:space="preserve">Rafa </t>
  </si>
  <si>
    <t>Ratu Yumna Naseira</t>
  </si>
  <si>
    <t>Yumna</t>
  </si>
  <si>
    <t>REYNAND KENZIE ALFATIH</t>
  </si>
  <si>
    <t>KENZIE</t>
  </si>
  <si>
    <t>Ariella Maria Gabriella Suherman</t>
  </si>
  <si>
    <t>ARIELLA</t>
  </si>
  <si>
    <t>M.Riziq Al Ghifary</t>
  </si>
  <si>
    <t>Ghifar</t>
  </si>
  <si>
    <t xml:space="preserve">Amandio Rajendra Yudhistira </t>
  </si>
  <si>
    <t>RAJEN</t>
  </si>
  <si>
    <t>Kayana azzahra salsabilah hariyadi</t>
  </si>
  <si>
    <t>KANA</t>
  </si>
  <si>
    <t>alaric rasya desaratu</t>
  </si>
  <si>
    <t xml:space="preserve">RASYA </t>
  </si>
  <si>
    <t>Mochamad cheiko onelix herliawan</t>
  </si>
  <si>
    <t xml:space="preserve">CHEIKO </t>
  </si>
  <si>
    <t xml:space="preserve">MARCELLINE CLIONA CHIANDRA </t>
  </si>
  <si>
    <t xml:space="preserve">MARCELLINE </t>
  </si>
  <si>
    <t>Qaireen Athiyah Azzahra</t>
  </si>
  <si>
    <t>CIA</t>
  </si>
  <si>
    <t>om ferry</t>
  </si>
  <si>
    <t>ANDI</t>
  </si>
  <si>
    <t>XL DEWASA</t>
  </si>
  <si>
    <t>WILLIAMS</t>
  </si>
  <si>
    <t>JERSEY GALAXY STARS (PO 059)</t>
  </si>
  <si>
    <t xml:space="preserve"> JERSEY GALAXY STARS (PO 061)</t>
  </si>
  <si>
    <t>MENUNGGU DP</t>
  </si>
  <si>
    <t>BELI JADI DI FENDOR KARTIKA</t>
  </si>
  <si>
    <t>BELI JADI DI TANAH ABANG</t>
  </si>
  <si>
    <t>ANTRIAN FINISHING</t>
  </si>
  <si>
    <t>BAHAN BATA KURANG</t>
  </si>
  <si>
    <t>FENDOR BU YATI</t>
  </si>
  <si>
    <t>ANTRIAN DTF</t>
  </si>
  <si>
    <t>MENUNGGU TF DP</t>
  </si>
  <si>
    <t>BEARAD</t>
  </si>
  <si>
    <t>TB 3/4</t>
  </si>
  <si>
    <t>BU YATI</t>
  </si>
  <si>
    <t>2 HARI LAGI</t>
  </si>
  <si>
    <t>SUDAH TERSUBLIM</t>
  </si>
  <si>
    <t xml:space="preserve"> HARI INI</t>
  </si>
  <si>
    <t>1 HARI LAGI</t>
  </si>
  <si>
    <t>13 HARI LAGI</t>
  </si>
  <si>
    <t>8 HARI LAGI</t>
  </si>
  <si>
    <t>111 HARI LAGI</t>
  </si>
  <si>
    <t>7 HARI LAGI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</si>
</sst>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164" formatCode="d\-mmm\-yy"/>
  </numFmts>
  <fonts count="2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11"/>
      <color theme="1"/>
      <name val="Calibri"/>
      <family val="2"/>
      <scheme val="minor"/>
    </font>
    <font>
      <sz val="9"/>
      <color theme="1"/>
      <name val="Arial Black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rgb="FFFF0000"/>
      <name val="Arial Black"/>
      <family val="2"/>
    </font>
    <font>
      <sz val="9"/>
      <color theme="0"/>
      <name val="Arial Black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Arial"/>
      <family val="2"/>
    </font>
    <font>
      <b/>
      <sz val="24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"/>
    </font>
    <font>
      <sz val="10"/>
      <color theme="1"/>
      <name val="Arial"/>
    </font>
    <font>
      <b/>
      <sz val="24"/>
      <color theme="1"/>
      <name val="Arial"/>
    </font>
    <font>
      <b/>
      <sz val="10"/>
      <color theme="1"/>
      <name val="Arial"/>
    </font>
    <font>
      <sz val="10"/>
      <color theme="1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309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2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14" fontId="7" fillId="0" borderId="1" xfId="0" applyNumberFormat="1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1" xfId="0" applyBorder="1" applyAlignment="1"/>
    <xf numFmtId="14" fontId="10" fillId="0" borderId="1" xfId="0" applyNumberFormat="1" applyFont="1" applyFill="1" applyBorder="1" applyAlignment="1">
      <alignment horizontal="center" vertical="center"/>
    </xf>
    <xf numFmtId="42" fontId="0" fillId="0" borderId="0" xfId="0" applyNumberFormat="1"/>
    <xf numFmtId="0" fontId="0" fillId="10" borderId="1" xfId="0" applyFill="1" applyBorder="1" applyAlignment="1">
      <alignment horizontal="center" vertical="center"/>
    </xf>
    <xf numFmtId="0" fontId="0" fillId="8" borderId="0" xfId="0" applyFill="1" applyBorder="1"/>
    <xf numFmtId="0" fontId="0" fillId="0" borderId="0" xfId="0"/>
    <xf numFmtId="0" fontId="11" fillId="7" borderId="1" xfId="0" applyFont="1" applyFill="1" applyBorder="1" applyAlignment="1">
      <alignment horizontal="center"/>
    </xf>
    <xf numFmtId="0" fontId="0" fillId="0" borderId="0" xfId="0"/>
    <xf numFmtId="0" fontId="0" fillId="0" borderId="0" xfId="0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0" xfId="0" applyFill="1"/>
    <xf numFmtId="0" fontId="0" fillId="12" borderId="1" xfId="0" applyFill="1" applyBorder="1"/>
    <xf numFmtId="0" fontId="0" fillId="4" borderId="1" xfId="0" applyFill="1" applyBorder="1"/>
    <xf numFmtId="0" fontId="0" fillId="14" borderId="1" xfId="0" applyFill="1" applyBorder="1"/>
    <xf numFmtId="0" fontId="0" fillId="0" borderId="1" xfId="0" applyFont="1" applyFill="1" applyBorder="1" applyAlignment="1">
      <alignment horizontal="center" vertical="center"/>
    </xf>
    <xf numFmtId="0" fontId="0" fillId="3" borderId="3" xfId="0" applyFill="1" applyBorder="1"/>
    <xf numFmtId="0" fontId="13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14" fillId="9" borderId="7" xfId="0" applyFont="1" applyFill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10" borderId="3" xfId="0" applyFill="1" applyBorder="1" applyAlignment="1">
      <alignment horizontal="center" vertical="center"/>
    </xf>
    <xf numFmtId="0" fontId="0" fillId="0" borderId="6" xfId="0" applyBorder="1"/>
    <xf numFmtId="0" fontId="0" fillId="5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0" borderId="0" xfId="0" applyBorder="1"/>
    <xf numFmtId="0" fontId="0" fillId="9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14" fontId="7" fillId="2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" fontId="0" fillId="14" borderId="1" xfId="0" applyNumberFormat="1" applyFill="1" applyBorder="1"/>
    <xf numFmtId="0" fontId="0" fillId="2" borderId="0" xfId="0" applyFill="1"/>
    <xf numFmtId="0" fontId="15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9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ont="1" applyAlignment="1"/>
    <xf numFmtId="0" fontId="17" fillId="16" borderId="0" xfId="0" applyFont="1" applyFill="1" applyAlignment="1"/>
    <xf numFmtId="0" fontId="17" fillId="16" borderId="0" xfId="0" applyFont="1" applyFill="1" applyAlignment="1">
      <alignment horizontal="center"/>
    </xf>
    <xf numFmtId="0" fontId="17" fillId="17" borderId="0" xfId="0" applyFont="1" applyFill="1" applyAlignment="1"/>
    <xf numFmtId="0" fontId="17" fillId="17" borderId="0" xfId="0" applyFont="1" applyFill="1" applyAlignment="1">
      <alignment horizontal="center"/>
    </xf>
    <xf numFmtId="0" fontId="19" fillId="17" borderId="0" xfId="0" applyFont="1" applyFill="1" applyAlignment="1">
      <alignment horizontal="center"/>
    </xf>
    <xf numFmtId="0" fontId="17" fillId="18" borderId="0" xfId="0" applyFont="1" applyFill="1" applyAlignment="1">
      <alignment horizontal="center"/>
    </xf>
    <xf numFmtId="0" fontId="17" fillId="18" borderId="0" xfId="0" applyFont="1" applyFill="1" applyAlignment="1"/>
    <xf numFmtId="0" fontId="17" fillId="18" borderId="0" xfId="0" applyFont="1" applyFill="1" applyAlignment="1">
      <alignment horizontal="center" wrapText="1"/>
    </xf>
    <xf numFmtId="0" fontId="17" fillId="11" borderId="0" xfId="0" applyFont="1" applyFill="1" applyAlignment="1">
      <alignment horizontal="center"/>
    </xf>
    <xf numFmtId="0" fontId="17" fillId="11" borderId="0" xfId="0" applyFont="1" applyFill="1" applyAlignment="1"/>
    <xf numFmtId="0" fontId="17" fillId="11" borderId="0" xfId="0" applyFont="1" applyFill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/>
    <xf numFmtId="0" fontId="17" fillId="0" borderId="0" xfId="0" applyFont="1" applyAlignment="1">
      <alignment horizontal="center" wrapText="1"/>
    </xf>
    <xf numFmtId="0" fontId="17" fillId="0" borderId="0" xfId="0" quotePrefix="1" applyFont="1" applyAlignment="1">
      <alignment horizontal="center" wrapText="1"/>
    </xf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0" fontId="0" fillId="10" borderId="1" xfId="0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left" vertical="center"/>
    </xf>
    <xf numFmtId="0" fontId="6" fillId="9" borderId="7" xfId="0" applyFont="1" applyFill="1" applyBorder="1" applyAlignment="1">
      <alignment horizontal="left" vertical="center"/>
    </xf>
    <xf numFmtId="0" fontId="6" fillId="9" borderId="8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0" fillId="20" borderId="6" xfId="0" applyFont="1" applyFill="1" applyBorder="1" applyAlignment="1">
      <alignment horizontal="center" vertical="center"/>
    </xf>
    <xf numFmtId="0" fontId="20" fillId="20" borderId="7" xfId="0" applyFont="1" applyFill="1" applyBorder="1" applyAlignment="1">
      <alignment horizontal="center" vertical="center"/>
    </xf>
    <xf numFmtId="0" fontId="20" fillId="20" borderId="7" xfId="0" applyFont="1" applyFill="1" applyBorder="1" applyAlignment="1">
      <alignment horizontal="left" vertical="center"/>
    </xf>
    <xf numFmtId="0" fontId="20" fillId="20" borderId="8" xfId="0" applyFont="1" applyFill="1" applyBorder="1" applyAlignment="1">
      <alignment horizontal="center" vertical="center"/>
    </xf>
    <xf numFmtId="0" fontId="21" fillId="20" borderId="6" xfId="0" applyFont="1" applyFill="1" applyBorder="1" applyAlignment="1">
      <alignment horizontal="left" vertical="center"/>
    </xf>
    <xf numFmtId="0" fontId="21" fillId="20" borderId="7" xfId="0" applyFont="1" applyFill="1" applyBorder="1" applyAlignment="1">
      <alignment horizontal="left" vertical="center"/>
    </xf>
    <xf numFmtId="0" fontId="21" fillId="20" borderId="8" xfId="0" applyFont="1" applyFill="1" applyBorder="1" applyAlignment="1">
      <alignment horizontal="left" vertical="center"/>
    </xf>
    <xf numFmtId="0" fontId="21" fillId="0" borderId="1" xfId="0" applyFont="1" applyBorder="1" applyAlignment="1"/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/>
    <xf numFmtId="0" fontId="0" fillId="0" borderId="0" xfId="0" applyAlignment="1">
      <alignment vertical="center"/>
    </xf>
    <xf numFmtId="0" fontId="22" fillId="0" borderId="0" xfId="0" applyFont="1" applyAlignment="1"/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/>
    <xf numFmtId="0" fontId="23" fillId="16" borderId="0" xfId="0" applyFont="1" applyFill="1" applyAlignment="1"/>
    <xf numFmtId="0" fontId="23" fillId="16" borderId="0" xfId="0" applyFont="1" applyFill="1" applyAlignment="1">
      <alignment horizontal="center"/>
    </xf>
    <xf numFmtId="0" fontId="23" fillId="17" borderId="0" xfId="0" applyFont="1" applyFill="1" applyAlignment="1"/>
    <xf numFmtId="0" fontId="23" fillId="17" borderId="0" xfId="0" applyFont="1" applyFill="1" applyAlignment="1">
      <alignment horizontal="center"/>
    </xf>
    <xf numFmtId="0" fontId="25" fillId="17" borderId="0" xfId="0" applyFont="1" applyFill="1" applyAlignment="1">
      <alignment horizontal="center"/>
    </xf>
    <xf numFmtId="0" fontId="23" fillId="18" borderId="0" xfId="0" applyFont="1" applyFill="1" applyAlignment="1">
      <alignment horizontal="center"/>
    </xf>
    <xf numFmtId="0" fontId="23" fillId="18" borderId="0" xfId="0" applyFont="1" applyFill="1" applyAlignment="1"/>
    <xf numFmtId="0" fontId="23" fillId="11" borderId="0" xfId="0" applyFont="1" applyFill="1" applyAlignment="1">
      <alignment horizontal="center"/>
    </xf>
    <xf numFmtId="0" fontId="23" fillId="11" borderId="0" xfId="0" applyFont="1" applyFill="1" applyAlignment="1"/>
    <xf numFmtId="0" fontId="26" fillId="0" borderId="0" xfId="0" applyFont="1" applyAlignment="1">
      <alignment horizontal="center"/>
    </xf>
    <xf numFmtId="0" fontId="26" fillId="0" borderId="0" xfId="0" applyFont="1" applyAlignment="1"/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18" fillId="16" borderId="0" xfId="0" applyFont="1" applyFill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0" fillId="20" borderId="13" xfId="0" applyFont="1" applyFill="1" applyBorder="1" applyAlignment="1">
      <alignment horizontal="center" vertical="center" wrapText="1"/>
    </xf>
    <xf numFmtId="0" fontId="20" fillId="20" borderId="5" xfId="0" applyFont="1" applyFill="1" applyBorder="1" applyAlignment="1">
      <alignment horizontal="center" vertical="center" wrapText="1"/>
    </xf>
    <xf numFmtId="0" fontId="20" fillId="20" borderId="14" xfId="0" applyFont="1" applyFill="1" applyBorder="1" applyAlignment="1">
      <alignment horizontal="center" vertical="center" wrapText="1"/>
    </xf>
    <xf numFmtId="0" fontId="20" fillId="20" borderId="12" xfId="0" applyFont="1" applyFill="1" applyBorder="1" applyAlignment="1">
      <alignment horizontal="center" vertical="center" wrapText="1"/>
    </xf>
    <xf numFmtId="0" fontId="20" fillId="20" borderId="0" xfId="0" applyFont="1" applyFill="1" applyAlignment="1">
      <alignment horizontal="center" vertical="center" wrapText="1"/>
    </xf>
    <xf numFmtId="0" fontId="20" fillId="20" borderId="11" xfId="0" applyFont="1" applyFill="1" applyBorder="1" applyAlignment="1">
      <alignment horizontal="center" vertical="center" wrapText="1"/>
    </xf>
    <xf numFmtId="0" fontId="20" fillId="20" borderId="9" xfId="0" applyFont="1" applyFill="1" applyBorder="1" applyAlignment="1">
      <alignment horizontal="center" vertical="center" wrapText="1"/>
    </xf>
    <xf numFmtId="0" fontId="20" fillId="20" borderId="10" xfId="0" applyFont="1" applyFill="1" applyBorder="1" applyAlignment="1">
      <alignment horizontal="center" vertical="center" wrapText="1"/>
    </xf>
    <xf numFmtId="0" fontId="20" fillId="20" borderId="15" xfId="0" applyFont="1" applyFill="1" applyBorder="1" applyAlignment="1">
      <alignment horizontal="center" vertical="center" wrapText="1"/>
    </xf>
    <xf numFmtId="0" fontId="20" fillId="20" borderId="2" xfId="0" applyFont="1" applyFill="1" applyBorder="1" applyAlignment="1">
      <alignment horizontal="center" vertical="center"/>
    </xf>
    <xf numFmtId="0" fontId="20" fillId="20" borderId="3" xfId="0" applyFont="1" applyFill="1" applyBorder="1" applyAlignment="1">
      <alignment horizontal="center" vertical="center"/>
    </xf>
    <xf numFmtId="0" fontId="20" fillId="20" borderId="4" xfId="0" applyFont="1" applyFill="1" applyBorder="1" applyAlignment="1">
      <alignment horizontal="center" vertical="center"/>
    </xf>
    <xf numFmtId="0" fontId="20" fillId="20" borderId="13" xfId="0" applyFont="1" applyFill="1" applyBorder="1" applyAlignment="1">
      <alignment horizontal="center" vertical="center"/>
    </xf>
    <xf numFmtId="0" fontId="20" fillId="20" borderId="5" xfId="0" applyFont="1" applyFill="1" applyBorder="1" applyAlignment="1">
      <alignment horizontal="center" vertical="center"/>
    </xf>
    <xf numFmtId="0" fontId="20" fillId="20" borderId="14" xfId="0" applyFont="1" applyFill="1" applyBorder="1" applyAlignment="1">
      <alignment horizontal="center" vertical="center"/>
    </xf>
    <xf numFmtId="0" fontId="20" fillId="20" borderId="12" xfId="0" applyFont="1" applyFill="1" applyBorder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20" fillId="20" borderId="11" xfId="0" applyFont="1" applyFill="1" applyBorder="1" applyAlignment="1">
      <alignment horizontal="center" vertical="center"/>
    </xf>
    <xf numFmtId="0" fontId="20" fillId="20" borderId="9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0" fontId="20" fillId="20" borderId="15" xfId="0" applyFont="1" applyFill="1" applyBorder="1" applyAlignment="1">
      <alignment horizontal="center" vertical="center"/>
    </xf>
    <xf numFmtId="0" fontId="21" fillId="20" borderId="6" xfId="0" applyFont="1" applyFill="1" applyBorder="1" applyAlignment="1">
      <alignment horizontal="left" vertical="center"/>
    </xf>
    <xf numFmtId="0" fontId="21" fillId="20" borderId="7" xfId="0" applyFont="1" applyFill="1" applyBorder="1" applyAlignment="1">
      <alignment horizontal="left" vertical="center"/>
    </xf>
    <xf numFmtId="0" fontId="21" fillId="20" borderId="8" xfId="0" applyFont="1" applyFill="1" applyBorder="1" applyAlignment="1">
      <alignment horizontal="left" vertical="center"/>
    </xf>
    <xf numFmtId="0" fontId="20" fillId="20" borderId="6" xfId="0" applyFont="1" applyFill="1" applyBorder="1" applyAlignment="1">
      <alignment horizontal="center" vertical="center"/>
    </xf>
    <xf numFmtId="0" fontId="20" fillId="20" borderId="7" xfId="0" applyFont="1" applyFill="1" applyBorder="1" applyAlignment="1">
      <alignment horizontal="center" vertical="center"/>
    </xf>
    <xf numFmtId="0" fontId="20" fillId="20" borderId="8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6" fillId="7" borderId="8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7" xfId="0" applyFont="1" applyFill="1" applyBorder="1" applyAlignment="1">
      <alignment horizontal="left" vertical="center"/>
    </xf>
    <xf numFmtId="0" fontId="6" fillId="9" borderId="8" xfId="0" applyFont="1" applyFill="1" applyBorder="1" applyAlignment="1">
      <alignment horizontal="left" vertical="center"/>
    </xf>
    <xf numFmtId="164" fontId="20" fillId="20" borderId="6" xfId="0" applyNumberFormat="1" applyFont="1" applyFill="1" applyBorder="1" applyAlignment="1">
      <alignment horizontal="center" vertical="center"/>
    </xf>
    <xf numFmtId="164" fontId="20" fillId="20" borderId="7" xfId="0" applyNumberFormat="1" applyFont="1" applyFill="1" applyBorder="1" applyAlignment="1">
      <alignment horizontal="center" vertical="center"/>
    </xf>
    <xf numFmtId="164" fontId="20" fillId="20" borderId="8" xfId="0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left" vertical="center"/>
    </xf>
    <xf numFmtId="0" fontId="21" fillId="7" borderId="7" xfId="0" applyFont="1" applyFill="1" applyBorder="1" applyAlignment="1">
      <alignment horizontal="left" vertical="center"/>
    </xf>
    <xf numFmtId="0" fontId="21" fillId="7" borderId="8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15" fontId="14" fillId="9" borderId="6" xfId="0" applyNumberFormat="1" applyFont="1" applyFill="1" applyBorder="1" applyAlignment="1">
      <alignment horizontal="center" vertical="center"/>
    </xf>
    <xf numFmtId="15" fontId="14" fillId="9" borderId="7" xfId="0" applyNumberFormat="1" applyFont="1" applyFill="1" applyBorder="1" applyAlignment="1">
      <alignment horizontal="center" vertical="center"/>
    </xf>
    <xf numFmtId="15" fontId="14" fillId="9" borderId="8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4" fillId="15" borderId="14" xfId="0" applyFont="1" applyFill="1" applyBorder="1" applyAlignment="1">
      <alignment horizontal="center" vertical="center"/>
    </xf>
    <xf numFmtId="0" fontId="14" fillId="15" borderId="9" xfId="0" applyFont="1" applyFill="1" applyBorder="1" applyAlignment="1">
      <alignment horizontal="center" vertical="center"/>
    </xf>
    <xf numFmtId="0" fontId="14" fillId="15" borderId="10" xfId="0" applyFont="1" applyFill="1" applyBorder="1" applyAlignment="1">
      <alignment horizontal="center" vertical="center"/>
    </xf>
    <xf numFmtId="0" fontId="14" fillId="15" borderId="15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9</xdr:row>
      <xdr:rowOff>168275</xdr:rowOff>
    </xdr:from>
    <xdr:to>
      <xdr:col>7</xdr:col>
      <xdr:colOff>76200</xdr:colOff>
      <xdr:row>28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1882775"/>
          <a:ext cx="5305425" cy="3536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24115</xdr:colOff>
      <xdr:row>9</xdr:row>
      <xdr:rowOff>190499</xdr:rowOff>
    </xdr:from>
    <xdr:to>
      <xdr:col>7</xdr:col>
      <xdr:colOff>516221</xdr:colOff>
      <xdr:row>33</xdr:row>
      <xdr:rowOff>85724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315" y="1904999"/>
          <a:ext cx="4911706" cy="4467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1</xdr:row>
      <xdr:rowOff>171451</xdr:rowOff>
    </xdr:from>
    <xdr:to>
      <xdr:col>17</xdr:col>
      <xdr:colOff>47625</xdr:colOff>
      <xdr:row>18</xdr:row>
      <xdr:rowOff>127001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50" y="361951"/>
          <a:ext cx="4791075" cy="3194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201497</xdr:colOff>
      <xdr:row>0</xdr:row>
      <xdr:rowOff>114300</xdr:rowOff>
    </xdr:from>
    <xdr:to>
      <xdr:col>7</xdr:col>
      <xdr:colOff>9526</xdr:colOff>
      <xdr:row>20</xdr:row>
      <xdr:rowOff>111183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097" y="114300"/>
          <a:ext cx="5380154" cy="38068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847079</xdr:colOff>
      <xdr:row>52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19254" cy="10058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12</xdr:row>
      <xdr:rowOff>104775</xdr:rowOff>
    </xdr:from>
    <xdr:to>
      <xdr:col>5</xdr:col>
      <xdr:colOff>628650</xdr:colOff>
      <xdr:row>30</xdr:row>
      <xdr:rowOff>129046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390775"/>
          <a:ext cx="4267200" cy="34532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130508</xdr:rowOff>
    </xdr:from>
    <xdr:to>
      <xdr:col>12</xdr:col>
      <xdr:colOff>590550</xdr:colOff>
      <xdr:row>10</xdr:row>
      <xdr:rowOff>15776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130508"/>
          <a:ext cx="3000375" cy="1790268"/>
        </a:xfrm>
        <a:prstGeom prst="rect">
          <a:avLst/>
        </a:prstGeom>
      </xdr:spPr>
    </xdr:pic>
    <xdr:clientData/>
  </xdr:twoCellAnchor>
  <xdr:twoCellAnchor editAs="oneCell">
    <xdr:from>
      <xdr:col>8</xdr:col>
      <xdr:colOff>70757</xdr:colOff>
      <xdr:row>11</xdr:row>
      <xdr:rowOff>47626</xdr:rowOff>
    </xdr:from>
    <xdr:to>
      <xdr:col>12</xdr:col>
      <xdr:colOff>381000</xdr:colOff>
      <xdr:row>21</xdr:row>
      <xdr:rowOff>66676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707" y="2143126"/>
          <a:ext cx="2748643" cy="192405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22</xdr:row>
      <xdr:rowOff>0</xdr:rowOff>
    </xdr:from>
    <xdr:to>
      <xdr:col>12</xdr:col>
      <xdr:colOff>314325</xdr:colOff>
      <xdr:row>31</xdr:row>
      <xdr:rowOff>177715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4191000"/>
          <a:ext cx="2733675" cy="18922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0</xdr:colOff>
      <xdr:row>39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321" y="190500"/>
          <a:ext cx="7470322" cy="72485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491066</xdr:colOff>
      <xdr:row>59</xdr:row>
      <xdr:rowOff>364066</xdr:rowOff>
    </xdr:from>
    <xdr:ext cx="795867" cy="311496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43491" y="3031066"/>
          <a:ext cx="79586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400" b="1"/>
            <a:t>PEMAIN</a:t>
          </a:r>
        </a:p>
      </xdr:txBody>
    </xdr:sp>
    <xdr:clientData/>
  </xdr:oneCellAnchor>
  <xdr:oneCellAnchor>
    <xdr:from>
      <xdr:col>8</xdr:col>
      <xdr:colOff>186265</xdr:colOff>
      <xdr:row>59</xdr:row>
      <xdr:rowOff>321732</xdr:rowOff>
    </xdr:from>
    <xdr:ext cx="651935" cy="311496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34515" y="2988732"/>
          <a:ext cx="6519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400" b="1"/>
            <a:t>KIPER</a:t>
          </a:r>
        </a:p>
      </xdr:txBody>
    </xdr:sp>
    <xdr:clientData/>
  </xdr:oneCellAnchor>
  <xdr:twoCellAnchor editAs="oneCell">
    <xdr:from>
      <xdr:col>6</xdr:col>
      <xdr:colOff>174050</xdr:colOff>
      <xdr:row>47</xdr:row>
      <xdr:rowOff>145617</xdr:rowOff>
    </xdr:from>
    <xdr:to>
      <xdr:col>10</xdr:col>
      <xdr:colOff>287936</xdr:colOff>
      <xdr:row>59</xdr:row>
      <xdr:rowOff>77199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6FA2209E-3AA4-4792-9956-AC2DF538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5073" y="8963458"/>
          <a:ext cx="2567295" cy="2182946"/>
        </a:xfrm>
        <a:prstGeom prst="rect">
          <a:avLst/>
        </a:prstGeom>
      </xdr:spPr>
    </xdr:pic>
    <xdr:clientData/>
  </xdr:twoCellAnchor>
  <xdr:twoCellAnchor editAs="oneCell">
    <xdr:from>
      <xdr:col>1</xdr:col>
      <xdr:colOff>174517</xdr:colOff>
      <xdr:row>47</xdr:row>
      <xdr:rowOff>31060</xdr:rowOff>
    </xdr:from>
    <xdr:to>
      <xdr:col>4</xdr:col>
      <xdr:colOff>124683</xdr:colOff>
      <xdr:row>59</xdr:row>
      <xdr:rowOff>111557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B177693A-72D3-48AE-9E75-0D3B61647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653" y="8848901"/>
          <a:ext cx="2836530" cy="2331861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168</xdr:row>
      <xdr:rowOff>364066</xdr:rowOff>
    </xdr:from>
    <xdr:ext cx="795867" cy="311496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43491" y="3031066"/>
          <a:ext cx="79586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D" sz="1400" b="1"/>
        </a:p>
      </xdr:txBody>
    </xdr:sp>
    <xdr:clientData/>
  </xdr:oneCellAnchor>
  <xdr:twoCellAnchor editAs="oneCell">
    <xdr:from>
      <xdr:col>1</xdr:col>
      <xdr:colOff>303067</xdr:colOff>
      <xdr:row>120</xdr:row>
      <xdr:rowOff>-1</xdr:rowOff>
    </xdr:from>
    <xdr:to>
      <xdr:col>7</xdr:col>
      <xdr:colOff>52977</xdr:colOff>
      <xdr:row>142</xdr:row>
      <xdr:rowOff>162532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9203" y="23725908"/>
          <a:ext cx="5241217" cy="4448783"/>
        </a:xfrm>
        <a:prstGeom prst="rect">
          <a:avLst/>
        </a:prstGeom>
      </xdr:spPr>
    </xdr:pic>
    <xdr:clientData/>
  </xdr:twoCellAnchor>
  <xdr:twoCellAnchor editAs="oneCell">
    <xdr:from>
      <xdr:col>7</xdr:col>
      <xdr:colOff>285932</xdr:colOff>
      <xdr:row>15</xdr:row>
      <xdr:rowOff>159189</xdr:rowOff>
    </xdr:from>
    <xdr:to>
      <xdr:col>16</xdr:col>
      <xdr:colOff>360309</xdr:colOff>
      <xdr:row>38</xdr:row>
      <xdr:rowOff>88736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73091" y="2973394"/>
          <a:ext cx="5558468" cy="4244660"/>
        </a:xfrm>
        <a:prstGeom prst="rect">
          <a:avLst/>
        </a:prstGeom>
      </xdr:spPr>
    </xdr:pic>
    <xdr:clientData/>
  </xdr:twoCellAnchor>
  <xdr:twoCellAnchor editAs="oneCell">
    <xdr:from>
      <xdr:col>0</xdr:col>
      <xdr:colOff>276026</xdr:colOff>
      <xdr:row>15</xdr:row>
      <xdr:rowOff>150773</xdr:rowOff>
    </xdr:from>
    <xdr:to>
      <xdr:col>6</xdr:col>
      <xdr:colOff>538037</xdr:colOff>
      <xdr:row>37</xdr:row>
      <xdr:rowOff>81882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026" y="2964978"/>
          <a:ext cx="5760534" cy="4058609"/>
        </a:xfrm>
        <a:prstGeom prst="rect">
          <a:avLst/>
        </a:prstGeom>
      </xdr:spPr>
    </xdr:pic>
    <xdr:clientData/>
  </xdr:twoCellAnchor>
  <xdr:twoCellAnchor>
    <xdr:from>
      <xdr:col>2</xdr:col>
      <xdr:colOff>491028</xdr:colOff>
      <xdr:row>159</xdr:row>
      <xdr:rowOff>342900</xdr:rowOff>
    </xdr:from>
    <xdr:to>
      <xdr:col>2</xdr:col>
      <xdr:colOff>1293638</xdr:colOff>
      <xdr:row>160</xdr:row>
      <xdr:rowOff>50601</xdr:rowOff>
    </xdr:to>
    <xdr:sp macro="" textlink="">
      <xdr:nvSpPr>
        <xdr:cNvPr id="22" name=" "/>
        <xdr:cNvSpPr txBox="1"/>
      </xdr:nvSpPr>
      <xdr:spPr>
        <a:xfrm>
          <a:off x="843453" y="3009900"/>
          <a:ext cx="802610" cy="317301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4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PEMAIN</a:t>
          </a:r>
        </a:p>
      </xdr:txBody>
    </xdr:sp>
    <xdr:clientData/>
  </xdr:twoCellAnchor>
  <xdr:twoCellAnchor>
    <xdr:from>
      <xdr:col>1</xdr:col>
      <xdr:colOff>120904</xdr:colOff>
      <xdr:row>147</xdr:row>
      <xdr:rowOff>151804</xdr:rowOff>
    </xdr:from>
    <xdr:to>
      <xdr:col>4</xdr:col>
      <xdr:colOff>648123</xdr:colOff>
      <xdr:row>159</xdr:row>
      <xdr:rowOff>202406</xdr:rowOff>
    </xdr:to>
    <xdr:pic>
      <xdr:nvPicPr>
        <xdr:cNvPr id="23" name="Picture 6" descr=" 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20904" y="532804"/>
          <a:ext cx="2898944" cy="233660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6</xdr:col>
      <xdr:colOff>108379</xdr:colOff>
      <xdr:row>149</xdr:row>
      <xdr:rowOff>151804</xdr:rowOff>
    </xdr:from>
    <xdr:to>
      <xdr:col>10</xdr:col>
      <xdr:colOff>809816</xdr:colOff>
      <xdr:row>159</xdr:row>
      <xdr:rowOff>240506</xdr:rowOff>
    </xdr:to>
    <xdr:pic>
      <xdr:nvPicPr>
        <xdr:cNvPr id="24" name="Picture 9" descr=" 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4004104" y="913804"/>
          <a:ext cx="2463562" cy="199370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13</xdr:col>
      <xdr:colOff>288635</xdr:colOff>
      <xdr:row>42</xdr:row>
      <xdr:rowOff>144317</xdr:rowOff>
    </xdr:from>
    <xdr:to>
      <xdr:col>23</xdr:col>
      <xdr:colOff>28862</xdr:colOff>
      <xdr:row>76</xdr:row>
      <xdr:rowOff>133206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41476" y="8024090"/>
          <a:ext cx="5801591" cy="6829571"/>
        </a:xfrm>
        <a:prstGeom prst="rect">
          <a:avLst/>
        </a:prstGeom>
      </xdr:spPr>
    </xdr:pic>
    <xdr:clientData/>
  </xdr:twoCellAnchor>
  <xdr:twoCellAnchor editAs="oneCell">
    <xdr:from>
      <xdr:col>13</xdr:col>
      <xdr:colOff>303068</xdr:colOff>
      <xdr:row>76</xdr:row>
      <xdr:rowOff>86591</xdr:rowOff>
    </xdr:from>
    <xdr:to>
      <xdr:col>23</xdr:col>
      <xdr:colOff>28864</xdr:colOff>
      <xdr:row>87</xdr:row>
      <xdr:rowOff>4318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55909" y="14807046"/>
          <a:ext cx="5787160" cy="1981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Views>
    <sheetView showGridLines="0" tabSelected="1" zoomScale="64" zoomScaleNormal="64" workbookViewId="0">
      <selection activeCell="L32" sqref="L32"/>
    </sheetView>
  </sheetViews>
  <sheetFormatPr defaultRowHeight="15"/>
  <cols>
    <col min="1" max="1" width="10.7109375" customWidth="1"/>
    <col min="2" max="2" width="4.85546875" customWidth="1"/>
    <col min="3" max="3" width="13" style="36" customWidth="1"/>
    <col min="4" max="4" width="35.7109375" customWidth="1"/>
    <col min="5" max="5" width="24.28515625" style="1" customWidth="1"/>
    <col min="6" max="6" width="20.85546875" style="9" customWidth="1"/>
    <col min="7" max="7" width="19.5703125" customWidth="1"/>
    <col min="8" max="8" width="21.85546875" style="34" customWidth="1"/>
    <col min="9" max="9" width="14" style="5" customWidth="1"/>
    <col min="11" max="11" width="8" customWidth="1"/>
    <col min="12" max="12" width="18.28515625" customWidth="1"/>
    <col min="13" max="13" width="28" customWidth="1"/>
    <col min="14" max="14" width="46.28515625" style="1" customWidth="1"/>
    <col min="15" max="15" width="13.140625" customWidth="1"/>
    <col min="16" max="16" width="10" customWidth="1"/>
    <col min="17" max="17" width="12.42578125" customWidth="1"/>
    <col min="18" max="18" width="10.5703125" customWidth="1"/>
    <col min="19" max="19" width="12" customWidth="1"/>
  </cols>
  <sheetData>
    <row r="1" spans="1:14">
      <c r="A1" s="29" t="s">
        <v>34</v>
      </c>
      <c r="B1" s="183" t="s">
        <v>0</v>
      </c>
      <c r="C1" s="188" t="s">
        <v>39</v>
      </c>
      <c r="D1" s="183" t="s">
        <v>3</v>
      </c>
      <c r="E1" s="183" t="s">
        <v>1</v>
      </c>
      <c r="F1" s="183" t="s">
        <v>2</v>
      </c>
      <c r="G1" s="183" t="s">
        <v>9</v>
      </c>
      <c r="H1" s="186" t="s">
        <v>32</v>
      </c>
      <c r="I1" s="184" t="s">
        <v>4</v>
      </c>
      <c r="J1" s="185"/>
      <c r="K1" s="185"/>
      <c r="L1" s="185"/>
      <c r="M1" s="185"/>
      <c r="N1" s="185"/>
    </row>
    <row r="2" spans="1:14">
      <c r="A2" s="29" t="s">
        <v>35</v>
      </c>
      <c r="B2" s="183"/>
      <c r="C2" s="187"/>
      <c r="D2" s="183"/>
      <c r="E2" s="183"/>
      <c r="F2" s="183"/>
      <c r="G2" s="183"/>
      <c r="H2" s="187"/>
      <c r="I2" s="19" t="s">
        <v>26</v>
      </c>
      <c r="J2" s="18" t="s">
        <v>5</v>
      </c>
      <c r="K2" s="19" t="s">
        <v>6</v>
      </c>
      <c r="L2" s="19" t="s">
        <v>7</v>
      </c>
      <c r="M2" s="19" t="s">
        <v>28</v>
      </c>
      <c r="N2" s="19" t="s">
        <v>30</v>
      </c>
    </row>
    <row r="3" spans="1:14" ht="15.75">
      <c r="A3" s="9"/>
      <c r="B3" s="21"/>
      <c r="C3" s="21"/>
      <c r="D3" s="22"/>
      <c r="E3" s="23"/>
      <c r="F3" s="30"/>
      <c r="G3" s="21"/>
      <c r="H3" s="21"/>
      <c r="I3" s="24"/>
      <c r="J3" s="24"/>
      <c r="K3" s="24"/>
      <c r="L3" s="24"/>
      <c r="M3" s="24"/>
      <c r="N3" s="23"/>
    </row>
    <row r="4" spans="1:14" ht="15.75">
      <c r="A4" s="9"/>
      <c r="B4" s="21">
        <v>1</v>
      </c>
      <c r="C4" s="21" t="s">
        <v>113</v>
      </c>
      <c r="D4" s="25" t="s">
        <v>262</v>
      </c>
      <c r="E4" s="23"/>
      <c r="F4" s="30">
        <v>46275</v>
      </c>
      <c r="G4" s="21">
        <v>46</v>
      </c>
      <c r="H4" s="38"/>
      <c r="I4" s="174" t="s">
        <v>271</v>
      </c>
      <c r="J4" s="175"/>
      <c r="K4" s="175"/>
      <c r="L4" s="176"/>
      <c r="M4" s="24"/>
      <c r="N4" s="24" t="s">
        <v>433</v>
      </c>
    </row>
    <row r="5" spans="1:14" ht="15.75">
      <c r="A5" s="9"/>
      <c r="B5" s="83">
        <v>2</v>
      </c>
      <c r="C5" s="83" t="s">
        <v>40</v>
      </c>
      <c r="D5" s="84" t="s">
        <v>263</v>
      </c>
      <c r="E5" s="121">
        <v>46254</v>
      </c>
      <c r="F5" s="86">
        <v>46267</v>
      </c>
      <c r="G5" s="83">
        <v>37</v>
      </c>
      <c r="H5" s="88" t="s">
        <v>239</v>
      </c>
      <c r="I5" s="87"/>
      <c r="J5" s="87"/>
      <c r="K5" s="87"/>
      <c r="L5" s="87"/>
      <c r="M5" s="88" t="s">
        <v>244</v>
      </c>
      <c r="N5" s="87" t="s">
        <v>352</v>
      </c>
    </row>
    <row r="6" spans="1:14" ht="15.75">
      <c r="A6" s="9"/>
      <c r="B6" s="21">
        <v>3</v>
      </c>
      <c r="C6" s="21" t="s">
        <v>40</v>
      </c>
      <c r="D6" s="25" t="s">
        <v>264</v>
      </c>
      <c r="E6" s="26"/>
      <c r="F6" s="30">
        <v>46279</v>
      </c>
      <c r="G6" s="21">
        <v>193</v>
      </c>
      <c r="H6" s="38"/>
      <c r="I6" s="24"/>
      <c r="J6" s="24"/>
      <c r="K6" s="24"/>
      <c r="L6" s="24"/>
      <c r="M6" s="24"/>
      <c r="N6" s="24" t="s">
        <v>372</v>
      </c>
    </row>
    <row r="7" spans="1:14" ht="15.75">
      <c r="A7" s="9"/>
      <c r="B7" s="21">
        <v>4</v>
      </c>
      <c r="C7" s="21" t="s">
        <v>40</v>
      </c>
      <c r="D7" s="25" t="s">
        <v>272</v>
      </c>
      <c r="E7" s="26"/>
      <c r="F7" s="30">
        <v>46279</v>
      </c>
      <c r="G7" s="24">
        <v>35</v>
      </c>
      <c r="H7" s="35" t="s">
        <v>444</v>
      </c>
      <c r="I7" s="15" t="s">
        <v>25</v>
      </c>
      <c r="J7" s="15" t="s">
        <v>25</v>
      </c>
      <c r="K7" s="15" t="s">
        <v>25</v>
      </c>
      <c r="L7" s="24"/>
      <c r="M7" s="88" t="s">
        <v>244</v>
      </c>
      <c r="N7" s="24" t="s">
        <v>356</v>
      </c>
    </row>
    <row r="8" spans="1:14" ht="15.75">
      <c r="A8" s="9"/>
      <c r="B8" s="83">
        <v>5</v>
      </c>
      <c r="C8" s="83" t="s">
        <v>40</v>
      </c>
      <c r="D8" s="84" t="s">
        <v>424</v>
      </c>
      <c r="E8" s="85">
        <v>46252</v>
      </c>
      <c r="F8" s="86">
        <v>46264</v>
      </c>
      <c r="G8" s="87">
        <v>47</v>
      </c>
      <c r="H8" s="88" t="s">
        <v>239</v>
      </c>
      <c r="I8" s="89" t="s">
        <v>25</v>
      </c>
      <c r="J8" s="89" t="s">
        <v>25</v>
      </c>
      <c r="K8" s="89" t="s">
        <v>25</v>
      </c>
      <c r="L8" s="89" t="s">
        <v>25</v>
      </c>
      <c r="M8" s="88" t="s">
        <v>244</v>
      </c>
      <c r="N8" s="87" t="s">
        <v>363</v>
      </c>
    </row>
    <row r="9" spans="1:14" ht="15.75">
      <c r="A9" s="9"/>
      <c r="B9" s="21">
        <v>6</v>
      </c>
      <c r="C9" s="21" t="s">
        <v>41</v>
      </c>
      <c r="D9" s="25" t="s">
        <v>329</v>
      </c>
      <c r="E9" s="26">
        <v>46262</v>
      </c>
      <c r="F9" s="30"/>
      <c r="G9" s="24">
        <v>314</v>
      </c>
      <c r="H9" s="38"/>
      <c r="I9" s="15" t="s">
        <v>25</v>
      </c>
      <c r="J9" s="15" t="s">
        <v>25</v>
      </c>
      <c r="K9" s="24"/>
      <c r="L9" s="24"/>
      <c r="M9" s="95"/>
      <c r="N9" s="24" t="s">
        <v>369</v>
      </c>
    </row>
    <row r="10" spans="1:14" ht="15.75">
      <c r="A10" s="9"/>
      <c r="B10" s="21">
        <v>7</v>
      </c>
      <c r="C10" s="21" t="s">
        <v>331</v>
      </c>
      <c r="D10" s="25" t="s">
        <v>332</v>
      </c>
      <c r="E10" s="26"/>
      <c r="F10" s="30"/>
      <c r="G10" s="24">
        <v>37</v>
      </c>
      <c r="H10" s="38"/>
      <c r="I10" s="24"/>
      <c r="J10" s="24"/>
      <c r="K10" s="24"/>
      <c r="L10" s="24"/>
      <c r="M10" s="95"/>
      <c r="N10" s="24" t="s">
        <v>426</v>
      </c>
    </row>
    <row r="11" spans="1:14" ht="15.75">
      <c r="A11" s="9"/>
      <c r="B11" s="21">
        <v>8</v>
      </c>
      <c r="C11" s="21" t="s">
        <v>82</v>
      </c>
      <c r="D11" s="25" t="s">
        <v>114</v>
      </c>
      <c r="E11" s="26"/>
      <c r="F11" s="30"/>
      <c r="G11" s="24">
        <v>660</v>
      </c>
      <c r="H11" s="38"/>
      <c r="I11" s="15" t="s">
        <v>25</v>
      </c>
      <c r="J11" s="15" t="s">
        <v>25</v>
      </c>
      <c r="K11" s="15" t="s">
        <v>25</v>
      </c>
      <c r="L11" s="24"/>
      <c r="M11" s="38"/>
      <c r="N11" s="24" t="s">
        <v>257</v>
      </c>
    </row>
    <row r="12" spans="1:14" ht="15.75">
      <c r="A12" s="9"/>
      <c r="B12" s="21">
        <v>9</v>
      </c>
      <c r="C12" s="21" t="s">
        <v>40</v>
      </c>
      <c r="D12" s="25" t="s">
        <v>115</v>
      </c>
      <c r="E12" s="26"/>
      <c r="F12" s="30"/>
      <c r="G12" s="24">
        <v>132</v>
      </c>
      <c r="H12" s="38"/>
      <c r="I12" s="15" t="s">
        <v>25</v>
      </c>
      <c r="J12" s="15" t="s">
        <v>25</v>
      </c>
      <c r="K12" s="15" t="s">
        <v>25</v>
      </c>
      <c r="L12" s="24"/>
      <c r="M12" s="38" t="s">
        <v>244</v>
      </c>
      <c r="N12" s="24" t="s">
        <v>257</v>
      </c>
    </row>
    <row r="13" spans="1:14" ht="15.75">
      <c r="A13" s="9"/>
      <c r="B13" s="21">
        <v>14</v>
      </c>
      <c r="C13" s="21" t="s">
        <v>40</v>
      </c>
      <c r="D13" s="25" t="s">
        <v>243</v>
      </c>
      <c r="E13" s="26"/>
      <c r="F13" s="30"/>
      <c r="G13" s="24">
        <v>100</v>
      </c>
      <c r="H13" s="38"/>
      <c r="I13" s="24"/>
      <c r="J13" s="24"/>
      <c r="K13" s="24"/>
      <c r="L13" s="24"/>
      <c r="M13" s="24"/>
      <c r="N13" s="24" t="s">
        <v>370</v>
      </c>
    </row>
    <row r="14" spans="1:14" ht="15.75">
      <c r="A14" s="9"/>
      <c r="B14" s="66">
        <v>15</v>
      </c>
      <c r="C14" s="123" t="s">
        <v>40</v>
      </c>
      <c r="D14" s="124" t="s">
        <v>330</v>
      </c>
      <c r="E14" s="125"/>
      <c r="F14" s="125"/>
      <c r="G14" s="32">
        <f>54+92+54+40+88+88+87+62+70</f>
        <v>635</v>
      </c>
      <c r="H14" s="125"/>
      <c r="I14" s="68" t="s">
        <v>25</v>
      </c>
      <c r="J14" s="68" t="s">
        <v>25</v>
      </c>
      <c r="K14" s="68" t="s">
        <v>25</v>
      </c>
      <c r="L14" s="125"/>
      <c r="M14" s="122"/>
      <c r="N14" s="67" t="s">
        <v>429</v>
      </c>
    </row>
    <row r="15" spans="1:14" ht="15.75">
      <c r="A15" s="9"/>
      <c r="B15" s="21">
        <v>19</v>
      </c>
      <c r="C15" s="21" t="s">
        <v>41</v>
      </c>
      <c r="D15" s="25" t="s">
        <v>353</v>
      </c>
      <c r="E15" s="23">
        <v>46267</v>
      </c>
      <c r="F15" s="30">
        <v>46272</v>
      </c>
      <c r="G15" s="21">
        <v>30</v>
      </c>
      <c r="H15" s="35" t="s">
        <v>439</v>
      </c>
      <c r="I15" s="168" t="s">
        <v>427</v>
      </c>
      <c r="J15" s="169"/>
      <c r="K15" s="169"/>
      <c r="L15" s="170"/>
      <c r="M15" s="24"/>
      <c r="N15" s="24" t="s">
        <v>432</v>
      </c>
    </row>
    <row r="16" spans="1:14" s="40" customFormat="1" ht="15.75">
      <c r="A16" s="9"/>
      <c r="B16" s="21">
        <v>20</v>
      </c>
      <c r="C16" s="21" t="s">
        <v>40</v>
      </c>
      <c r="D16" s="25" t="s">
        <v>354</v>
      </c>
      <c r="E16" s="23">
        <v>46266</v>
      </c>
      <c r="F16" s="30">
        <v>46273</v>
      </c>
      <c r="G16" s="21">
        <v>4</v>
      </c>
      <c r="H16" s="35" t="s">
        <v>440</v>
      </c>
      <c r="I16" s="174" t="s">
        <v>431</v>
      </c>
      <c r="J16" s="175"/>
      <c r="K16" s="175"/>
      <c r="L16" s="176"/>
      <c r="M16" s="88" t="s">
        <v>244</v>
      </c>
      <c r="N16" s="24" t="s">
        <v>430</v>
      </c>
    </row>
    <row r="17" spans="1:16" s="40" customFormat="1" ht="15.75">
      <c r="A17" s="9"/>
      <c r="B17" s="21">
        <v>21</v>
      </c>
      <c r="C17" s="21" t="s">
        <v>41</v>
      </c>
      <c r="D17" s="25" t="s">
        <v>362</v>
      </c>
      <c r="E17" s="26">
        <v>46239</v>
      </c>
      <c r="F17" s="30">
        <v>46285</v>
      </c>
      <c r="G17" s="24">
        <v>295</v>
      </c>
      <c r="H17" s="35" t="s">
        <v>441</v>
      </c>
      <c r="I17" s="15" t="s">
        <v>25</v>
      </c>
      <c r="J17" s="15" t="s">
        <v>25</v>
      </c>
      <c r="K17" s="15" t="s">
        <v>25</v>
      </c>
      <c r="L17" s="15" t="s">
        <v>25</v>
      </c>
      <c r="M17" s="24"/>
      <c r="N17" s="24" t="s">
        <v>429</v>
      </c>
    </row>
    <row r="18" spans="1:16" s="40" customFormat="1" ht="15.75">
      <c r="A18" s="9"/>
      <c r="B18" s="21">
        <v>22</v>
      </c>
      <c r="C18" s="21" t="s">
        <v>40</v>
      </c>
      <c r="D18" s="25" t="s">
        <v>364</v>
      </c>
      <c r="E18" s="26">
        <v>46228</v>
      </c>
      <c r="F18" s="30">
        <v>46277</v>
      </c>
      <c r="G18" s="24">
        <v>184</v>
      </c>
      <c r="H18" s="35" t="s">
        <v>389</v>
      </c>
      <c r="I18" s="15" t="s">
        <v>25</v>
      </c>
      <c r="J18" s="15" t="s">
        <v>25</v>
      </c>
      <c r="K18" s="15" t="s">
        <v>25</v>
      </c>
      <c r="L18" s="15" t="s">
        <v>25</v>
      </c>
      <c r="M18" s="88" t="s">
        <v>368</v>
      </c>
      <c r="N18" s="24" t="s">
        <v>371</v>
      </c>
    </row>
    <row r="19" spans="1:16" s="40" customFormat="1" ht="15.75">
      <c r="A19" s="9"/>
      <c r="B19" s="21">
        <v>23</v>
      </c>
      <c r="C19" s="21" t="s">
        <v>40</v>
      </c>
      <c r="D19" s="25" t="s">
        <v>387</v>
      </c>
      <c r="E19" s="26">
        <v>46269</v>
      </c>
      <c r="F19" s="30">
        <v>46280</v>
      </c>
      <c r="G19" s="24">
        <v>12</v>
      </c>
      <c r="H19" s="35" t="s">
        <v>442</v>
      </c>
      <c r="I19" s="168" t="s">
        <v>427</v>
      </c>
      <c r="J19" s="169"/>
      <c r="K19" s="169"/>
      <c r="L19" s="170"/>
      <c r="M19" s="88" t="s">
        <v>244</v>
      </c>
      <c r="N19" s="24"/>
    </row>
    <row r="20" spans="1:16" ht="15.75">
      <c r="A20" s="9"/>
      <c r="B20" s="21">
        <v>24</v>
      </c>
      <c r="C20" s="21" t="s">
        <v>82</v>
      </c>
      <c r="D20" s="25" t="s">
        <v>388</v>
      </c>
      <c r="E20" s="26">
        <v>46269</v>
      </c>
      <c r="F20" s="30">
        <v>46274</v>
      </c>
      <c r="G20" s="24">
        <v>4</v>
      </c>
      <c r="H20" s="35" t="s">
        <v>437</v>
      </c>
      <c r="I20" s="171" t="s">
        <v>428</v>
      </c>
      <c r="J20" s="172"/>
      <c r="K20" s="172"/>
      <c r="L20" s="173"/>
      <c r="M20" s="88" t="s">
        <v>244</v>
      </c>
      <c r="N20" s="24"/>
      <c r="P20" s="6"/>
    </row>
    <row r="21" spans="1:16" s="40" customFormat="1" ht="15.75">
      <c r="A21" s="9"/>
      <c r="B21" s="21">
        <v>25</v>
      </c>
      <c r="C21" s="21" t="s">
        <v>40</v>
      </c>
      <c r="D21" s="25" t="s">
        <v>425</v>
      </c>
      <c r="E21" s="26">
        <v>46269</v>
      </c>
      <c r="F21" s="30">
        <v>46283</v>
      </c>
      <c r="G21" s="24">
        <v>30</v>
      </c>
      <c r="H21" s="35" t="s">
        <v>443</v>
      </c>
      <c r="I21" s="24"/>
      <c r="J21" s="24"/>
      <c r="K21" s="24"/>
      <c r="L21" s="24"/>
      <c r="M21" s="38"/>
      <c r="N21" s="24"/>
      <c r="P21" s="6"/>
    </row>
    <row r="22" spans="1:16" s="40" customFormat="1" ht="15.75">
      <c r="A22" s="9"/>
      <c r="B22" s="21">
        <v>26</v>
      </c>
      <c r="C22" s="21"/>
      <c r="D22" s="25"/>
      <c r="E22" s="26"/>
      <c r="F22" s="30"/>
      <c r="G22" s="24"/>
      <c r="H22" s="38"/>
      <c r="I22" s="24"/>
      <c r="J22" s="24"/>
      <c r="K22" s="24"/>
      <c r="L22" s="24"/>
      <c r="M22" s="95"/>
      <c r="N22" s="24"/>
      <c r="P22" s="6"/>
    </row>
    <row r="23" spans="1:16" s="40" customFormat="1" ht="15.75">
      <c r="A23" s="9"/>
      <c r="B23" s="21">
        <v>27</v>
      </c>
      <c r="C23" s="21"/>
      <c r="D23" s="25"/>
      <c r="E23" s="26"/>
      <c r="F23" s="30"/>
      <c r="G23" s="24"/>
      <c r="H23" s="38"/>
      <c r="I23" s="24"/>
      <c r="J23" s="24"/>
      <c r="K23" s="24"/>
      <c r="L23" s="24"/>
      <c r="M23" s="24"/>
      <c r="N23" s="24"/>
      <c r="P23" s="6"/>
    </row>
    <row r="24" spans="1:16" ht="15.75">
      <c r="A24" s="9"/>
      <c r="B24" s="21">
        <v>28</v>
      </c>
      <c r="C24" s="21"/>
      <c r="D24" s="25"/>
      <c r="E24" s="26"/>
      <c r="F24" s="23"/>
      <c r="G24" s="27"/>
      <c r="H24" s="27"/>
      <c r="I24" s="24"/>
      <c r="J24" s="24"/>
      <c r="K24" s="25"/>
      <c r="L24" s="25"/>
      <c r="M24" s="24"/>
      <c r="N24" s="24"/>
    </row>
    <row r="25" spans="1:16">
      <c r="A25" s="9"/>
      <c r="B25" s="177" t="s">
        <v>22</v>
      </c>
      <c r="C25" s="178"/>
      <c r="D25" s="178"/>
      <c r="E25" s="178"/>
      <c r="F25" s="179"/>
      <c r="G25" s="17">
        <f>SUM(G4:G24)</f>
        <v>2795</v>
      </c>
      <c r="H25" s="17"/>
      <c r="I25" s="14"/>
      <c r="J25" s="14"/>
      <c r="K25" s="16"/>
      <c r="L25" s="16"/>
      <c r="M25" s="14"/>
      <c r="N25" s="16"/>
    </row>
    <row r="26" spans="1:16">
      <c r="A26" s="9"/>
      <c r="N26"/>
    </row>
    <row r="27" spans="1:16">
      <c r="A27" s="9"/>
      <c r="E27"/>
      <c r="N27"/>
    </row>
    <row r="28" spans="1:16">
      <c r="A28" s="9"/>
      <c r="B28" s="180" t="s">
        <v>56</v>
      </c>
      <c r="C28" s="181"/>
      <c r="D28" s="181"/>
      <c r="E28" s="181"/>
      <c r="F28" s="181"/>
      <c r="G28" s="182"/>
      <c r="H28" s="37"/>
      <c r="I28"/>
      <c r="N28"/>
    </row>
    <row r="29" spans="1:16">
      <c r="A29" s="9"/>
      <c r="B29" s="183" t="s">
        <v>0</v>
      </c>
      <c r="C29" s="41"/>
      <c r="D29" s="183" t="s">
        <v>3</v>
      </c>
      <c r="E29" s="183" t="s">
        <v>8</v>
      </c>
      <c r="F29" s="183" t="s">
        <v>9</v>
      </c>
      <c r="G29" s="183" t="s">
        <v>57</v>
      </c>
      <c r="H29"/>
      <c r="N29"/>
    </row>
    <row r="30" spans="1:16">
      <c r="A30" s="9"/>
      <c r="B30" s="183"/>
      <c r="C30" s="41"/>
      <c r="D30" s="183"/>
      <c r="E30" s="183"/>
      <c r="F30" s="183"/>
      <c r="G30" s="183"/>
      <c r="H30"/>
      <c r="I30"/>
      <c r="N30"/>
    </row>
    <row r="31" spans="1:16">
      <c r="B31" s="44">
        <v>1</v>
      </c>
      <c r="C31" s="44">
        <v>1</v>
      </c>
      <c r="D31" s="2" t="s">
        <v>383</v>
      </c>
      <c r="E31" s="45" t="s">
        <v>385</v>
      </c>
      <c r="F31" s="13">
        <v>1</v>
      </c>
      <c r="G31" s="2" t="s">
        <v>386</v>
      </c>
      <c r="H31"/>
      <c r="I31"/>
      <c r="N31"/>
    </row>
    <row r="32" spans="1:16">
      <c r="B32" s="44">
        <v>2</v>
      </c>
      <c r="C32" s="44">
        <v>2</v>
      </c>
      <c r="D32" s="2" t="s">
        <v>434</v>
      </c>
      <c r="E32" s="45" t="s">
        <v>435</v>
      </c>
      <c r="F32" s="13">
        <v>5</v>
      </c>
      <c r="G32" s="2" t="s">
        <v>436</v>
      </c>
      <c r="H32"/>
      <c r="I32"/>
      <c r="N32"/>
    </row>
    <row r="33" spans="2:14">
      <c r="B33" s="44">
        <v>3</v>
      </c>
      <c r="C33" s="44"/>
      <c r="D33" s="2"/>
      <c r="E33" s="45"/>
      <c r="F33" s="13"/>
      <c r="G33" s="2"/>
      <c r="H33"/>
      <c r="I33"/>
      <c r="N33"/>
    </row>
    <row r="34" spans="2:14">
      <c r="B34" s="44">
        <v>4</v>
      </c>
      <c r="C34" s="44"/>
      <c r="D34" s="2"/>
      <c r="E34" s="45"/>
      <c r="F34" s="13"/>
      <c r="G34" s="2"/>
      <c r="H34"/>
      <c r="I34"/>
      <c r="N34"/>
    </row>
    <row r="35" spans="2:14">
      <c r="B35" s="44">
        <v>5</v>
      </c>
      <c r="C35" s="44"/>
      <c r="D35" s="2"/>
      <c r="E35" s="2"/>
      <c r="F35" s="13"/>
      <c r="G35" s="2"/>
      <c r="H35"/>
      <c r="I35"/>
      <c r="N35"/>
    </row>
    <row r="36" spans="2:14">
      <c r="B36" s="44">
        <v>6</v>
      </c>
      <c r="C36" s="44"/>
      <c r="D36" s="2"/>
      <c r="E36" s="2"/>
      <c r="F36" s="13"/>
      <c r="G36" s="2"/>
      <c r="H36"/>
      <c r="I36"/>
      <c r="N36"/>
    </row>
    <row r="37" spans="2:14">
      <c r="B37" s="44">
        <v>7</v>
      </c>
      <c r="C37" s="44"/>
      <c r="D37" s="2"/>
      <c r="E37" s="2"/>
      <c r="F37" s="13"/>
      <c r="G37" s="2"/>
      <c r="H37"/>
      <c r="I37"/>
      <c r="N37"/>
    </row>
    <row r="38" spans="2:14">
      <c r="B38" s="44">
        <v>8</v>
      </c>
      <c r="C38" s="44"/>
      <c r="D38" s="2"/>
      <c r="E38" s="2"/>
      <c r="F38" s="13"/>
      <c r="G38" s="2"/>
      <c r="H38"/>
      <c r="I38"/>
      <c r="N38"/>
    </row>
    <row r="39" spans="2:14">
      <c r="B39" s="1"/>
      <c r="C39"/>
      <c r="E39"/>
      <c r="F39"/>
      <c r="H39"/>
      <c r="I39"/>
      <c r="N39"/>
    </row>
    <row r="40" spans="2:14">
      <c r="B40" s="1"/>
      <c r="C40"/>
      <c r="E40"/>
      <c r="F40"/>
      <c r="H40"/>
      <c r="I40"/>
      <c r="N40"/>
    </row>
    <row r="41" spans="2:14">
      <c r="C41" s="1"/>
      <c r="E41"/>
      <c r="F41"/>
      <c r="H41"/>
      <c r="I41"/>
      <c r="N41"/>
    </row>
    <row r="42" spans="2:14">
      <c r="C42" s="1"/>
      <c r="E42"/>
      <c r="F42"/>
      <c r="H42"/>
      <c r="I42"/>
      <c r="N42"/>
    </row>
    <row r="43" spans="2:14">
      <c r="C43" s="1"/>
      <c r="E43"/>
      <c r="F43"/>
      <c r="H43"/>
      <c r="I43"/>
      <c r="N43"/>
    </row>
    <row r="44" spans="2:14">
      <c r="C44" s="1"/>
      <c r="E44"/>
      <c r="F44"/>
      <c r="H44"/>
      <c r="I44"/>
      <c r="N44"/>
    </row>
    <row r="45" spans="2:14">
      <c r="C45" s="1"/>
      <c r="E45"/>
      <c r="F45"/>
      <c r="H45"/>
      <c r="I45"/>
      <c r="N45"/>
    </row>
    <row r="46" spans="2:14">
      <c r="C46" s="1"/>
      <c r="E46"/>
      <c r="F46"/>
      <c r="H46"/>
      <c r="I46"/>
      <c r="N46"/>
    </row>
    <row r="47" spans="2:14">
      <c r="C47" s="1"/>
      <c r="E47"/>
      <c r="F47"/>
      <c r="H47"/>
      <c r="I47"/>
      <c r="N47"/>
    </row>
    <row r="48" spans="2:14">
      <c r="C48" s="1"/>
      <c r="E48"/>
      <c r="F48"/>
      <c r="H48"/>
      <c r="I48"/>
      <c r="N48"/>
    </row>
    <row r="49" spans="3:14">
      <c r="C49" s="1"/>
      <c r="E49"/>
      <c r="F49"/>
      <c r="H49"/>
      <c r="I49"/>
      <c r="N49"/>
    </row>
    <row r="50" spans="3:14">
      <c r="C50" s="1"/>
      <c r="E50"/>
      <c r="F50"/>
      <c r="H50"/>
      <c r="I50"/>
      <c r="N50"/>
    </row>
    <row r="51" spans="3:14">
      <c r="C51" s="1"/>
      <c r="E51"/>
      <c r="F51"/>
      <c r="H51"/>
      <c r="I51"/>
      <c r="N51"/>
    </row>
    <row r="52" spans="3:14">
      <c r="C52" s="1"/>
      <c r="E52"/>
      <c r="F52"/>
      <c r="H52"/>
      <c r="I52"/>
      <c r="N52"/>
    </row>
    <row r="53" spans="3:14">
      <c r="C53" s="1"/>
      <c r="E53"/>
      <c r="F53"/>
      <c r="H53"/>
      <c r="I53"/>
      <c r="N53"/>
    </row>
    <row r="54" spans="3:14">
      <c r="H54"/>
      <c r="I54"/>
      <c r="N54"/>
    </row>
    <row r="55" spans="3:14">
      <c r="H55"/>
      <c r="I55"/>
      <c r="N55"/>
    </row>
    <row r="56" spans="3:14">
      <c r="H56"/>
      <c r="I56"/>
      <c r="N56"/>
    </row>
    <row r="57" spans="3:14">
      <c r="H57"/>
      <c r="I57"/>
      <c r="N57"/>
    </row>
    <row r="59" spans="3:14">
      <c r="H59" s="31"/>
    </row>
  </sheetData>
  <mergeCells count="20">
    <mergeCell ref="I15:L15"/>
    <mergeCell ref="I4:L4"/>
    <mergeCell ref="I1:N1"/>
    <mergeCell ref="G1:G2"/>
    <mergeCell ref="B1:B2"/>
    <mergeCell ref="D1:D2"/>
    <mergeCell ref="E1:E2"/>
    <mergeCell ref="F1:F2"/>
    <mergeCell ref="H1:H2"/>
    <mergeCell ref="C1:C2"/>
    <mergeCell ref="B29:B30"/>
    <mergeCell ref="D29:D30"/>
    <mergeCell ref="E29:E30"/>
    <mergeCell ref="F29:F30"/>
    <mergeCell ref="G29:G30"/>
    <mergeCell ref="I19:L19"/>
    <mergeCell ref="I20:L20"/>
    <mergeCell ref="I16:L16"/>
    <mergeCell ref="B25:F25"/>
    <mergeCell ref="B28:G28"/>
  </mergeCells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9"/>
  <sheetViews>
    <sheetView topLeftCell="A10" workbookViewId="0">
      <selection activeCell="L11" sqref="L11"/>
    </sheetView>
  </sheetViews>
  <sheetFormatPr defaultRowHeight="15"/>
  <cols>
    <col min="3" max="3" width="7.5703125" customWidth="1"/>
    <col min="4" max="4" width="18" customWidth="1"/>
    <col min="5" max="5" width="17.140625" customWidth="1"/>
    <col min="6" max="6" width="15.7109375" customWidth="1"/>
    <col min="7" max="7" width="20.7109375" customWidth="1"/>
    <col min="9" max="9" width="9.85546875" customWidth="1"/>
  </cols>
  <sheetData>
    <row r="2" spans="3:9">
      <c r="C2" s="138" t="s">
        <v>0</v>
      </c>
      <c r="D2" s="138" t="s">
        <v>10</v>
      </c>
      <c r="E2" s="138" t="s">
        <v>27</v>
      </c>
      <c r="F2" s="138" t="s">
        <v>8</v>
      </c>
      <c r="G2" s="138" t="s">
        <v>12</v>
      </c>
      <c r="H2" s="138" t="s">
        <v>11</v>
      </c>
      <c r="I2" s="138" t="s">
        <v>9</v>
      </c>
    </row>
    <row r="3" spans="3:9">
      <c r="C3" s="192">
        <v>1</v>
      </c>
      <c r="D3" s="192" t="s">
        <v>382</v>
      </c>
      <c r="E3" s="192" t="s">
        <v>51</v>
      </c>
      <c r="F3" s="192" t="s">
        <v>110</v>
      </c>
      <c r="G3" s="192" t="s">
        <v>14</v>
      </c>
      <c r="H3" s="137" t="s">
        <v>17</v>
      </c>
      <c r="I3" s="4">
        <v>1</v>
      </c>
    </row>
    <row r="4" spans="3:9">
      <c r="C4" s="192"/>
      <c r="D4" s="192"/>
      <c r="E4" s="192"/>
      <c r="F4" s="192"/>
      <c r="G4" s="192"/>
      <c r="H4" s="137" t="s">
        <v>18</v>
      </c>
      <c r="I4" s="4">
        <v>7</v>
      </c>
    </row>
    <row r="5" spans="3:9">
      <c r="C5" s="192"/>
      <c r="D5" s="192"/>
      <c r="E5" s="192"/>
      <c r="F5" s="192"/>
      <c r="G5" s="192"/>
      <c r="H5" s="137"/>
      <c r="I5" s="4"/>
    </row>
    <row r="6" spans="3:9">
      <c r="C6" s="192"/>
      <c r="D6" s="192"/>
      <c r="E6" s="192"/>
      <c r="F6" s="192"/>
      <c r="G6" s="192"/>
      <c r="H6" s="13" t="s">
        <v>20</v>
      </c>
      <c r="I6" s="4">
        <v>2</v>
      </c>
    </row>
    <row r="7" spans="3:9">
      <c r="C7" s="192"/>
      <c r="D7" s="192"/>
      <c r="E7" s="192"/>
      <c r="F7" s="192"/>
      <c r="G7" s="192"/>
      <c r="H7" s="13" t="s">
        <v>47</v>
      </c>
      <c r="I7" s="4">
        <v>1</v>
      </c>
    </row>
    <row r="8" spans="3:9">
      <c r="C8" s="192"/>
      <c r="D8" s="192"/>
      <c r="E8" s="192"/>
      <c r="F8" s="192"/>
      <c r="G8" s="192"/>
      <c r="H8" s="13" t="s">
        <v>46</v>
      </c>
      <c r="I8" s="4">
        <v>1</v>
      </c>
    </row>
    <row r="9" spans="3:9">
      <c r="C9" s="189" t="s">
        <v>15</v>
      </c>
      <c r="D9" s="190"/>
      <c r="E9" s="190"/>
      <c r="F9" s="190"/>
      <c r="G9" s="190"/>
      <c r="H9" s="191"/>
      <c r="I9" s="20">
        <f>SUM(I3:I8)</f>
        <v>12</v>
      </c>
    </row>
  </sheetData>
  <mergeCells count="6">
    <mergeCell ref="C9:H9"/>
    <mergeCell ref="C3:C8"/>
    <mergeCell ref="D3:D8"/>
    <mergeCell ref="E3:E8"/>
    <mergeCell ref="F3:F8"/>
    <mergeCell ref="G3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9"/>
  <sheetViews>
    <sheetView topLeftCell="A10" workbookViewId="0">
      <selection activeCell="K14" sqref="K14"/>
    </sheetView>
  </sheetViews>
  <sheetFormatPr defaultRowHeight="15"/>
  <cols>
    <col min="3" max="3" width="6.7109375" customWidth="1"/>
    <col min="4" max="4" width="20.42578125" customWidth="1"/>
    <col min="5" max="5" width="16.28515625" customWidth="1"/>
    <col min="6" max="6" width="13.7109375" customWidth="1"/>
  </cols>
  <sheetData>
    <row r="2" spans="3:9">
      <c r="C2" s="138" t="s">
        <v>0</v>
      </c>
      <c r="D2" s="138" t="s">
        <v>10</v>
      </c>
      <c r="E2" s="138" t="s">
        <v>27</v>
      </c>
      <c r="F2" s="138" t="s">
        <v>8</v>
      </c>
      <c r="G2" s="138" t="s">
        <v>12</v>
      </c>
      <c r="H2" s="138" t="s">
        <v>11</v>
      </c>
      <c r="I2" s="138" t="s">
        <v>9</v>
      </c>
    </row>
    <row r="3" spans="3:9">
      <c r="C3" s="192">
        <v>1</v>
      </c>
      <c r="D3" s="192" t="s">
        <v>383</v>
      </c>
      <c r="E3" s="192" t="s">
        <v>58</v>
      </c>
      <c r="F3" s="192" t="s">
        <v>384</v>
      </c>
      <c r="G3" s="192" t="s">
        <v>14</v>
      </c>
      <c r="H3" s="137" t="s">
        <v>17</v>
      </c>
      <c r="I3" s="4">
        <v>1</v>
      </c>
    </row>
    <row r="4" spans="3:9">
      <c r="C4" s="192"/>
      <c r="D4" s="192"/>
      <c r="E4" s="192"/>
      <c r="F4" s="192"/>
      <c r="G4" s="192"/>
      <c r="H4" s="137" t="s">
        <v>19</v>
      </c>
      <c r="I4" s="4">
        <v>2</v>
      </c>
    </row>
    <row r="5" spans="3:9">
      <c r="C5" s="192"/>
      <c r="D5" s="192"/>
      <c r="E5" s="192"/>
      <c r="F5" s="192"/>
      <c r="G5" s="192"/>
      <c r="H5" s="137" t="s">
        <v>20</v>
      </c>
      <c r="I5" s="4">
        <v>1</v>
      </c>
    </row>
    <row r="6" spans="3:9">
      <c r="C6" s="192"/>
      <c r="D6" s="192"/>
      <c r="E6" s="192"/>
      <c r="F6" s="192"/>
      <c r="G6" s="192"/>
      <c r="H6" s="13"/>
      <c r="I6" s="4"/>
    </row>
    <row r="7" spans="3:9">
      <c r="C7" s="192"/>
      <c r="D7" s="192"/>
      <c r="E7" s="192"/>
      <c r="F7" s="192"/>
      <c r="G7" s="192"/>
      <c r="H7" s="13"/>
      <c r="I7" s="4"/>
    </row>
    <row r="8" spans="3:9">
      <c r="C8" s="192"/>
      <c r="D8" s="192"/>
      <c r="E8" s="192"/>
      <c r="F8" s="192"/>
      <c r="G8" s="192"/>
      <c r="H8" s="13"/>
      <c r="I8" s="4"/>
    </row>
    <row r="9" spans="3:9">
      <c r="C9" s="189" t="s">
        <v>15</v>
      </c>
      <c r="D9" s="190"/>
      <c r="E9" s="190"/>
      <c r="F9" s="190"/>
      <c r="G9" s="190"/>
      <c r="H9" s="191"/>
      <c r="I9" s="20">
        <f>SUM(I3:I8)</f>
        <v>4</v>
      </c>
    </row>
  </sheetData>
  <mergeCells count="6">
    <mergeCell ref="C9:H9"/>
    <mergeCell ref="C3:C8"/>
    <mergeCell ref="D3:D8"/>
    <mergeCell ref="E3:E8"/>
    <mergeCell ref="F3:F8"/>
    <mergeCell ref="G3:G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51"/>
  <sheetViews>
    <sheetView topLeftCell="B19" workbookViewId="0">
      <selection activeCell="O21" sqref="O21"/>
    </sheetView>
  </sheetViews>
  <sheetFormatPr defaultRowHeight="15"/>
  <cols>
    <col min="3" max="3" width="11.7109375" customWidth="1"/>
    <col min="4" max="4" width="16" customWidth="1"/>
    <col min="5" max="5" width="18.5703125" customWidth="1"/>
    <col min="6" max="6" width="11.7109375" customWidth="1"/>
    <col min="7" max="7" width="14" customWidth="1"/>
  </cols>
  <sheetData>
    <row r="3" spans="3:9">
      <c r="C3" s="151" t="s">
        <v>0</v>
      </c>
      <c r="D3" s="151" t="s">
        <v>10</v>
      </c>
      <c r="E3" s="151" t="s">
        <v>27</v>
      </c>
      <c r="F3" s="151" t="s">
        <v>8</v>
      </c>
      <c r="G3" s="151" t="s">
        <v>12</v>
      </c>
      <c r="H3" s="151" t="s">
        <v>11</v>
      </c>
      <c r="I3" s="151" t="s">
        <v>9</v>
      </c>
    </row>
    <row r="4" spans="3:9">
      <c r="C4" s="192"/>
      <c r="D4" s="192" t="s">
        <v>390</v>
      </c>
      <c r="E4" s="192" t="s">
        <v>49</v>
      </c>
      <c r="F4" s="193" t="s">
        <v>326</v>
      </c>
      <c r="G4" s="192" t="s">
        <v>13</v>
      </c>
      <c r="H4" s="4" t="s">
        <v>17</v>
      </c>
      <c r="I4" s="4">
        <v>2</v>
      </c>
    </row>
    <row r="5" spans="3:9">
      <c r="C5" s="192"/>
      <c r="D5" s="192"/>
      <c r="E5" s="192"/>
      <c r="F5" s="194"/>
      <c r="G5" s="192"/>
      <c r="H5" s="4" t="s">
        <v>18</v>
      </c>
      <c r="I5" s="4">
        <v>6</v>
      </c>
    </row>
    <row r="6" spans="3:9">
      <c r="C6" s="192"/>
      <c r="D6" s="192"/>
      <c r="E6" s="192"/>
      <c r="F6" s="194"/>
      <c r="G6" s="192"/>
      <c r="H6" s="4" t="s">
        <v>19</v>
      </c>
      <c r="I6" s="4">
        <v>2</v>
      </c>
    </row>
    <row r="7" spans="3:9">
      <c r="C7" s="192"/>
      <c r="D7" s="192"/>
      <c r="E7" s="192"/>
      <c r="F7" s="194"/>
      <c r="G7" s="192"/>
      <c r="H7" s="2" t="s">
        <v>20</v>
      </c>
      <c r="I7" s="4">
        <v>3</v>
      </c>
    </row>
    <row r="8" spans="3:9">
      <c r="C8" s="192"/>
      <c r="D8" s="192"/>
      <c r="E8" s="192"/>
      <c r="F8" s="194"/>
      <c r="G8" s="192"/>
      <c r="H8" s="98"/>
      <c r="I8" s="4"/>
    </row>
    <row r="9" spans="3:9">
      <c r="C9" s="192"/>
      <c r="D9" s="192"/>
      <c r="E9" s="192"/>
      <c r="F9" s="194"/>
      <c r="G9" s="192"/>
      <c r="H9" s="2"/>
      <c r="I9" s="2"/>
    </row>
    <row r="10" spans="3:9">
      <c r="C10" s="192"/>
      <c r="D10" s="192"/>
      <c r="E10" s="192"/>
      <c r="F10" s="195"/>
      <c r="G10" s="192"/>
      <c r="H10" s="2"/>
      <c r="I10" s="2"/>
    </row>
    <row r="11" spans="3:9">
      <c r="C11" s="192"/>
      <c r="D11" s="153" t="s">
        <v>15</v>
      </c>
      <c r="E11" s="153"/>
      <c r="F11" s="153"/>
      <c r="G11" s="153"/>
      <c r="H11" s="153"/>
      <c r="I11" s="4">
        <f>SUM(I4:I10)</f>
        <v>13</v>
      </c>
    </row>
    <row r="13" spans="3:9">
      <c r="C13" s="151" t="s">
        <v>0</v>
      </c>
      <c r="D13" s="151" t="s">
        <v>10</v>
      </c>
      <c r="E13" s="151" t="s">
        <v>27</v>
      </c>
      <c r="F13" s="151" t="s">
        <v>8</v>
      </c>
      <c r="G13" s="151" t="s">
        <v>12</v>
      </c>
      <c r="H13" s="151" t="s">
        <v>11</v>
      </c>
      <c r="I13" s="151" t="s">
        <v>9</v>
      </c>
    </row>
    <row r="14" spans="3:9">
      <c r="C14" s="192"/>
      <c r="D14" s="192" t="s">
        <v>390</v>
      </c>
      <c r="E14" s="192" t="s">
        <v>49</v>
      </c>
      <c r="F14" s="193" t="s">
        <v>326</v>
      </c>
      <c r="G14" s="192" t="s">
        <v>31</v>
      </c>
      <c r="H14" s="4" t="s">
        <v>17</v>
      </c>
      <c r="I14" s="4">
        <v>1</v>
      </c>
    </row>
    <row r="15" spans="3:9">
      <c r="C15" s="192"/>
      <c r="D15" s="192"/>
      <c r="E15" s="192"/>
      <c r="F15" s="194"/>
      <c r="G15" s="192"/>
      <c r="H15" s="4" t="s">
        <v>18</v>
      </c>
      <c r="I15" s="4">
        <v>1</v>
      </c>
    </row>
    <row r="16" spans="3:9">
      <c r="C16" s="192"/>
      <c r="D16" s="192"/>
      <c r="E16" s="192"/>
      <c r="F16" s="194"/>
      <c r="G16" s="192"/>
      <c r="H16" s="4" t="s">
        <v>19</v>
      </c>
      <c r="I16" s="4">
        <v>1</v>
      </c>
    </row>
    <row r="17" spans="3:9">
      <c r="C17" s="192"/>
      <c r="D17" s="192"/>
      <c r="E17" s="192"/>
      <c r="F17" s="194"/>
      <c r="G17" s="192"/>
      <c r="H17" s="2"/>
      <c r="I17" s="4"/>
    </row>
    <row r="18" spans="3:9">
      <c r="C18" s="192"/>
      <c r="D18" s="192"/>
      <c r="E18" s="192"/>
      <c r="F18" s="194"/>
      <c r="G18" s="192"/>
      <c r="H18" s="98"/>
      <c r="I18" s="4"/>
    </row>
    <row r="19" spans="3:9">
      <c r="C19" s="192"/>
      <c r="D19" s="192"/>
      <c r="E19" s="192"/>
      <c r="F19" s="194"/>
      <c r="G19" s="192"/>
      <c r="H19" s="2"/>
      <c r="I19" s="2"/>
    </row>
    <row r="20" spans="3:9">
      <c r="C20" s="192"/>
      <c r="D20" s="192"/>
      <c r="E20" s="192"/>
      <c r="F20" s="195"/>
      <c r="G20" s="192"/>
      <c r="H20" s="2"/>
      <c r="I20" s="2"/>
    </row>
    <row r="21" spans="3:9">
      <c r="C21" s="192"/>
      <c r="D21" s="153" t="s">
        <v>15</v>
      </c>
      <c r="E21" s="153"/>
      <c r="F21" s="153"/>
      <c r="G21" s="153"/>
      <c r="H21" s="153"/>
      <c r="I21" s="4">
        <f>SUM(I14:I20)</f>
        <v>3</v>
      </c>
    </row>
    <row r="23" spans="3:9">
      <c r="C23" s="151" t="s">
        <v>0</v>
      </c>
      <c r="D23" s="151" t="s">
        <v>10</v>
      </c>
      <c r="E23" s="151" t="s">
        <v>27</v>
      </c>
      <c r="F23" s="151" t="s">
        <v>8</v>
      </c>
      <c r="G23" s="151" t="s">
        <v>12</v>
      </c>
      <c r="H23" s="151" t="s">
        <v>11</v>
      </c>
      <c r="I23" s="151" t="s">
        <v>9</v>
      </c>
    </row>
    <row r="24" spans="3:9">
      <c r="C24" s="192"/>
      <c r="D24" s="192" t="s">
        <v>390</v>
      </c>
      <c r="E24" s="192" t="s">
        <v>49</v>
      </c>
      <c r="F24" s="193" t="s">
        <v>326</v>
      </c>
      <c r="G24" s="192" t="s">
        <v>14</v>
      </c>
      <c r="H24" s="4" t="s">
        <v>17</v>
      </c>
      <c r="I24" s="4">
        <v>1</v>
      </c>
    </row>
    <row r="25" spans="3:9">
      <c r="C25" s="192"/>
      <c r="D25" s="192"/>
      <c r="E25" s="192"/>
      <c r="F25" s="194"/>
      <c r="G25" s="192"/>
      <c r="H25" s="4" t="s">
        <v>18</v>
      </c>
      <c r="I25" s="4">
        <v>5</v>
      </c>
    </row>
    <row r="26" spans="3:9">
      <c r="C26" s="192"/>
      <c r="D26" s="192"/>
      <c r="E26" s="192"/>
      <c r="F26" s="194"/>
      <c r="G26" s="192"/>
      <c r="H26" s="4" t="s">
        <v>19</v>
      </c>
      <c r="I26" s="4">
        <v>2</v>
      </c>
    </row>
    <row r="27" spans="3:9">
      <c r="C27" s="192"/>
      <c r="D27" s="192"/>
      <c r="E27" s="192"/>
      <c r="F27" s="194"/>
      <c r="G27" s="192"/>
      <c r="H27" s="2"/>
      <c r="I27" s="4"/>
    </row>
    <row r="28" spans="3:9">
      <c r="C28" s="192"/>
      <c r="D28" s="192"/>
      <c r="E28" s="192"/>
      <c r="F28" s="194"/>
      <c r="G28" s="192"/>
      <c r="H28" s="98"/>
      <c r="I28" s="4"/>
    </row>
    <row r="29" spans="3:9">
      <c r="C29" s="192"/>
      <c r="D29" s="192"/>
      <c r="E29" s="192"/>
      <c r="F29" s="194"/>
      <c r="G29" s="192"/>
      <c r="H29" s="2"/>
      <c r="I29" s="2"/>
    </row>
    <row r="30" spans="3:9">
      <c r="C30" s="192"/>
      <c r="D30" s="192"/>
      <c r="E30" s="192"/>
      <c r="F30" s="195"/>
      <c r="G30" s="192"/>
      <c r="H30" s="2"/>
      <c r="I30" s="2"/>
    </row>
    <row r="31" spans="3:9">
      <c r="C31" s="192"/>
      <c r="D31" s="153" t="s">
        <v>15</v>
      </c>
      <c r="E31" s="153"/>
      <c r="F31" s="153"/>
      <c r="G31" s="153"/>
      <c r="H31" s="153"/>
      <c r="I31" s="4">
        <f>SUM(I24:I30)</f>
        <v>8</v>
      </c>
    </row>
    <row r="33" spans="3:9">
      <c r="C33" s="151" t="s">
        <v>0</v>
      </c>
      <c r="D33" s="151" t="s">
        <v>10</v>
      </c>
      <c r="E33" s="151" t="s">
        <v>27</v>
      </c>
      <c r="F33" s="151" t="s">
        <v>8</v>
      </c>
      <c r="G33" s="151" t="s">
        <v>12</v>
      </c>
      <c r="H33" s="151" t="s">
        <v>11</v>
      </c>
      <c r="I33" s="151" t="s">
        <v>9</v>
      </c>
    </row>
    <row r="34" spans="3:9">
      <c r="C34" s="192"/>
      <c r="D34" s="192" t="s">
        <v>390</v>
      </c>
      <c r="E34" s="192" t="s">
        <v>49</v>
      </c>
      <c r="F34" s="193" t="s">
        <v>326</v>
      </c>
      <c r="G34" s="192" t="s">
        <v>391</v>
      </c>
      <c r="H34" s="4"/>
      <c r="I34" s="4"/>
    </row>
    <row r="35" spans="3:9">
      <c r="C35" s="192"/>
      <c r="D35" s="192"/>
      <c r="E35" s="192"/>
      <c r="F35" s="194"/>
      <c r="G35" s="192"/>
      <c r="H35" s="4" t="s">
        <v>18</v>
      </c>
      <c r="I35" s="4">
        <v>2</v>
      </c>
    </row>
    <row r="36" spans="3:9">
      <c r="C36" s="192"/>
      <c r="D36" s="192"/>
      <c r="E36" s="192"/>
      <c r="F36" s="194"/>
      <c r="G36" s="192"/>
      <c r="H36" s="4" t="s">
        <v>19</v>
      </c>
      <c r="I36" s="4">
        <v>1</v>
      </c>
    </row>
    <row r="37" spans="3:9">
      <c r="C37" s="192"/>
      <c r="D37" s="192"/>
      <c r="E37" s="192"/>
      <c r="F37" s="194"/>
      <c r="G37" s="192"/>
      <c r="H37" s="2"/>
      <c r="I37" s="4"/>
    </row>
    <row r="38" spans="3:9">
      <c r="C38" s="192"/>
      <c r="D38" s="192"/>
      <c r="E38" s="192"/>
      <c r="F38" s="194"/>
      <c r="G38" s="192"/>
      <c r="H38" s="98"/>
      <c r="I38" s="4"/>
    </row>
    <row r="39" spans="3:9">
      <c r="C39" s="192"/>
      <c r="D39" s="192"/>
      <c r="E39" s="192"/>
      <c r="F39" s="194"/>
      <c r="G39" s="192"/>
      <c r="H39" s="2"/>
      <c r="I39" s="2"/>
    </row>
    <row r="40" spans="3:9">
      <c r="C40" s="192"/>
      <c r="D40" s="192"/>
      <c r="E40" s="192"/>
      <c r="F40" s="195"/>
      <c r="G40" s="192"/>
      <c r="H40" s="2"/>
      <c r="I40" s="2"/>
    </row>
    <row r="41" spans="3:9">
      <c r="C41" s="192"/>
      <c r="D41" s="153" t="s">
        <v>15</v>
      </c>
      <c r="E41" s="153"/>
      <c r="F41" s="153"/>
      <c r="G41" s="153"/>
      <c r="H41" s="153"/>
      <c r="I41" s="4">
        <f>SUM(I34:I40)</f>
        <v>3</v>
      </c>
    </row>
    <row r="43" spans="3:9">
      <c r="C43" s="151" t="s">
        <v>0</v>
      </c>
      <c r="D43" s="151" t="s">
        <v>10</v>
      </c>
      <c r="E43" s="151" t="s">
        <v>27</v>
      </c>
      <c r="F43" s="151" t="s">
        <v>8</v>
      </c>
      <c r="G43" s="151" t="s">
        <v>12</v>
      </c>
      <c r="H43" s="151" t="s">
        <v>11</v>
      </c>
      <c r="I43" s="151" t="s">
        <v>9</v>
      </c>
    </row>
    <row r="44" spans="3:9">
      <c r="C44" s="192"/>
      <c r="D44" s="192" t="s">
        <v>390</v>
      </c>
      <c r="E44" s="192" t="s">
        <v>49</v>
      </c>
      <c r="F44" s="193" t="s">
        <v>326</v>
      </c>
      <c r="G44" s="192" t="s">
        <v>392</v>
      </c>
      <c r="H44" s="4"/>
      <c r="I44" s="4"/>
    </row>
    <row r="45" spans="3:9">
      <c r="C45" s="192"/>
      <c r="D45" s="192"/>
      <c r="E45" s="192"/>
      <c r="F45" s="194"/>
      <c r="G45" s="192"/>
      <c r="H45" s="4" t="s">
        <v>18</v>
      </c>
      <c r="I45" s="4">
        <v>2</v>
      </c>
    </row>
    <row r="46" spans="3:9">
      <c r="C46" s="192"/>
      <c r="D46" s="192"/>
      <c r="E46" s="192"/>
      <c r="F46" s="194"/>
      <c r="G46" s="192"/>
      <c r="H46" s="4" t="s">
        <v>19</v>
      </c>
      <c r="I46" s="4">
        <v>1</v>
      </c>
    </row>
    <row r="47" spans="3:9">
      <c r="C47" s="192"/>
      <c r="D47" s="192"/>
      <c r="E47" s="192"/>
      <c r="F47" s="194"/>
      <c r="G47" s="192"/>
      <c r="H47" s="2"/>
      <c r="I47" s="4"/>
    </row>
    <row r="48" spans="3:9">
      <c r="C48" s="192"/>
      <c r="D48" s="192"/>
      <c r="E48" s="192"/>
      <c r="F48" s="194"/>
      <c r="G48" s="192"/>
      <c r="H48" s="98"/>
      <c r="I48" s="4"/>
    </row>
    <row r="49" spans="3:9">
      <c r="C49" s="192"/>
      <c r="D49" s="192"/>
      <c r="E49" s="192"/>
      <c r="F49" s="194"/>
      <c r="G49" s="192"/>
      <c r="H49" s="2"/>
      <c r="I49" s="2"/>
    </row>
    <row r="50" spans="3:9">
      <c r="C50" s="192"/>
      <c r="D50" s="192"/>
      <c r="E50" s="192"/>
      <c r="F50" s="195"/>
      <c r="G50" s="192"/>
      <c r="H50" s="2"/>
      <c r="I50" s="2"/>
    </row>
    <row r="51" spans="3:9">
      <c r="C51" s="192"/>
      <c r="D51" s="153" t="s">
        <v>15</v>
      </c>
      <c r="E51" s="153"/>
      <c r="F51" s="153"/>
      <c r="G51" s="153"/>
      <c r="H51" s="153"/>
      <c r="I51" s="4">
        <f>SUM(I44:I50)</f>
        <v>3</v>
      </c>
    </row>
  </sheetData>
  <mergeCells count="25">
    <mergeCell ref="C4:C11"/>
    <mergeCell ref="D4:D10"/>
    <mergeCell ref="E4:E10"/>
    <mergeCell ref="G4:G10"/>
    <mergeCell ref="F4:F10"/>
    <mergeCell ref="C24:C31"/>
    <mergeCell ref="D24:D30"/>
    <mergeCell ref="E24:E30"/>
    <mergeCell ref="F24:F30"/>
    <mergeCell ref="G24:G30"/>
    <mergeCell ref="C14:C21"/>
    <mergeCell ref="D14:D20"/>
    <mergeCell ref="E14:E20"/>
    <mergeCell ref="F14:F20"/>
    <mergeCell ref="G14:G20"/>
    <mergeCell ref="C44:C51"/>
    <mergeCell ref="D44:D50"/>
    <mergeCell ref="E44:E50"/>
    <mergeCell ref="F44:F50"/>
    <mergeCell ref="G44:G50"/>
    <mergeCell ref="C34:C41"/>
    <mergeCell ref="D34:D40"/>
    <mergeCell ref="E34:E40"/>
    <mergeCell ref="F34:F40"/>
    <mergeCell ref="G34:G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2"/>
  <sheetViews>
    <sheetView topLeftCell="A19" workbookViewId="0">
      <selection activeCell="L29" sqref="L29"/>
    </sheetView>
  </sheetViews>
  <sheetFormatPr defaultRowHeight="15"/>
  <cols>
    <col min="5" max="5" width="12.42578125" customWidth="1"/>
    <col min="6" max="6" width="12.85546875" customWidth="1"/>
  </cols>
  <sheetData>
    <row r="2" spans="2:8">
      <c r="B2" s="120" t="s">
        <v>0</v>
      </c>
      <c r="C2" s="120" t="s">
        <v>10</v>
      </c>
      <c r="D2" s="120" t="s">
        <v>27</v>
      </c>
      <c r="E2" s="120" t="s">
        <v>8</v>
      </c>
      <c r="F2" s="120" t="s">
        <v>12</v>
      </c>
      <c r="G2" s="120" t="s">
        <v>11</v>
      </c>
      <c r="H2" s="120" t="s">
        <v>9</v>
      </c>
    </row>
    <row r="3" spans="2:8">
      <c r="B3" s="192">
        <v>1</v>
      </c>
      <c r="C3" s="192" t="s">
        <v>333</v>
      </c>
      <c r="D3" s="192" t="s">
        <v>334</v>
      </c>
      <c r="E3" s="193" t="s">
        <v>335</v>
      </c>
      <c r="F3" s="4" t="s">
        <v>14</v>
      </c>
      <c r="G3" s="4" t="s">
        <v>17</v>
      </c>
      <c r="H3" s="4">
        <v>1</v>
      </c>
    </row>
    <row r="4" spans="2:8">
      <c r="B4" s="192"/>
      <c r="C4" s="192"/>
      <c r="D4" s="192"/>
      <c r="E4" s="194"/>
      <c r="F4" s="4"/>
      <c r="G4" s="4" t="s">
        <v>18</v>
      </c>
      <c r="H4" s="4">
        <v>1</v>
      </c>
    </row>
    <row r="5" spans="2:8">
      <c r="B5" s="192"/>
      <c r="C5" s="192"/>
      <c r="D5" s="192"/>
      <c r="E5" s="194"/>
      <c r="F5" s="4"/>
      <c r="G5" s="4" t="s">
        <v>47</v>
      </c>
      <c r="H5" s="4">
        <v>1</v>
      </c>
    </row>
    <row r="6" spans="2:8">
      <c r="B6" s="192"/>
      <c r="C6" s="192"/>
      <c r="D6" s="192"/>
      <c r="E6" s="194"/>
      <c r="F6" s="4"/>
      <c r="G6" s="4"/>
      <c r="H6" s="4"/>
    </row>
    <row r="7" spans="2:8">
      <c r="B7" s="192"/>
      <c r="C7" s="192"/>
      <c r="D7" s="192"/>
      <c r="E7" s="195"/>
      <c r="F7" s="4"/>
      <c r="G7" s="4"/>
      <c r="H7" s="4"/>
    </row>
    <row r="8" spans="2:8">
      <c r="B8" s="192"/>
      <c r="C8" s="192"/>
      <c r="D8" s="192"/>
      <c r="E8" s="4"/>
      <c r="F8" s="4"/>
      <c r="G8" s="4"/>
      <c r="H8" s="4"/>
    </row>
    <row r="9" spans="2:8">
      <c r="B9" s="192"/>
      <c r="C9" s="192"/>
      <c r="D9" s="192"/>
      <c r="E9" s="196" t="s">
        <v>15</v>
      </c>
      <c r="F9" s="196"/>
      <c r="G9" s="196"/>
      <c r="H9" s="20">
        <f>SUM(H3:H8)</f>
        <v>3</v>
      </c>
    </row>
    <row r="10" spans="2:8">
      <c r="B10" s="192"/>
      <c r="C10" s="192"/>
      <c r="D10" s="192"/>
      <c r="E10" s="193" t="s">
        <v>270</v>
      </c>
      <c r="F10" s="4" t="s">
        <v>14</v>
      </c>
      <c r="G10" s="4" t="s">
        <v>16</v>
      </c>
      <c r="H10" s="4">
        <v>3</v>
      </c>
    </row>
    <row r="11" spans="2:8">
      <c r="B11" s="192"/>
      <c r="C11" s="192"/>
      <c r="D11" s="192"/>
      <c r="E11" s="194"/>
      <c r="F11" s="4"/>
      <c r="G11" s="4" t="s">
        <v>17</v>
      </c>
      <c r="H11" s="4">
        <v>2</v>
      </c>
    </row>
    <row r="12" spans="2:8">
      <c r="B12" s="192"/>
      <c r="C12" s="192"/>
      <c r="D12" s="192"/>
      <c r="E12" s="194"/>
      <c r="F12" s="4"/>
      <c r="G12" s="4" t="s">
        <v>18</v>
      </c>
      <c r="H12" s="4">
        <v>1</v>
      </c>
    </row>
    <row r="13" spans="2:8">
      <c r="B13" s="192"/>
      <c r="C13" s="192"/>
      <c r="D13" s="192"/>
      <c r="E13" s="194"/>
      <c r="F13" s="4"/>
      <c r="G13" s="4" t="s">
        <v>19</v>
      </c>
      <c r="H13" s="4">
        <v>1</v>
      </c>
    </row>
    <row r="14" spans="2:8">
      <c r="B14" s="192"/>
      <c r="C14" s="192"/>
      <c r="D14" s="192"/>
      <c r="E14" s="195"/>
      <c r="F14" s="4"/>
      <c r="G14" s="4"/>
      <c r="H14" s="4"/>
    </row>
    <row r="15" spans="2:8">
      <c r="B15" s="192"/>
      <c r="C15" s="192"/>
      <c r="D15" s="192"/>
      <c r="E15" s="4"/>
      <c r="F15" s="4"/>
      <c r="G15" s="4"/>
      <c r="H15" s="4"/>
    </row>
    <row r="16" spans="2:8">
      <c r="B16" s="192"/>
      <c r="C16" s="192"/>
      <c r="D16" s="192"/>
      <c r="E16" s="196" t="s">
        <v>15</v>
      </c>
      <c r="F16" s="196"/>
      <c r="G16" s="196"/>
      <c r="H16" s="20">
        <f>SUM(H10:H15)</f>
        <v>7</v>
      </c>
    </row>
    <row r="18" spans="2:8">
      <c r="B18" s="120" t="s">
        <v>0</v>
      </c>
      <c r="C18" s="120" t="s">
        <v>10</v>
      </c>
      <c r="D18" s="120" t="s">
        <v>27</v>
      </c>
      <c r="E18" s="120" t="s">
        <v>8</v>
      </c>
      <c r="F18" s="120" t="s">
        <v>12</v>
      </c>
      <c r="G18" s="120" t="s">
        <v>11</v>
      </c>
      <c r="H18" s="120" t="s">
        <v>9</v>
      </c>
    </row>
    <row r="19" spans="2:8">
      <c r="B19" s="192">
        <v>1</v>
      </c>
      <c r="C19" s="192" t="s">
        <v>333</v>
      </c>
      <c r="D19" s="192" t="s">
        <v>334</v>
      </c>
      <c r="E19" s="193" t="s">
        <v>335</v>
      </c>
      <c r="F19" s="4" t="s">
        <v>14</v>
      </c>
      <c r="G19" s="4" t="s">
        <v>17</v>
      </c>
      <c r="H19" s="4">
        <v>1</v>
      </c>
    </row>
    <row r="20" spans="2:8">
      <c r="B20" s="192"/>
      <c r="C20" s="192"/>
      <c r="D20" s="192"/>
      <c r="E20" s="194"/>
      <c r="F20" s="4"/>
      <c r="G20" s="4"/>
      <c r="H20" s="4"/>
    </row>
    <row r="21" spans="2:8">
      <c r="B21" s="192"/>
      <c r="C21" s="192"/>
      <c r="D21" s="192"/>
      <c r="E21" s="194"/>
      <c r="F21" s="4"/>
      <c r="G21" s="4"/>
      <c r="H21" s="4"/>
    </row>
    <row r="22" spans="2:8">
      <c r="B22" s="192"/>
      <c r="C22" s="192"/>
      <c r="D22" s="192"/>
      <c r="E22" s="194"/>
      <c r="F22" s="4"/>
      <c r="G22" s="4"/>
      <c r="H22" s="4"/>
    </row>
    <row r="23" spans="2:8">
      <c r="B23" s="192"/>
      <c r="C23" s="192"/>
      <c r="D23" s="192"/>
      <c r="E23" s="195"/>
      <c r="F23" s="4"/>
      <c r="G23" s="4"/>
      <c r="H23" s="4"/>
    </row>
    <row r="24" spans="2:8">
      <c r="B24" s="192"/>
      <c r="C24" s="192"/>
      <c r="D24" s="192"/>
      <c r="E24" s="4"/>
      <c r="F24" s="4"/>
      <c r="G24" s="4"/>
      <c r="H24" s="4"/>
    </row>
    <row r="25" spans="2:8">
      <c r="B25" s="192"/>
      <c r="C25" s="192"/>
      <c r="D25" s="192"/>
      <c r="E25" s="196" t="s">
        <v>15</v>
      </c>
      <c r="F25" s="196"/>
      <c r="G25" s="196"/>
      <c r="H25" s="20">
        <f>SUM(H19:H24)</f>
        <v>1</v>
      </c>
    </row>
    <row r="26" spans="2:8">
      <c r="B26" s="192"/>
      <c r="C26" s="192"/>
      <c r="D26" s="192"/>
      <c r="E26" s="193" t="s">
        <v>270</v>
      </c>
      <c r="F26" s="4" t="s">
        <v>14</v>
      </c>
      <c r="G26" s="4" t="s">
        <v>17</v>
      </c>
      <c r="H26" s="4">
        <v>3</v>
      </c>
    </row>
    <row r="27" spans="2:8">
      <c r="B27" s="192"/>
      <c r="C27" s="192"/>
      <c r="D27" s="192"/>
      <c r="E27" s="194"/>
      <c r="F27" s="4"/>
      <c r="G27" s="4"/>
      <c r="H27" s="4"/>
    </row>
    <row r="28" spans="2:8">
      <c r="B28" s="192"/>
      <c r="C28" s="192"/>
      <c r="D28" s="192"/>
      <c r="E28" s="194"/>
      <c r="F28" s="4"/>
      <c r="G28" s="4"/>
      <c r="H28" s="4"/>
    </row>
    <row r="29" spans="2:8">
      <c r="B29" s="192"/>
      <c r="C29" s="192"/>
      <c r="D29" s="192"/>
      <c r="E29" s="194"/>
      <c r="F29" s="4"/>
      <c r="G29" s="4"/>
      <c r="H29" s="4"/>
    </row>
    <row r="30" spans="2:8">
      <c r="B30" s="192"/>
      <c r="C30" s="192"/>
      <c r="D30" s="192"/>
      <c r="E30" s="195"/>
      <c r="F30" s="4"/>
      <c r="G30" s="4"/>
      <c r="H30" s="4"/>
    </row>
    <row r="31" spans="2:8">
      <c r="B31" s="192"/>
      <c r="C31" s="192"/>
      <c r="D31" s="192"/>
      <c r="E31" s="4"/>
      <c r="F31" s="4"/>
      <c r="G31" s="4"/>
      <c r="H31" s="4"/>
    </row>
    <row r="32" spans="2:8">
      <c r="B32" s="192"/>
      <c r="C32" s="192"/>
      <c r="D32" s="192"/>
      <c r="E32" s="196" t="s">
        <v>15</v>
      </c>
      <c r="F32" s="196"/>
      <c r="G32" s="196"/>
      <c r="H32" s="20">
        <f>SUM(H26:H31)</f>
        <v>3</v>
      </c>
    </row>
  </sheetData>
  <mergeCells count="14">
    <mergeCell ref="B3:B16"/>
    <mergeCell ref="C3:C16"/>
    <mergeCell ref="D3:D16"/>
    <mergeCell ref="E3:E7"/>
    <mergeCell ref="E9:G9"/>
    <mergeCell ref="E10:E14"/>
    <mergeCell ref="E16:G16"/>
    <mergeCell ref="B19:B32"/>
    <mergeCell ref="C19:C32"/>
    <mergeCell ref="D19:D32"/>
    <mergeCell ref="E19:E23"/>
    <mergeCell ref="E25:G25"/>
    <mergeCell ref="E26:E30"/>
    <mergeCell ref="E32:G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37"/>
  <sheetViews>
    <sheetView topLeftCell="A25" workbookViewId="0">
      <selection activeCell="B23" sqref="B23:H30"/>
    </sheetView>
  </sheetViews>
  <sheetFormatPr defaultRowHeight="15"/>
  <cols>
    <col min="4" max="4" width="14" customWidth="1"/>
    <col min="5" max="5" width="14.85546875" customWidth="1"/>
    <col min="6" max="6" width="22" customWidth="1"/>
    <col min="7" max="7" width="14.42578125" customWidth="1"/>
  </cols>
  <sheetData>
    <row r="3" spans="9:11">
      <c r="I3" t="s">
        <v>339</v>
      </c>
      <c r="J3">
        <v>1</v>
      </c>
      <c r="K3" t="s">
        <v>340</v>
      </c>
    </row>
    <row r="4" spans="9:11">
      <c r="J4">
        <v>2</v>
      </c>
      <c r="K4" t="s">
        <v>341</v>
      </c>
    </row>
    <row r="23" spans="2:8">
      <c r="B23" s="119" t="s">
        <v>0</v>
      </c>
      <c r="C23" s="119" t="s">
        <v>10</v>
      </c>
      <c r="D23" s="119" t="s">
        <v>27</v>
      </c>
      <c r="E23" s="119" t="s">
        <v>8</v>
      </c>
      <c r="F23" s="119" t="s">
        <v>12</v>
      </c>
      <c r="G23" s="119" t="s">
        <v>11</v>
      </c>
      <c r="H23" s="119" t="s">
        <v>9</v>
      </c>
    </row>
    <row r="24" spans="2:8">
      <c r="B24" s="192">
        <v>1</v>
      </c>
      <c r="C24" s="192" t="s">
        <v>336</v>
      </c>
      <c r="D24" s="192" t="s">
        <v>51</v>
      </c>
      <c r="E24" s="192" t="s">
        <v>110</v>
      </c>
      <c r="F24" s="192" t="s">
        <v>337</v>
      </c>
      <c r="G24" s="118" t="s">
        <v>338</v>
      </c>
      <c r="H24" s="4">
        <v>1</v>
      </c>
    </row>
    <row r="25" spans="2:8">
      <c r="B25" s="192"/>
      <c r="C25" s="192"/>
      <c r="D25" s="192"/>
      <c r="E25" s="192"/>
      <c r="F25" s="192"/>
      <c r="G25" s="118" t="s">
        <v>16</v>
      </c>
      <c r="H25" s="4">
        <v>6</v>
      </c>
    </row>
    <row r="26" spans="2:8">
      <c r="B26" s="192"/>
      <c r="C26" s="192"/>
      <c r="D26" s="192"/>
      <c r="E26" s="192"/>
      <c r="F26" s="192"/>
      <c r="G26" s="118" t="s">
        <v>17</v>
      </c>
      <c r="H26" s="4">
        <v>11</v>
      </c>
    </row>
    <row r="27" spans="2:8">
      <c r="B27" s="192"/>
      <c r="C27" s="192"/>
      <c r="D27" s="192"/>
      <c r="E27" s="192"/>
      <c r="F27" s="192"/>
      <c r="G27" s="13" t="s">
        <v>18</v>
      </c>
      <c r="H27" s="4">
        <v>10</v>
      </c>
    </row>
    <row r="28" spans="2:8">
      <c r="B28" s="192"/>
      <c r="C28" s="192"/>
      <c r="D28" s="192"/>
      <c r="E28" s="192"/>
      <c r="F28" s="192"/>
      <c r="G28" s="13" t="s">
        <v>19</v>
      </c>
      <c r="H28" s="4">
        <v>6</v>
      </c>
    </row>
    <row r="29" spans="2:8">
      <c r="B29" s="192"/>
      <c r="C29" s="192"/>
      <c r="D29" s="192"/>
      <c r="E29" s="192"/>
      <c r="F29" s="192"/>
      <c r="G29" s="13" t="s">
        <v>20</v>
      </c>
      <c r="H29" s="4">
        <v>2</v>
      </c>
    </row>
    <row r="30" spans="2:8">
      <c r="B30" s="189" t="s">
        <v>15</v>
      </c>
      <c r="C30" s="190"/>
      <c r="D30" s="190"/>
      <c r="E30" s="190"/>
      <c r="F30" s="190"/>
      <c r="G30" s="191"/>
      <c r="H30" s="20">
        <f>SUM(H24:H29)</f>
        <v>36</v>
      </c>
    </row>
    <row r="31" spans="2:8">
      <c r="B31" s="192">
        <v>2</v>
      </c>
      <c r="C31" s="192" t="s">
        <v>336</v>
      </c>
      <c r="D31" s="192" t="s">
        <v>51</v>
      </c>
      <c r="E31" s="192" t="s">
        <v>111</v>
      </c>
      <c r="F31" s="192" t="s">
        <v>337</v>
      </c>
      <c r="G31" s="118" t="s">
        <v>16</v>
      </c>
      <c r="H31" s="4">
        <v>1</v>
      </c>
    </row>
    <row r="32" spans="2:8">
      <c r="B32" s="192"/>
      <c r="C32" s="192"/>
      <c r="D32" s="192"/>
      <c r="E32" s="192"/>
      <c r="F32" s="192"/>
      <c r="G32" s="118" t="s">
        <v>17</v>
      </c>
      <c r="H32" s="4">
        <v>1</v>
      </c>
    </row>
    <row r="33" spans="2:8">
      <c r="B33" s="192"/>
      <c r="C33" s="192"/>
      <c r="D33" s="192"/>
      <c r="E33" s="192"/>
      <c r="F33" s="192"/>
      <c r="G33" s="118" t="s">
        <v>19</v>
      </c>
      <c r="H33" s="4">
        <v>1</v>
      </c>
    </row>
    <row r="34" spans="2:8">
      <c r="B34" s="192"/>
      <c r="C34" s="192"/>
      <c r="D34" s="192"/>
      <c r="E34" s="192"/>
      <c r="F34" s="192"/>
      <c r="G34" s="13"/>
      <c r="H34" s="4"/>
    </row>
    <row r="35" spans="2:8">
      <c r="B35" s="192"/>
      <c r="C35" s="192"/>
      <c r="D35" s="192"/>
      <c r="E35" s="192"/>
      <c r="F35" s="192"/>
      <c r="G35" s="13"/>
      <c r="H35" s="4"/>
    </row>
    <row r="36" spans="2:8">
      <c r="B36" s="192"/>
      <c r="C36" s="192"/>
      <c r="D36" s="192"/>
      <c r="E36" s="192"/>
      <c r="F36" s="192"/>
      <c r="G36" s="13"/>
      <c r="H36" s="4"/>
    </row>
    <row r="37" spans="2:8">
      <c r="B37" s="189" t="s">
        <v>15</v>
      </c>
      <c r="C37" s="190"/>
      <c r="D37" s="190"/>
      <c r="E37" s="190"/>
      <c r="F37" s="190"/>
      <c r="G37" s="191"/>
      <c r="H37" s="20">
        <f>SUM(H31:H36)</f>
        <v>3</v>
      </c>
    </row>
  </sheetData>
  <mergeCells count="12">
    <mergeCell ref="B37:G37"/>
    <mergeCell ref="B24:B29"/>
    <mergeCell ref="C24:C29"/>
    <mergeCell ref="D24:D29"/>
    <mergeCell ref="E24:E29"/>
    <mergeCell ref="F24:F29"/>
    <mergeCell ref="B30:G30"/>
    <mergeCell ref="E31:E36"/>
    <mergeCell ref="B31:B36"/>
    <mergeCell ref="C31:C36"/>
    <mergeCell ref="D31:D36"/>
    <mergeCell ref="F31:F3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5:L80"/>
  <sheetViews>
    <sheetView topLeftCell="A54" workbookViewId="0">
      <selection activeCell="J85" sqref="J85"/>
    </sheetView>
  </sheetViews>
  <sheetFormatPr defaultRowHeight="15"/>
  <cols>
    <col min="2" max="2" width="11" customWidth="1"/>
    <col min="3" max="3" width="16.5703125" customWidth="1"/>
    <col min="6" max="6" width="12.85546875" customWidth="1"/>
    <col min="7" max="7" width="12.5703125" customWidth="1"/>
    <col min="9" max="9" width="14.5703125" customWidth="1"/>
  </cols>
  <sheetData>
    <row r="55" spans="2:12">
      <c r="B55" s="32" t="s">
        <v>8</v>
      </c>
      <c r="C55" s="32" t="s">
        <v>12</v>
      </c>
      <c r="D55" s="32" t="s">
        <v>11</v>
      </c>
      <c r="E55" s="32" t="s">
        <v>5</v>
      </c>
      <c r="F55" s="69" t="s">
        <v>7</v>
      </c>
      <c r="H55" s="32" t="s">
        <v>8</v>
      </c>
      <c r="I55" s="32" t="s">
        <v>12</v>
      </c>
      <c r="J55" s="32" t="s">
        <v>11</v>
      </c>
      <c r="K55" s="32" t="s">
        <v>5</v>
      </c>
      <c r="L55" s="69" t="s">
        <v>7</v>
      </c>
    </row>
    <row r="56" spans="2:12">
      <c r="B56" s="193" t="s">
        <v>37</v>
      </c>
      <c r="C56" s="192" t="s">
        <v>365</v>
      </c>
      <c r="D56" s="4" t="s">
        <v>16</v>
      </c>
      <c r="E56" s="70"/>
      <c r="F56" s="4"/>
      <c r="H56" s="193" t="s">
        <v>38</v>
      </c>
      <c r="I56" s="192" t="s">
        <v>365</v>
      </c>
      <c r="J56" s="4" t="s">
        <v>16</v>
      </c>
      <c r="K56" s="70"/>
      <c r="L56" s="4"/>
    </row>
    <row r="57" spans="2:12">
      <c r="B57" s="194"/>
      <c r="C57" s="192"/>
      <c r="D57" s="4" t="s">
        <v>17</v>
      </c>
      <c r="E57" s="70"/>
      <c r="F57" s="4"/>
      <c r="H57" s="194"/>
      <c r="I57" s="192"/>
      <c r="J57" s="4" t="s">
        <v>17</v>
      </c>
      <c r="K57" s="70"/>
      <c r="L57" s="4"/>
    </row>
    <row r="58" spans="2:12">
      <c r="B58" s="194"/>
      <c r="C58" s="192"/>
      <c r="D58" s="4" t="s">
        <v>18</v>
      </c>
      <c r="E58" s="70">
        <v>15</v>
      </c>
      <c r="F58" s="4"/>
      <c r="H58" s="194"/>
      <c r="I58" s="192"/>
      <c r="J58" s="4" t="s">
        <v>18</v>
      </c>
      <c r="K58" s="70">
        <v>10</v>
      </c>
      <c r="L58" s="4"/>
    </row>
    <row r="59" spans="2:12">
      <c r="B59" s="194"/>
      <c r="C59" s="192"/>
      <c r="D59" s="4" t="s">
        <v>19</v>
      </c>
      <c r="E59" s="70">
        <v>15</v>
      </c>
      <c r="F59" s="4"/>
      <c r="H59" s="194"/>
      <c r="I59" s="192"/>
      <c r="J59" s="4" t="s">
        <v>19</v>
      </c>
      <c r="K59" s="70">
        <v>15</v>
      </c>
      <c r="L59" s="4"/>
    </row>
    <row r="60" spans="2:12">
      <c r="B60" s="194"/>
      <c r="C60" s="192"/>
      <c r="D60" s="4" t="s">
        <v>20</v>
      </c>
      <c r="E60" s="70">
        <v>15</v>
      </c>
      <c r="F60" s="4"/>
      <c r="H60" s="194"/>
      <c r="I60" s="192"/>
      <c r="J60" s="4" t="s">
        <v>20</v>
      </c>
      <c r="K60" s="70">
        <v>10</v>
      </c>
      <c r="L60" s="4"/>
    </row>
    <row r="61" spans="2:12">
      <c r="B61" s="194"/>
      <c r="C61" s="192" t="s">
        <v>104</v>
      </c>
      <c r="D61" s="4" t="s">
        <v>16</v>
      </c>
      <c r="E61" s="70"/>
      <c r="F61" s="4"/>
      <c r="H61" s="194"/>
      <c r="I61" s="192" t="s">
        <v>104</v>
      </c>
      <c r="J61" s="4" t="s">
        <v>16</v>
      </c>
      <c r="K61" s="70"/>
      <c r="L61" s="4"/>
    </row>
    <row r="62" spans="2:12">
      <c r="B62" s="194"/>
      <c r="C62" s="192"/>
      <c r="D62" s="4" t="s">
        <v>17</v>
      </c>
      <c r="E62" s="70">
        <v>10</v>
      </c>
      <c r="F62" s="4"/>
      <c r="H62" s="194"/>
      <c r="I62" s="192"/>
      <c r="J62" s="4" t="s">
        <v>17</v>
      </c>
      <c r="K62" s="70"/>
      <c r="L62" s="4"/>
    </row>
    <row r="63" spans="2:12">
      <c r="B63" s="194"/>
      <c r="C63" s="192"/>
      <c r="D63" s="4" t="s">
        <v>18</v>
      </c>
      <c r="E63" s="70">
        <v>15</v>
      </c>
      <c r="F63" s="4"/>
      <c r="H63" s="194"/>
      <c r="I63" s="192"/>
      <c r="J63" s="4" t="s">
        <v>18</v>
      </c>
      <c r="K63" s="70">
        <v>15</v>
      </c>
      <c r="L63" s="4"/>
    </row>
    <row r="64" spans="2:12">
      <c r="B64" s="194"/>
      <c r="C64" s="192"/>
      <c r="D64" s="4" t="s">
        <v>19</v>
      </c>
      <c r="E64" s="70">
        <v>5</v>
      </c>
      <c r="F64" s="4"/>
      <c r="H64" s="194"/>
      <c r="I64" s="192"/>
      <c r="J64" s="4" t="s">
        <v>19</v>
      </c>
      <c r="K64" s="70">
        <v>15</v>
      </c>
      <c r="L64" s="4"/>
    </row>
    <row r="65" spans="2:12">
      <c r="B65" s="194"/>
      <c r="C65" s="192"/>
      <c r="D65" s="4" t="s">
        <v>20</v>
      </c>
      <c r="E65" s="70">
        <v>10</v>
      </c>
      <c r="F65" s="4"/>
      <c r="H65" s="194"/>
      <c r="I65" s="192"/>
      <c r="J65" s="4" t="s">
        <v>20</v>
      </c>
      <c r="K65" s="70">
        <v>10</v>
      </c>
      <c r="L65" s="4"/>
    </row>
    <row r="66" spans="2:12">
      <c r="B66" s="194"/>
      <c r="C66" s="192" t="s">
        <v>13</v>
      </c>
      <c r="D66" s="4" t="s">
        <v>16</v>
      </c>
      <c r="E66" s="70"/>
      <c r="F66" s="4"/>
      <c r="H66" s="194"/>
      <c r="I66" s="192" t="s">
        <v>13</v>
      </c>
      <c r="J66" s="4" t="s">
        <v>16</v>
      </c>
      <c r="K66" s="70"/>
      <c r="L66" s="4"/>
    </row>
    <row r="67" spans="2:12">
      <c r="B67" s="194"/>
      <c r="C67" s="192"/>
      <c r="D67" s="4" t="s">
        <v>17</v>
      </c>
      <c r="E67" s="70">
        <v>20</v>
      </c>
      <c r="F67" s="4"/>
      <c r="H67" s="194"/>
      <c r="I67" s="192"/>
      <c r="J67" s="4" t="s">
        <v>17</v>
      </c>
      <c r="K67" s="70"/>
      <c r="L67" s="4"/>
    </row>
    <row r="68" spans="2:12">
      <c r="B68" s="194"/>
      <c r="C68" s="192"/>
      <c r="D68" s="4" t="s">
        <v>18</v>
      </c>
      <c r="E68" s="70">
        <v>20</v>
      </c>
      <c r="F68" s="4"/>
      <c r="H68" s="194"/>
      <c r="I68" s="192"/>
      <c r="J68" s="4" t="s">
        <v>18</v>
      </c>
      <c r="K68" s="70"/>
      <c r="L68" s="4"/>
    </row>
    <row r="69" spans="2:12">
      <c r="B69" s="194"/>
      <c r="C69" s="192"/>
      <c r="D69" s="4" t="s">
        <v>19</v>
      </c>
      <c r="E69" s="70">
        <v>20</v>
      </c>
      <c r="F69" s="4"/>
      <c r="H69" s="194"/>
      <c r="I69" s="192"/>
      <c r="J69" s="4" t="s">
        <v>19</v>
      </c>
      <c r="K69" s="70"/>
      <c r="L69" s="4"/>
    </row>
    <row r="70" spans="2:12">
      <c r="B70" s="195"/>
      <c r="C70" s="192"/>
      <c r="D70" s="4" t="s">
        <v>20</v>
      </c>
      <c r="E70" s="70">
        <v>20</v>
      </c>
      <c r="F70" s="4"/>
      <c r="H70" s="195"/>
      <c r="I70" s="192"/>
      <c r="J70" s="4" t="s">
        <v>20</v>
      </c>
      <c r="K70" s="70"/>
      <c r="L70" s="4"/>
    </row>
    <row r="71" spans="2:12">
      <c r="B71" s="130" t="s">
        <v>15</v>
      </c>
      <c r="C71" s="130"/>
      <c r="D71" s="130"/>
      <c r="E71" s="33">
        <f>SUM(E56:E70)</f>
        <v>165</v>
      </c>
      <c r="F71" s="33">
        <f>SUM(F56:F70)</f>
        <v>0</v>
      </c>
      <c r="H71" s="130" t="s">
        <v>15</v>
      </c>
      <c r="I71" s="130"/>
      <c r="J71" s="130"/>
      <c r="K71" s="33">
        <f>SUM(K56:K70)</f>
        <v>75</v>
      </c>
      <c r="L71" s="33">
        <f>SUM(L56:L70)</f>
        <v>0</v>
      </c>
    </row>
    <row r="74" spans="2:12">
      <c r="B74" s="32" t="s">
        <v>8</v>
      </c>
      <c r="C74" s="32" t="s">
        <v>12</v>
      </c>
      <c r="D74" s="32" t="s">
        <v>11</v>
      </c>
      <c r="E74" s="32" t="s">
        <v>5</v>
      </c>
      <c r="F74" s="69" t="s">
        <v>7</v>
      </c>
      <c r="H74" s="32" t="s">
        <v>8</v>
      </c>
      <c r="I74" s="32" t="s">
        <v>12</v>
      </c>
      <c r="J74" s="32" t="s">
        <v>11</v>
      </c>
      <c r="K74" s="32" t="s">
        <v>5</v>
      </c>
      <c r="L74" s="69" t="s">
        <v>7</v>
      </c>
    </row>
    <row r="75" spans="2:12">
      <c r="B75" s="193" t="s">
        <v>366</v>
      </c>
      <c r="C75" s="192" t="s">
        <v>13</v>
      </c>
      <c r="D75" s="4" t="s">
        <v>16</v>
      </c>
      <c r="E75" s="70"/>
      <c r="F75" s="4"/>
      <c r="H75" s="193" t="s">
        <v>367</v>
      </c>
      <c r="I75" s="192" t="s">
        <v>13</v>
      </c>
      <c r="J75" s="4" t="s">
        <v>16</v>
      </c>
      <c r="K75" s="70">
        <v>5</v>
      </c>
      <c r="L75" s="4"/>
    </row>
    <row r="76" spans="2:12">
      <c r="B76" s="194"/>
      <c r="C76" s="192"/>
      <c r="D76" s="4" t="s">
        <v>17</v>
      </c>
      <c r="E76" s="70">
        <v>10</v>
      </c>
      <c r="F76" s="4"/>
      <c r="H76" s="194"/>
      <c r="I76" s="192"/>
      <c r="J76" s="4" t="s">
        <v>17</v>
      </c>
      <c r="K76" s="70"/>
      <c r="L76" s="4"/>
    </row>
    <row r="77" spans="2:12">
      <c r="B77" s="194"/>
      <c r="C77" s="192"/>
      <c r="D77" s="4" t="s">
        <v>18</v>
      </c>
      <c r="E77" s="70">
        <v>20</v>
      </c>
      <c r="F77" s="4"/>
      <c r="H77" s="194"/>
      <c r="I77" s="192"/>
      <c r="J77" s="4" t="s">
        <v>18</v>
      </c>
      <c r="K77" s="70">
        <v>10</v>
      </c>
      <c r="L77" s="4"/>
    </row>
    <row r="78" spans="2:12">
      <c r="B78" s="194"/>
      <c r="C78" s="192"/>
      <c r="D78" s="4" t="s">
        <v>19</v>
      </c>
      <c r="E78" s="70"/>
      <c r="F78" s="4"/>
      <c r="H78" s="194"/>
      <c r="I78" s="192"/>
      <c r="J78" s="4" t="s">
        <v>19</v>
      </c>
      <c r="K78" s="70">
        <v>14</v>
      </c>
      <c r="L78" s="4"/>
    </row>
    <row r="79" spans="2:12">
      <c r="B79" s="194"/>
      <c r="C79" s="192"/>
      <c r="D79" s="4" t="s">
        <v>20</v>
      </c>
      <c r="E79" s="70"/>
      <c r="F79" s="4"/>
      <c r="H79" s="194"/>
      <c r="I79" s="192"/>
      <c r="J79" s="4" t="s">
        <v>20</v>
      </c>
      <c r="K79" s="70">
        <v>15</v>
      </c>
      <c r="L79" s="4"/>
    </row>
    <row r="80" spans="2:12">
      <c r="B80" s="130" t="s">
        <v>15</v>
      </c>
      <c r="C80" s="130"/>
      <c r="D80" s="130"/>
      <c r="E80" s="33">
        <f>SUM(E75:E79)</f>
        <v>30</v>
      </c>
      <c r="F80" s="33">
        <f>SUM(F75:F79)</f>
        <v>0</v>
      </c>
      <c r="H80" s="130" t="s">
        <v>15</v>
      </c>
      <c r="I80" s="130"/>
      <c r="J80" s="130"/>
      <c r="K80" s="33">
        <f>SUM(K75:K79)</f>
        <v>44</v>
      </c>
      <c r="L80" s="33">
        <f>SUM(L75:L79)</f>
        <v>0</v>
      </c>
    </row>
  </sheetData>
  <mergeCells count="12">
    <mergeCell ref="H75:H79"/>
    <mergeCell ref="I75:I79"/>
    <mergeCell ref="B56:B70"/>
    <mergeCell ref="H56:H70"/>
    <mergeCell ref="I56:I60"/>
    <mergeCell ref="I61:I65"/>
    <mergeCell ref="I66:I70"/>
    <mergeCell ref="C75:C79"/>
    <mergeCell ref="C56:C60"/>
    <mergeCell ref="C61:C65"/>
    <mergeCell ref="C66:C70"/>
    <mergeCell ref="B75:B7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3"/>
  <sheetViews>
    <sheetView topLeftCell="A19" workbookViewId="0">
      <selection activeCell="K9" sqref="K9"/>
    </sheetView>
  </sheetViews>
  <sheetFormatPr defaultRowHeight="15"/>
  <sheetData>
    <row r="2" spans="2:7">
      <c r="B2" s="32" t="s">
        <v>8</v>
      </c>
      <c r="C2" s="32" t="s">
        <v>12</v>
      </c>
      <c r="D2" s="32" t="s">
        <v>11</v>
      </c>
      <c r="E2" s="32" t="s">
        <v>36</v>
      </c>
      <c r="F2" s="32" t="s">
        <v>5</v>
      </c>
      <c r="G2" s="69" t="s">
        <v>7</v>
      </c>
    </row>
    <row r="3" spans="2:7">
      <c r="B3" s="198" t="s">
        <v>249</v>
      </c>
      <c r="C3" s="192" t="s">
        <v>33</v>
      </c>
      <c r="D3" s="4" t="s">
        <v>16</v>
      </c>
      <c r="E3" s="4">
        <v>5</v>
      </c>
      <c r="F3" s="70">
        <v>5</v>
      </c>
      <c r="G3" s="4"/>
    </row>
    <row r="4" spans="2:7">
      <c r="B4" s="199"/>
      <c r="C4" s="192"/>
      <c r="D4" s="4" t="s">
        <v>17</v>
      </c>
      <c r="E4" s="4">
        <v>10</v>
      </c>
      <c r="F4" s="70">
        <v>10</v>
      </c>
      <c r="G4" s="4"/>
    </row>
    <row r="5" spans="2:7">
      <c r="B5" s="199"/>
      <c r="C5" s="192"/>
      <c r="D5" s="4" t="s">
        <v>18</v>
      </c>
      <c r="E5" s="4">
        <v>15</v>
      </c>
      <c r="F5" s="70">
        <v>13</v>
      </c>
      <c r="G5" s="4"/>
    </row>
    <row r="6" spans="2:7">
      <c r="B6" s="199"/>
      <c r="C6" s="192"/>
      <c r="D6" s="4" t="s">
        <v>19</v>
      </c>
      <c r="E6" s="4">
        <v>15</v>
      </c>
      <c r="F6" s="70">
        <v>13</v>
      </c>
      <c r="G6" s="4"/>
    </row>
    <row r="7" spans="2:7">
      <c r="B7" s="199"/>
      <c r="C7" s="192"/>
      <c r="D7" s="4" t="s">
        <v>20</v>
      </c>
      <c r="E7" s="4">
        <v>15</v>
      </c>
      <c r="F7" s="70">
        <v>13</v>
      </c>
      <c r="G7" s="4"/>
    </row>
    <row r="8" spans="2:7">
      <c r="B8" s="199"/>
      <c r="C8" s="192" t="s">
        <v>250</v>
      </c>
      <c r="D8" s="4" t="s">
        <v>16</v>
      </c>
      <c r="E8" s="4">
        <v>5</v>
      </c>
      <c r="F8" s="70">
        <v>3</v>
      </c>
      <c r="G8" s="4"/>
    </row>
    <row r="9" spans="2:7">
      <c r="B9" s="199"/>
      <c r="C9" s="192"/>
      <c r="D9" s="4" t="s">
        <v>17</v>
      </c>
      <c r="E9" s="4">
        <v>10</v>
      </c>
      <c r="F9" s="70">
        <v>6</v>
      </c>
      <c r="G9" s="4"/>
    </row>
    <row r="10" spans="2:7">
      <c r="B10" s="199"/>
      <c r="C10" s="192"/>
      <c r="D10" s="4" t="s">
        <v>18</v>
      </c>
      <c r="E10" s="4">
        <v>15</v>
      </c>
      <c r="F10" s="70">
        <v>13</v>
      </c>
      <c r="G10" s="4"/>
    </row>
    <row r="11" spans="2:7">
      <c r="B11" s="199"/>
      <c r="C11" s="192"/>
      <c r="D11" s="4" t="s">
        <v>19</v>
      </c>
      <c r="E11" s="4">
        <v>15</v>
      </c>
      <c r="F11" s="70">
        <v>13</v>
      </c>
      <c r="G11" s="4"/>
    </row>
    <row r="12" spans="2:7">
      <c r="B12" s="199"/>
      <c r="C12" s="192"/>
      <c r="D12" s="4" t="s">
        <v>20</v>
      </c>
      <c r="E12" s="4">
        <v>15</v>
      </c>
      <c r="F12" s="70">
        <v>13</v>
      </c>
      <c r="G12" s="4"/>
    </row>
    <row r="13" spans="2:7">
      <c r="B13" s="199"/>
      <c r="C13" s="192" t="s">
        <v>13</v>
      </c>
      <c r="D13" s="4" t="s">
        <v>16</v>
      </c>
      <c r="E13" s="4">
        <v>5</v>
      </c>
      <c r="F13" s="70">
        <v>4</v>
      </c>
      <c r="G13" s="4"/>
    </row>
    <row r="14" spans="2:7">
      <c r="B14" s="199"/>
      <c r="C14" s="192"/>
      <c r="D14" s="4" t="s">
        <v>17</v>
      </c>
      <c r="E14" s="4">
        <v>10</v>
      </c>
      <c r="F14" s="70">
        <v>9</v>
      </c>
      <c r="G14" s="4"/>
    </row>
    <row r="15" spans="2:7">
      <c r="B15" s="199"/>
      <c r="C15" s="192"/>
      <c r="D15" s="4" t="s">
        <v>18</v>
      </c>
      <c r="E15" s="4">
        <v>15</v>
      </c>
      <c r="F15" s="70">
        <v>13</v>
      </c>
      <c r="G15" s="4"/>
    </row>
    <row r="16" spans="2:7">
      <c r="B16" s="199"/>
      <c r="C16" s="192"/>
      <c r="D16" s="4" t="s">
        <v>19</v>
      </c>
      <c r="E16" s="4">
        <v>15</v>
      </c>
      <c r="F16" s="70">
        <v>13</v>
      </c>
      <c r="G16" s="4"/>
    </row>
    <row r="17" spans="2:7">
      <c r="B17" s="199"/>
      <c r="C17" s="192"/>
      <c r="D17" s="4" t="s">
        <v>20</v>
      </c>
      <c r="E17" s="4">
        <v>15</v>
      </c>
      <c r="F17" s="70">
        <v>13</v>
      </c>
      <c r="G17" s="4"/>
    </row>
    <row r="18" spans="2:7">
      <c r="B18" s="199"/>
      <c r="C18" s="192" t="s">
        <v>14</v>
      </c>
      <c r="D18" s="4" t="s">
        <v>16</v>
      </c>
      <c r="E18" s="4">
        <v>5</v>
      </c>
      <c r="F18" s="70">
        <v>2</v>
      </c>
      <c r="G18" s="4"/>
    </row>
    <row r="19" spans="2:7">
      <c r="B19" s="199"/>
      <c r="C19" s="192"/>
      <c r="D19" s="4" t="s">
        <v>17</v>
      </c>
      <c r="E19" s="4">
        <v>10</v>
      </c>
      <c r="F19" s="70">
        <v>2</v>
      </c>
      <c r="G19" s="4"/>
    </row>
    <row r="20" spans="2:7">
      <c r="B20" s="199"/>
      <c r="C20" s="192"/>
      <c r="D20" s="4" t="s">
        <v>18</v>
      </c>
      <c r="E20" s="4">
        <v>15</v>
      </c>
      <c r="F20" s="70">
        <v>13</v>
      </c>
      <c r="G20" s="4"/>
    </row>
    <row r="21" spans="2:7">
      <c r="B21" s="199"/>
      <c r="C21" s="192"/>
      <c r="D21" s="4" t="s">
        <v>19</v>
      </c>
      <c r="E21" s="4">
        <v>15</v>
      </c>
      <c r="F21" s="70">
        <v>13</v>
      </c>
      <c r="G21" s="4"/>
    </row>
    <row r="22" spans="2:7">
      <c r="B22" s="199"/>
      <c r="C22" s="192"/>
      <c r="D22" s="4" t="s">
        <v>20</v>
      </c>
      <c r="E22" s="4">
        <v>15</v>
      </c>
      <c r="F22" s="70">
        <v>13</v>
      </c>
      <c r="G22" s="4"/>
    </row>
    <row r="23" spans="2:7">
      <c r="B23" s="199"/>
      <c r="C23" s="192" t="s">
        <v>251</v>
      </c>
      <c r="D23" s="4" t="s">
        <v>16</v>
      </c>
      <c r="E23" s="4">
        <v>5</v>
      </c>
      <c r="F23" s="70">
        <v>4</v>
      </c>
      <c r="G23" s="4"/>
    </row>
    <row r="24" spans="2:7">
      <c r="B24" s="199"/>
      <c r="C24" s="192"/>
      <c r="D24" s="4" t="s">
        <v>17</v>
      </c>
      <c r="E24" s="4">
        <v>10</v>
      </c>
      <c r="F24" s="70">
        <v>6</v>
      </c>
      <c r="G24" s="4"/>
    </row>
    <row r="25" spans="2:7">
      <c r="B25" s="199"/>
      <c r="C25" s="192"/>
      <c r="D25" s="4" t="s">
        <v>18</v>
      </c>
      <c r="E25" s="4">
        <v>15</v>
      </c>
      <c r="F25" s="70">
        <v>13</v>
      </c>
      <c r="G25" s="4"/>
    </row>
    <row r="26" spans="2:7">
      <c r="B26" s="199"/>
      <c r="C26" s="192"/>
      <c r="D26" s="4" t="s">
        <v>19</v>
      </c>
      <c r="E26" s="4">
        <v>15</v>
      </c>
      <c r="F26" s="70">
        <v>13</v>
      </c>
      <c r="G26" s="4"/>
    </row>
    <row r="27" spans="2:7">
      <c r="B27" s="199"/>
      <c r="C27" s="192"/>
      <c r="D27" s="4" t="s">
        <v>20</v>
      </c>
      <c r="E27" s="4">
        <v>15</v>
      </c>
      <c r="F27" s="70">
        <v>13</v>
      </c>
      <c r="G27" s="4"/>
    </row>
    <row r="28" spans="2:7">
      <c r="B28" s="199"/>
      <c r="C28" s="192" t="s">
        <v>252</v>
      </c>
      <c r="D28" s="4" t="s">
        <v>16</v>
      </c>
      <c r="E28" s="4">
        <v>5</v>
      </c>
      <c r="F28" s="70">
        <v>4</v>
      </c>
      <c r="G28" s="4"/>
    </row>
    <row r="29" spans="2:7">
      <c r="B29" s="199"/>
      <c r="C29" s="192"/>
      <c r="D29" s="4" t="s">
        <v>17</v>
      </c>
      <c r="E29" s="4">
        <v>10</v>
      </c>
      <c r="F29" s="70">
        <v>6</v>
      </c>
      <c r="G29" s="4"/>
    </row>
    <row r="30" spans="2:7">
      <c r="B30" s="199"/>
      <c r="C30" s="192"/>
      <c r="D30" s="4" t="s">
        <v>18</v>
      </c>
      <c r="E30" s="4">
        <v>15</v>
      </c>
      <c r="F30" s="70">
        <v>13</v>
      </c>
      <c r="G30" s="4"/>
    </row>
    <row r="31" spans="2:7">
      <c r="B31" s="199"/>
      <c r="C31" s="192"/>
      <c r="D31" s="4" t="s">
        <v>19</v>
      </c>
      <c r="E31" s="4">
        <v>15</v>
      </c>
      <c r="F31" s="70">
        <v>13</v>
      </c>
      <c r="G31" s="4"/>
    </row>
    <row r="32" spans="2:7">
      <c r="B32" s="199"/>
      <c r="C32" s="192"/>
      <c r="D32" s="4" t="s">
        <v>20</v>
      </c>
      <c r="E32" s="4">
        <v>15</v>
      </c>
      <c r="F32" s="70">
        <v>13</v>
      </c>
      <c r="G32" s="4"/>
    </row>
    <row r="33" spans="2:7">
      <c r="B33" s="58"/>
      <c r="C33" s="197" t="s">
        <v>15</v>
      </c>
      <c r="D33" s="197"/>
      <c r="E33" s="49">
        <f>SUM(E3:E32)</f>
        <v>360</v>
      </c>
      <c r="F33" s="91">
        <f>SUM(F3:F32)</f>
        <v>295</v>
      </c>
      <c r="G33" s="58"/>
    </row>
  </sheetData>
  <mergeCells count="8">
    <mergeCell ref="C33:D33"/>
    <mergeCell ref="B3:B32"/>
    <mergeCell ref="C3:C7"/>
    <mergeCell ref="C8:C12"/>
    <mergeCell ref="C13:C17"/>
    <mergeCell ref="C18:C22"/>
    <mergeCell ref="C23:C27"/>
    <mergeCell ref="C28:C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"/>
  <sheetViews>
    <sheetView workbookViewId="0">
      <selection activeCell="H7" sqref="H7"/>
    </sheetView>
  </sheetViews>
  <sheetFormatPr defaultRowHeight="15"/>
  <cols>
    <col min="3" max="3" width="11.140625" customWidth="1"/>
    <col min="5" max="5" width="18" customWidth="1"/>
  </cols>
  <sheetData>
    <row r="2" spans="2:8">
      <c r="B2" s="96" t="s">
        <v>0</v>
      </c>
      <c r="C2" s="96" t="s">
        <v>10</v>
      </c>
      <c r="D2" s="96" t="s">
        <v>27</v>
      </c>
      <c r="E2" s="96" t="s">
        <v>8</v>
      </c>
      <c r="F2" s="96" t="s">
        <v>12</v>
      </c>
      <c r="G2" s="96" t="s">
        <v>11</v>
      </c>
      <c r="H2" s="97" t="s">
        <v>9</v>
      </c>
    </row>
    <row r="3" spans="2:8">
      <c r="B3" s="192"/>
      <c r="C3" s="192" t="s">
        <v>268</v>
      </c>
      <c r="D3" s="192" t="s">
        <v>269</v>
      </c>
      <c r="E3" s="192" t="s">
        <v>270</v>
      </c>
      <c r="F3" s="192"/>
      <c r="G3" s="193" t="s">
        <v>88</v>
      </c>
      <c r="H3" s="193">
        <v>193</v>
      </c>
    </row>
    <row r="4" spans="2:8">
      <c r="B4" s="192"/>
      <c r="C4" s="192"/>
      <c r="D4" s="192"/>
      <c r="E4" s="192"/>
      <c r="F4" s="192"/>
      <c r="G4" s="194"/>
      <c r="H4" s="194"/>
    </row>
    <row r="5" spans="2:8">
      <c r="B5" s="192"/>
      <c r="C5" s="192"/>
      <c r="D5" s="192"/>
      <c r="E5" s="192"/>
      <c r="F5" s="192"/>
      <c r="G5" s="194"/>
      <c r="H5" s="194"/>
    </row>
    <row r="6" spans="2:8">
      <c r="B6" s="192"/>
      <c r="C6" s="192"/>
      <c r="D6" s="192"/>
      <c r="E6" s="192"/>
      <c r="F6" s="192"/>
      <c r="G6" s="195"/>
      <c r="H6" s="195"/>
    </row>
    <row r="7" spans="2:8">
      <c r="B7" s="192"/>
      <c r="C7" s="200" t="s">
        <v>15</v>
      </c>
      <c r="D7" s="201"/>
      <c r="E7" s="201"/>
      <c r="F7" s="201"/>
      <c r="G7" s="202"/>
      <c r="H7" s="4">
        <f>SUM(H3:H6)</f>
        <v>193</v>
      </c>
    </row>
  </sheetData>
  <mergeCells count="8">
    <mergeCell ref="H3:H6"/>
    <mergeCell ref="C7:G7"/>
    <mergeCell ref="B3:B7"/>
    <mergeCell ref="C3:C6"/>
    <mergeCell ref="D3:D6"/>
    <mergeCell ref="E3:E6"/>
    <mergeCell ref="F3:F6"/>
    <mergeCell ref="G3:G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J10"/>
  <sheetViews>
    <sheetView workbookViewId="0">
      <selection activeCell="B2" sqref="B2:H10"/>
    </sheetView>
  </sheetViews>
  <sheetFormatPr defaultRowHeight="15"/>
  <cols>
    <col min="3" max="3" width="16.7109375" customWidth="1"/>
    <col min="4" max="4" width="14.85546875" customWidth="1"/>
    <col min="5" max="5" width="14.7109375" customWidth="1"/>
    <col min="6" max="6" width="17.85546875" customWidth="1"/>
    <col min="8" max="8" width="11" customWidth="1"/>
    <col min="9" max="9" width="17" customWidth="1"/>
    <col min="10" max="10" width="18.140625" customWidth="1"/>
  </cols>
  <sheetData>
    <row r="2" spans="2:10">
      <c r="B2" s="100" t="s">
        <v>0</v>
      </c>
      <c r="C2" s="100" t="s">
        <v>10</v>
      </c>
      <c r="D2" s="100" t="s">
        <v>27</v>
      </c>
      <c r="E2" s="100" t="s">
        <v>8</v>
      </c>
      <c r="F2" s="100" t="s">
        <v>12</v>
      </c>
      <c r="G2" s="100" t="s">
        <v>11</v>
      </c>
      <c r="H2" s="100" t="s">
        <v>9</v>
      </c>
      <c r="I2" s="100" t="s">
        <v>327</v>
      </c>
      <c r="J2" s="42" t="s">
        <v>328</v>
      </c>
    </row>
    <row r="3" spans="2:10">
      <c r="B3" s="192"/>
      <c r="C3" s="192" t="s">
        <v>265</v>
      </c>
      <c r="D3" s="192" t="s">
        <v>49</v>
      </c>
      <c r="E3" s="192" t="s">
        <v>266</v>
      </c>
      <c r="F3" s="192" t="s">
        <v>267</v>
      </c>
      <c r="G3" s="4" t="s">
        <v>16</v>
      </c>
      <c r="H3" s="4">
        <v>2</v>
      </c>
      <c r="I3" s="4">
        <v>2</v>
      </c>
      <c r="J3" s="117"/>
    </row>
    <row r="4" spans="2:10">
      <c r="B4" s="192"/>
      <c r="C4" s="192"/>
      <c r="D4" s="192"/>
      <c r="E4" s="192"/>
      <c r="F4" s="192"/>
      <c r="G4" s="4" t="s">
        <v>17</v>
      </c>
      <c r="H4" s="4">
        <v>5</v>
      </c>
      <c r="I4" s="4">
        <v>5</v>
      </c>
      <c r="J4" s="117"/>
    </row>
    <row r="5" spans="2:10">
      <c r="B5" s="192"/>
      <c r="C5" s="192"/>
      <c r="D5" s="192"/>
      <c r="E5" s="192"/>
      <c r="F5" s="192"/>
      <c r="G5" s="4" t="s">
        <v>18</v>
      </c>
      <c r="H5" s="4">
        <v>9</v>
      </c>
      <c r="I5" s="4"/>
      <c r="J5" s="117">
        <v>9</v>
      </c>
    </row>
    <row r="6" spans="2:10">
      <c r="B6" s="192"/>
      <c r="C6" s="192"/>
      <c r="D6" s="192"/>
      <c r="E6" s="192"/>
      <c r="F6" s="192"/>
      <c r="G6" s="2" t="s">
        <v>19</v>
      </c>
      <c r="H6" s="4">
        <v>10</v>
      </c>
      <c r="I6" s="4"/>
      <c r="J6" s="117">
        <v>10</v>
      </c>
    </row>
    <row r="7" spans="2:10">
      <c r="B7" s="192"/>
      <c r="C7" s="192"/>
      <c r="D7" s="192"/>
      <c r="E7" s="192"/>
      <c r="F7" s="192"/>
      <c r="G7" s="98" t="s">
        <v>20</v>
      </c>
      <c r="H7" s="4">
        <v>9</v>
      </c>
      <c r="I7" s="4">
        <v>1</v>
      </c>
      <c r="J7" s="117">
        <v>8</v>
      </c>
    </row>
    <row r="8" spans="2:10">
      <c r="B8" s="192"/>
      <c r="C8" s="192"/>
      <c r="D8" s="192"/>
      <c r="E8" s="192"/>
      <c r="F8" s="192"/>
      <c r="G8" s="2" t="s">
        <v>47</v>
      </c>
      <c r="H8" s="2">
        <v>1</v>
      </c>
      <c r="I8" s="4">
        <v>1</v>
      </c>
      <c r="J8" s="117"/>
    </row>
    <row r="9" spans="2:10">
      <c r="B9" s="192"/>
      <c r="C9" s="192"/>
      <c r="D9" s="192"/>
      <c r="E9" s="99" t="s">
        <v>326</v>
      </c>
      <c r="F9" s="192"/>
      <c r="G9" s="2" t="s">
        <v>18</v>
      </c>
      <c r="H9" s="2">
        <v>1</v>
      </c>
      <c r="I9" s="4"/>
      <c r="J9" s="117">
        <v>1</v>
      </c>
    </row>
    <row r="10" spans="2:10">
      <c r="B10" s="192"/>
      <c r="C10" s="203" t="s">
        <v>15</v>
      </c>
      <c r="D10" s="203"/>
      <c r="E10" s="203"/>
      <c r="F10" s="203"/>
      <c r="G10" s="203"/>
      <c r="H10" s="4">
        <f>SUM(H3:H9)</f>
        <v>37</v>
      </c>
      <c r="I10" s="4"/>
      <c r="J10" s="117"/>
    </row>
  </sheetData>
  <mergeCells count="6">
    <mergeCell ref="B3:B10"/>
    <mergeCell ref="C3:C9"/>
    <mergeCell ref="D3:D9"/>
    <mergeCell ref="F3:F9"/>
    <mergeCell ref="C10:G10"/>
    <mergeCell ref="E3:E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56"/>
  <sheetViews>
    <sheetView showGridLines="0" topLeftCell="A43" workbookViewId="0">
      <selection activeCell="J49" sqref="J49"/>
    </sheetView>
  </sheetViews>
  <sheetFormatPr defaultRowHeight="15"/>
  <cols>
    <col min="7" max="7" width="15.85546875" customWidth="1"/>
    <col min="8" max="9" width="14.140625" customWidth="1"/>
    <col min="10" max="10" width="11" customWidth="1"/>
    <col min="11" max="11" width="12.42578125" customWidth="1"/>
  </cols>
  <sheetData>
    <row r="2" spans="2:11">
      <c r="B2" s="53" t="s">
        <v>0</v>
      </c>
      <c r="C2" s="53" t="s">
        <v>10</v>
      </c>
      <c r="D2" s="53" t="s">
        <v>84</v>
      </c>
      <c r="E2" s="53" t="s">
        <v>2</v>
      </c>
      <c r="F2" s="53" t="s">
        <v>32</v>
      </c>
      <c r="G2" s="53" t="s">
        <v>8</v>
      </c>
      <c r="H2" s="53" t="s">
        <v>11</v>
      </c>
      <c r="I2" s="53" t="s">
        <v>12</v>
      </c>
      <c r="J2" s="53" t="s">
        <v>85</v>
      </c>
      <c r="K2" s="53" t="s">
        <v>15</v>
      </c>
    </row>
    <row r="3" spans="2:11">
      <c r="B3" s="224">
        <v>1</v>
      </c>
      <c r="C3" s="224" t="s">
        <v>86</v>
      </c>
      <c r="D3" s="225"/>
      <c r="E3" s="224"/>
      <c r="F3" s="225"/>
      <c r="G3" s="224" t="s">
        <v>87</v>
      </c>
      <c r="H3" s="224" t="s">
        <v>88</v>
      </c>
      <c r="I3" s="50" t="s">
        <v>13</v>
      </c>
      <c r="J3" s="50">
        <f>54+54+53</f>
        <v>161</v>
      </c>
      <c r="K3" s="50" t="s">
        <v>258</v>
      </c>
    </row>
    <row r="4" spans="2:11">
      <c r="B4" s="224"/>
      <c r="C4" s="224"/>
      <c r="D4" s="225"/>
      <c r="E4" s="224"/>
      <c r="F4" s="225"/>
      <c r="G4" s="224"/>
      <c r="H4" s="224"/>
      <c r="I4" s="50" t="s">
        <v>246</v>
      </c>
      <c r="J4" s="50">
        <f>54</f>
        <v>54</v>
      </c>
      <c r="K4" s="50" t="s">
        <v>103</v>
      </c>
    </row>
    <row r="5" spans="2:11">
      <c r="B5" s="224"/>
      <c r="C5" s="224"/>
      <c r="D5" s="225"/>
      <c r="E5" s="224"/>
      <c r="F5" s="225"/>
      <c r="G5" s="224"/>
      <c r="H5" s="224"/>
      <c r="I5" s="50" t="s">
        <v>247</v>
      </c>
      <c r="J5" s="50">
        <f>54</f>
        <v>54</v>
      </c>
      <c r="K5" s="50" t="s">
        <v>103</v>
      </c>
    </row>
    <row r="6" spans="2:11">
      <c r="B6" s="224"/>
      <c r="C6" s="224"/>
      <c r="D6" s="225"/>
      <c r="E6" s="224"/>
      <c r="F6" s="225"/>
      <c r="G6" s="224"/>
      <c r="H6" s="224"/>
      <c r="I6" s="50"/>
      <c r="J6" s="50"/>
      <c r="K6" s="50"/>
    </row>
    <row r="7" spans="2:11">
      <c r="B7" s="224"/>
      <c r="C7" s="224"/>
      <c r="D7" s="225"/>
      <c r="E7" s="224"/>
      <c r="F7" s="225"/>
      <c r="G7" s="224"/>
      <c r="H7" s="224"/>
      <c r="I7" s="50"/>
      <c r="J7" s="50"/>
      <c r="K7" s="50"/>
    </row>
    <row r="8" spans="2:11">
      <c r="B8" s="224"/>
      <c r="C8" s="224"/>
      <c r="D8" s="225"/>
      <c r="E8" s="224"/>
      <c r="F8" s="225"/>
      <c r="G8" s="224"/>
      <c r="H8" s="224"/>
      <c r="I8" s="50"/>
      <c r="J8" s="50"/>
      <c r="K8" s="50"/>
    </row>
    <row r="9" spans="2:11">
      <c r="B9" s="224"/>
      <c r="C9" s="224"/>
      <c r="D9" s="225"/>
      <c r="E9" s="224"/>
      <c r="F9" s="225"/>
      <c r="G9" s="224"/>
      <c r="H9" s="224"/>
      <c r="I9" s="50"/>
      <c r="J9" s="50"/>
      <c r="K9" s="50"/>
    </row>
    <row r="10" spans="2:11">
      <c r="B10" s="224"/>
      <c r="C10" s="224"/>
      <c r="D10" s="225"/>
      <c r="E10" s="224"/>
      <c r="F10" s="225"/>
      <c r="G10" s="224"/>
      <c r="H10" s="224"/>
      <c r="I10" s="50"/>
      <c r="J10" s="50"/>
      <c r="K10" s="50"/>
    </row>
    <row r="11" spans="2:11">
      <c r="B11" s="224"/>
      <c r="C11" s="224"/>
      <c r="D11" s="225"/>
      <c r="E11" s="224"/>
      <c r="F11" s="225"/>
      <c r="G11" s="224"/>
      <c r="H11" s="224"/>
      <c r="I11" s="50"/>
      <c r="J11" s="50"/>
      <c r="K11" s="50"/>
    </row>
    <row r="12" spans="2:11">
      <c r="B12" s="224"/>
      <c r="C12" s="224"/>
      <c r="D12" s="225"/>
      <c r="E12" s="224"/>
      <c r="F12" s="225"/>
      <c r="G12" s="224"/>
      <c r="H12" s="224"/>
      <c r="I12" s="50"/>
      <c r="J12" s="50"/>
      <c r="K12" s="50"/>
    </row>
    <row r="13" spans="2:11">
      <c r="B13" s="224"/>
      <c r="C13" s="224"/>
      <c r="D13" s="225"/>
      <c r="E13" s="224"/>
      <c r="F13" s="225"/>
      <c r="G13" s="224"/>
      <c r="H13" s="224"/>
      <c r="I13" s="50"/>
      <c r="J13" s="50"/>
      <c r="K13" s="50"/>
    </row>
    <row r="14" spans="2:11">
      <c r="B14" s="213">
        <v>2</v>
      </c>
      <c r="C14" s="224"/>
      <c r="D14" s="221"/>
      <c r="E14" s="213"/>
      <c r="F14" s="221"/>
      <c r="G14" s="213" t="s">
        <v>87</v>
      </c>
      <c r="H14" s="213" t="s">
        <v>89</v>
      </c>
      <c r="I14" s="50" t="s">
        <v>13</v>
      </c>
      <c r="J14" s="50">
        <v>92</v>
      </c>
      <c r="K14" s="50" t="s">
        <v>97</v>
      </c>
    </row>
    <row r="15" spans="2:11">
      <c r="B15" s="214"/>
      <c r="C15" s="224"/>
      <c r="D15" s="222"/>
      <c r="E15" s="214"/>
      <c r="F15" s="222"/>
      <c r="G15" s="214"/>
      <c r="H15" s="214"/>
      <c r="I15" s="50" t="s">
        <v>31</v>
      </c>
      <c r="J15" s="50">
        <v>45</v>
      </c>
      <c r="K15" s="50" t="s">
        <v>103</v>
      </c>
    </row>
    <row r="16" spans="2:11">
      <c r="B16" s="214"/>
      <c r="C16" s="224"/>
      <c r="D16" s="222"/>
      <c r="E16" s="214"/>
      <c r="F16" s="222"/>
      <c r="G16" s="214"/>
      <c r="H16" s="214"/>
      <c r="I16" s="50"/>
      <c r="J16" s="50"/>
      <c r="K16" s="50"/>
    </row>
    <row r="17" spans="2:11">
      <c r="B17" s="214"/>
      <c r="C17" s="224"/>
      <c r="D17" s="222"/>
      <c r="E17" s="214"/>
      <c r="F17" s="222"/>
      <c r="G17" s="214"/>
      <c r="H17" s="214"/>
      <c r="I17" s="50"/>
      <c r="J17" s="50"/>
      <c r="K17" s="50"/>
    </row>
    <row r="18" spans="2:11">
      <c r="B18" s="214"/>
      <c r="C18" s="224"/>
      <c r="D18" s="222"/>
      <c r="E18" s="214"/>
      <c r="F18" s="222"/>
      <c r="G18" s="214"/>
      <c r="H18" s="214"/>
      <c r="I18" s="50"/>
      <c r="J18" s="50"/>
      <c r="K18" s="50"/>
    </row>
    <row r="19" spans="2:11">
      <c r="B19" s="214"/>
      <c r="C19" s="224"/>
      <c r="D19" s="222"/>
      <c r="E19" s="214"/>
      <c r="F19" s="222"/>
      <c r="G19" s="214"/>
      <c r="H19" s="214"/>
      <c r="I19" s="50"/>
      <c r="J19" s="50"/>
      <c r="K19" s="50"/>
    </row>
    <row r="20" spans="2:11">
      <c r="B20" s="214"/>
      <c r="C20" s="224"/>
      <c r="D20" s="222"/>
      <c r="E20" s="214"/>
      <c r="F20" s="222"/>
      <c r="G20" s="214"/>
      <c r="H20" s="214"/>
      <c r="I20" s="50"/>
      <c r="J20" s="50"/>
      <c r="K20" s="50"/>
    </row>
    <row r="21" spans="2:11">
      <c r="B21" s="215"/>
      <c r="C21" s="224"/>
      <c r="D21" s="223"/>
      <c r="E21" s="215"/>
      <c r="F21" s="223"/>
      <c r="G21" s="215"/>
      <c r="H21" s="215"/>
      <c r="I21" s="50"/>
      <c r="J21" s="50"/>
      <c r="K21" s="50"/>
    </row>
    <row r="22" spans="2:11">
      <c r="B22" s="213">
        <v>3</v>
      </c>
      <c r="C22" s="224"/>
      <c r="D22" s="221"/>
      <c r="E22" s="213"/>
      <c r="F22" s="221"/>
      <c r="G22" s="213" t="s">
        <v>87</v>
      </c>
      <c r="H22" s="213" t="s">
        <v>91</v>
      </c>
      <c r="I22" s="50" t="s">
        <v>90</v>
      </c>
      <c r="J22" s="50">
        <v>40</v>
      </c>
      <c r="K22" s="50" t="s">
        <v>103</v>
      </c>
    </row>
    <row r="23" spans="2:11">
      <c r="B23" s="214"/>
      <c r="C23" s="224"/>
      <c r="D23" s="222"/>
      <c r="E23" s="214"/>
      <c r="F23" s="222"/>
      <c r="G23" s="214"/>
      <c r="H23" s="214"/>
      <c r="I23" s="50" t="s">
        <v>248</v>
      </c>
      <c r="J23" s="50">
        <v>40</v>
      </c>
      <c r="K23" s="50" t="s">
        <v>103</v>
      </c>
    </row>
    <row r="24" spans="2:11">
      <c r="B24" s="215"/>
      <c r="C24" s="224"/>
      <c r="D24" s="223"/>
      <c r="E24" s="215"/>
      <c r="F24" s="223"/>
      <c r="G24" s="215"/>
      <c r="H24" s="215"/>
      <c r="I24" s="50"/>
      <c r="J24" s="50"/>
      <c r="K24" s="50"/>
    </row>
    <row r="25" spans="2:11">
      <c r="B25" s="216" t="s">
        <v>15</v>
      </c>
      <c r="C25" s="216"/>
      <c r="D25" s="216"/>
      <c r="E25" s="216"/>
      <c r="F25" s="216"/>
      <c r="G25" s="216"/>
      <c r="H25" s="216"/>
      <c r="I25" s="58"/>
      <c r="J25" s="49">
        <f>SUM(J3:J24)</f>
        <v>486</v>
      </c>
      <c r="K25" s="58"/>
    </row>
    <row r="26" spans="2:11">
      <c r="B26" s="217">
        <v>1</v>
      </c>
      <c r="C26" s="218" t="s">
        <v>86</v>
      </c>
      <c r="D26" s="218"/>
      <c r="E26" s="218"/>
      <c r="F26" s="218"/>
      <c r="G26" s="218" t="s">
        <v>92</v>
      </c>
      <c r="H26" s="218" t="s">
        <v>88</v>
      </c>
      <c r="I26" s="51" t="s">
        <v>13</v>
      </c>
      <c r="J26" s="51">
        <v>48</v>
      </c>
      <c r="K26" s="51" t="s">
        <v>103</v>
      </c>
    </row>
    <row r="27" spans="2:11">
      <c r="B27" s="217"/>
      <c r="C27" s="219"/>
      <c r="D27" s="219"/>
      <c r="E27" s="219"/>
      <c r="F27" s="219"/>
      <c r="G27" s="219"/>
      <c r="H27" s="219"/>
      <c r="I27" s="51" t="s">
        <v>90</v>
      </c>
      <c r="J27" s="51">
        <v>45</v>
      </c>
      <c r="K27" s="51" t="s">
        <v>103</v>
      </c>
    </row>
    <row r="28" spans="2:11">
      <c r="B28" s="217"/>
      <c r="C28" s="219"/>
      <c r="D28" s="219"/>
      <c r="E28" s="219"/>
      <c r="F28" s="219"/>
      <c r="G28" s="219"/>
      <c r="H28" s="219"/>
      <c r="I28" s="51" t="s">
        <v>248</v>
      </c>
      <c r="J28" s="51">
        <v>87</v>
      </c>
      <c r="K28" s="51" t="s">
        <v>97</v>
      </c>
    </row>
    <row r="29" spans="2:11">
      <c r="B29" s="217"/>
      <c r="C29" s="219"/>
      <c r="D29" s="219"/>
      <c r="E29" s="219"/>
      <c r="F29" s="219"/>
      <c r="G29" s="219"/>
      <c r="H29" s="220"/>
      <c r="I29" s="51"/>
      <c r="J29" s="51"/>
      <c r="K29" s="51"/>
    </row>
    <row r="30" spans="2:11">
      <c r="B30" s="217"/>
      <c r="C30" s="219"/>
      <c r="D30" s="219"/>
      <c r="E30" s="219"/>
      <c r="F30" s="219"/>
      <c r="G30" s="219"/>
      <c r="H30" s="218" t="s">
        <v>89</v>
      </c>
      <c r="I30" s="51"/>
      <c r="J30" s="51"/>
      <c r="K30" s="51"/>
    </row>
    <row r="31" spans="2:11">
      <c r="B31" s="218">
        <v>2</v>
      </c>
      <c r="C31" s="219"/>
      <c r="D31" s="219"/>
      <c r="E31" s="219"/>
      <c r="F31" s="219"/>
      <c r="G31" s="219"/>
      <c r="H31" s="219"/>
      <c r="I31" s="51"/>
      <c r="J31" s="51"/>
      <c r="K31" s="51"/>
    </row>
    <row r="32" spans="2:11">
      <c r="B32" s="219"/>
      <c r="C32" s="219"/>
      <c r="D32" s="219"/>
      <c r="E32" s="219"/>
      <c r="F32" s="219"/>
      <c r="G32" s="219"/>
      <c r="H32" s="220"/>
      <c r="I32" s="51"/>
      <c r="J32" s="51"/>
      <c r="K32" s="51"/>
    </row>
    <row r="33" spans="2:11">
      <c r="B33" s="219"/>
      <c r="C33" s="219"/>
      <c r="D33" s="219"/>
      <c r="E33" s="219"/>
      <c r="F33" s="219"/>
      <c r="G33" s="219"/>
      <c r="H33" s="218" t="s">
        <v>91</v>
      </c>
      <c r="I33" s="51"/>
      <c r="J33" s="51"/>
      <c r="K33" s="51"/>
    </row>
    <row r="34" spans="2:11">
      <c r="B34" s="220"/>
      <c r="C34" s="220"/>
      <c r="D34" s="220"/>
      <c r="E34" s="220"/>
      <c r="F34" s="220"/>
      <c r="G34" s="220"/>
      <c r="H34" s="220"/>
      <c r="I34" s="51"/>
      <c r="J34" s="51"/>
      <c r="K34" s="51"/>
    </row>
    <row r="35" spans="2:11">
      <c r="B35" s="210" t="s">
        <v>15</v>
      </c>
      <c r="C35" s="211"/>
      <c r="D35" s="211"/>
      <c r="E35" s="211"/>
      <c r="F35" s="211"/>
      <c r="G35" s="211"/>
      <c r="H35" s="212"/>
      <c r="I35" s="2"/>
      <c r="J35" s="54">
        <f>SUM(J26:J34)</f>
        <v>180</v>
      </c>
      <c r="K35" s="58"/>
    </row>
    <row r="36" spans="2:11">
      <c r="B36" s="208">
        <v>1</v>
      </c>
      <c r="C36" s="208" t="s">
        <v>86</v>
      </c>
      <c r="D36" s="208"/>
      <c r="E36" s="208"/>
      <c r="F36" s="208"/>
      <c r="G36" s="208" t="s">
        <v>93</v>
      </c>
      <c r="H36" s="205" t="s">
        <v>94</v>
      </c>
      <c r="I36" s="52"/>
      <c r="J36" s="52"/>
      <c r="K36" s="52"/>
    </row>
    <row r="37" spans="2:11">
      <c r="B37" s="208"/>
      <c r="C37" s="208"/>
      <c r="D37" s="208"/>
      <c r="E37" s="208"/>
      <c r="F37" s="208"/>
      <c r="G37" s="208"/>
      <c r="H37" s="206"/>
      <c r="I37" s="52"/>
      <c r="J37" s="52"/>
      <c r="K37" s="52"/>
    </row>
    <row r="38" spans="2:11">
      <c r="B38" s="208"/>
      <c r="C38" s="208"/>
      <c r="D38" s="208"/>
      <c r="E38" s="208"/>
      <c r="F38" s="208"/>
      <c r="G38" s="208"/>
      <c r="H38" s="206"/>
      <c r="I38" s="52"/>
      <c r="J38" s="52"/>
      <c r="K38" s="52"/>
    </row>
    <row r="39" spans="2:11">
      <c r="B39" s="208"/>
      <c r="C39" s="208"/>
      <c r="D39" s="208"/>
      <c r="E39" s="208"/>
      <c r="F39" s="208"/>
      <c r="G39" s="208"/>
      <c r="H39" s="206"/>
      <c r="I39" s="52"/>
      <c r="J39" s="52"/>
      <c r="K39" s="52"/>
    </row>
    <row r="40" spans="2:11">
      <c r="B40" s="208">
        <v>2</v>
      </c>
      <c r="C40" s="208"/>
      <c r="D40" s="208"/>
      <c r="E40" s="208"/>
      <c r="F40" s="208"/>
      <c r="G40" s="208"/>
      <c r="H40" s="207"/>
      <c r="I40" s="52"/>
      <c r="J40" s="52"/>
      <c r="K40" s="52"/>
    </row>
    <row r="41" spans="2:11">
      <c r="B41" s="208"/>
      <c r="C41" s="208"/>
      <c r="D41" s="208"/>
      <c r="E41" s="208"/>
      <c r="F41" s="208"/>
      <c r="G41" s="208"/>
      <c r="H41" s="205" t="s">
        <v>95</v>
      </c>
      <c r="I41" s="52" t="s">
        <v>245</v>
      </c>
      <c r="J41" s="52">
        <v>88</v>
      </c>
      <c r="K41" s="52" t="s">
        <v>103</v>
      </c>
    </row>
    <row r="42" spans="2:11">
      <c r="B42" s="208"/>
      <c r="C42" s="208"/>
      <c r="D42" s="208"/>
      <c r="E42" s="208"/>
      <c r="F42" s="208"/>
      <c r="G42" s="208"/>
      <c r="H42" s="206"/>
      <c r="I42" s="52" t="s">
        <v>247</v>
      </c>
      <c r="J42" s="52">
        <v>87</v>
      </c>
      <c r="K42" s="52" t="s">
        <v>103</v>
      </c>
    </row>
    <row r="43" spans="2:11">
      <c r="B43" s="208"/>
      <c r="C43" s="208"/>
      <c r="D43" s="208"/>
      <c r="E43" s="208"/>
      <c r="F43" s="208"/>
      <c r="G43" s="208"/>
      <c r="H43" s="206"/>
      <c r="I43" s="52" t="s">
        <v>31</v>
      </c>
      <c r="J43" s="52">
        <v>88</v>
      </c>
      <c r="K43" s="52" t="s">
        <v>103</v>
      </c>
    </row>
    <row r="44" spans="2:11">
      <c r="B44" s="208"/>
      <c r="C44" s="208"/>
      <c r="D44" s="208"/>
      <c r="E44" s="208"/>
      <c r="F44" s="208"/>
      <c r="G44" s="208"/>
      <c r="H44" s="207"/>
      <c r="I44" s="52" t="s">
        <v>13</v>
      </c>
      <c r="J44" s="52">
        <v>92</v>
      </c>
      <c r="K44" s="52" t="s">
        <v>103</v>
      </c>
    </row>
    <row r="45" spans="2:11">
      <c r="B45" s="208">
        <v>3</v>
      </c>
      <c r="C45" s="208"/>
      <c r="D45" s="208"/>
      <c r="E45" s="208"/>
      <c r="F45" s="208"/>
      <c r="G45" s="208"/>
      <c r="H45" s="208" t="s">
        <v>96</v>
      </c>
      <c r="I45" s="52" t="s">
        <v>13</v>
      </c>
      <c r="J45" s="52">
        <v>70</v>
      </c>
      <c r="K45" s="90" t="s">
        <v>103</v>
      </c>
    </row>
    <row r="46" spans="2:11">
      <c r="B46" s="208"/>
      <c r="C46" s="208"/>
      <c r="D46" s="208"/>
      <c r="E46" s="208"/>
      <c r="F46" s="208"/>
      <c r="G46" s="208"/>
      <c r="H46" s="208"/>
      <c r="I46" s="52" t="s">
        <v>245</v>
      </c>
      <c r="J46" s="52">
        <v>62</v>
      </c>
      <c r="K46" s="52" t="s">
        <v>103</v>
      </c>
    </row>
    <row r="47" spans="2:11">
      <c r="B47" s="208"/>
      <c r="C47" s="208"/>
      <c r="D47" s="208"/>
      <c r="E47" s="208"/>
      <c r="F47" s="208"/>
      <c r="G47" s="208"/>
      <c r="H47" s="208"/>
      <c r="I47" s="52" t="s">
        <v>246</v>
      </c>
      <c r="J47" s="52">
        <v>70</v>
      </c>
      <c r="K47" s="52" t="s">
        <v>103</v>
      </c>
    </row>
    <row r="48" spans="2:11">
      <c r="B48" s="208"/>
      <c r="C48" s="208"/>
      <c r="D48" s="208"/>
      <c r="E48" s="208"/>
      <c r="F48" s="208"/>
      <c r="G48" s="208"/>
      <c r="H48" s="208"/>
      <c r="I48" s="52" t="s">
        <v>248</v>
      </c>
      <c r="J48" s="52">
        <v>63</v>
      </c>
      <c r="K48" s="52" t="s">
        <v>103</v>
      </c>
    </row>
    <row r="49" spans="2:11">
      <c r="B49" s="208"/>
      <c r="C49" s="208"/>
      <c r="D49" s="208"/>
      <c r="E49" s="208"/>
      <c r="F49" s="208"/>
      <c r="G49" s="208"/>
      <c r="H49" s="208"/>
      <c r="I49" s="52"/>
      <c r="J49" s="52"/>
      <c r="K49" s="52"/>
    </row>
    <row r="50" spans="2:11">
      <c r="B50" s="208"/>
      <c r="C50" s="208"/>
      <c r="D50" s="208"/>
      <c r="E50" s="208"/>
      <c r="F50" s="208"/>
      <c r="G50" s="208"/>
      <c r="H50" s="208"/>
      <c r="I50" s="52"/>
      <c r="J50" s="52"/>
      <c r="K50" s="52"/>
    </row>
    <row r="51" spans="2:11">
      <c r="B51" s="208"/>
      <c r="C51" s="208"/>
      <c r="D51" s="208"/>
      <c r="E51" s="208"/>
      <c r="F51" s="208"/>
      <c r="G51" s="208"/>
      <c r="H51" s="208"/>
      <c r="I51" s="52"/>
      <c r="J51" s="52"/>
      <c r="K51" s="52"/>
    </row>
    <row r="52" spans="2:11">
      <c r="B52" s="208"/>
      <c r="C52" s="208"/>
      <c r="D52" s="208"/>
      <c r="E52" s="208"/>
      <c r="F52" s="208"/>
      <c r="G52" s="208"/>
      <c r="H52" s="208"/>
      <c r="I52" s="52"/>
      <c r="J52" s="52"/>
      <c r="K52" s="52"/>
    </row>
    <row r="53" spans="2:11">
      <c r="B53" s="208"/>
      <c r="C53" s="208"/>
      <c r="D53" s="208"/>
      <c r="E53" s="208"/>
      <c r="F53" s="208"/>
      <c r="G53" s="208"/>
      <c r="H53" s="208"/>
      <c r="I53" s="52"/>
      <c r="J53" s="52"/>
      <c r="K53" s="52"/>
    </row>
    <row r="54" spans="2:11">
      <c r="B54" s="208"/>
      <c r="C54" s="208"/>
      <c r="D54" s="208"/>
      <c r="E54" s="208"/>
      <c r="F54" s="208"/>
      <c r="G54" s="208"/>
      <c r="H54" s="208"/>
      <c r="I54" s="52"/>
      <c r="J54" s="52"/>
      <c r="K54" s="52"/>
    </row>
    <row r="55" spans="2:11">
      <c r="B55" s="209" t="s">
        <v>15</v>
      </c>
      <c r="C55" s="209"/>
      <c r="D55" s="209"/>
      <c r="E55" s="209"/>
      <c r="F55" s="209"/>
      <c r="G55" s="209"/>
      <c r="H55" s="209"/>
      <c r="I55" s="58"/>
      <c r="J55" s="49">
        <f>SUM(J36:J54)</f>
        <v>620</v>
      </c>
      <c r="K55" s="58"/>
    </row>
    <row r="56" spans="2:11">
      <c r="B56" s="204" t="s">
        <v>22</v>
      </c>
      <c r="C56" s="204"/>
      <c r="D56" s="204"/>
      <c r="E56" s="204"/>
      <c r="F56" s="204"/>
      <c r="G56" s="204"/>
      <c r="H56" s="204"/>
      <c r="I56" s="204"/>
      <c r="J56" s="20">
        <f>J25+J35+J55</f>
        <v>1286</v>
      </c>
      <c r="K56" s="58"/>
    </row>
  </sheetData>
  <mergeCells count="44">
    <mergeCell ref="H3:H13"/>
    <mergeCell ref="B14:B21"/>
    <mergeCell ref="D14:D21"/>
    <mergeCell ref="E14:E21"/>
    <mergeCell ref="F14:F21"/>
    <mergeCell ref="G14:G21"/>
    <mergeCell ref="H14:H21"/>
    <mergeCell ref="B3:B13"/>
    <mergeCell ref="C3:C24"/>
    <mergeCell ref="D3:D13"/>
    <mergeCell ref="E3:E13"/>
    <mergeCell ref="F3:F13"/>
    <mergeCell ref="G3:G13"/>
    <mergeCell ref="B22:B24"/>
    <mergeCell ref="D22:D24"/>
    <mergeCell ref="E22:E24"/>
    <mergeCell ref="G22:G24"/>
    <mergeCell ref="H22:H24"/>
    <mergeCell ref="B25:H25"/>
    <mergeCell ref="B26:B30"/>
    <mergeCell ref="C26:C34"/>
    <mergeCell ref="D26:D34"/>
    <mergeCell ref="E26:E34"/>
    <mergeCell ref="F26:F34"/>
    <mergeCell ref="G26:G34"/>
    <mergeCell ref="H26:H29"/>
    <mergeCell ref="F22:F24"/>
    <mergeCell ref="H30:H32"/>
    <mergeCell ref="B31:B34"/>
    <mergeCell ref="H33:H34"/>
    <mergeCell ref="B35:H35"/>
    <mergeCell ref="B36:B39"/>
    <mergeCell ref="C36:C54"/>
    <mergeCell ref="D36:D54"/>
    <mergeCell ref="E36:E54"/>
    <mergeCell ref="F36:F54"/>
    <mergeCell ref="G36:G54"/>
    <mergeCell ref="B56:I56"/>
    <mergeCell ref="H36:H40"/>
    <mergeCell ref="B40:B44"/>
    <mergeCell ref="H41:H44"/>
    <mergeCell ref="B45:B54"/>
    <mergeCell ref="H45:H54"/>
    <mergeCell ref="B55:H5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54"/>
  <sheetViews>
    <sheetView topLeftCell="A19" zoomScale="78" zoomScaleNormal="78" workbookViewId="0">
      <selection activeCell="H53" sqref="H53"/>
    </sheetView>
  </sheetViews>
  <sheetFormatPr defaultRowHeight="15"/>
  <cols>
    <col min="2" max="2" width="3" bestFit="1" customWidth="1"/>
    <col min="3" max="3" width="8.140625" customWidth="1"/>
    <col min="4" max="4" width="28" bestFit="1" customWidth="1"/>
    <col min="5" max="5" width="19.140625" bestFit="1" customWidth="1"/>
    <col min="6" max="6" width="33.85546875" bestFit="1" customWidth="1"/>
    <col min="7" max="7" width="20.85546875" bestFit="1" customWidth="1"/>
    <col min="8" max="8" width="28.5703125" customWidth="1"/>
    <col min="9" max="9" width="29.42578125" customWidth="1"/>
    <col min="10" max="10" width="12.140625" bestFit="1" customWidth="1"/>
    <col min="11" max="11" width="13.7109375" customWidth="1"/>
    <col min="12" max="12" width="17.85546875" customWidth="1"/>
  </cols>
  <sheetData>
    <row r="2" spans="3:12" ht="15" customHeight="1"/>
    <row r="4" spans="3:12" ht="30" customHeight="1">
      <c r="C4" s="226" t="s">
        <v>273</v>
      </c>
      <c r="D4" s="226"/>
      <c r="E4" s="226"/>
      <c r="F4" s="226"/>
      <c r="G4" s="226"/>
      <c r="H4" s="226"/>
      <c r="I4" s="226"/>
      <c r="J4" s="226"/>
      <c r="K4" s="226"/>
      <c r="L4" s="226"/>
    </row>
    <row r="5" spans="3:12">
      <c r="C5" s="226"/>
      <c r="D5" s="226"/>
      <c r="E5" s="226"/>
      <c r="F5" s="226"/>
      <c r="G5" s="226"/>
      <c r="H5" s="226"/>
      <c r="I5" s="226"/>
      <c r="J5" s="226"/>
      <c r="K5" s="226"/>
      <c r="L5" s="226"/>
    </row>
    <row r="6" spans="3:12">
      <c r="C6" s="104"/>
      <c r="D6" s="104" t="s">
        <v>179</v>
      </c>
      <c r="E6" s="105" t="s">
        <v>180</v>
      </c>
      <c r="F6" s="105" t="s">
        <v>181</v>
      </c>
      <c r="G6" s="104" t="s">
        <v>182</v>
      </c>
      <c r="H6" s="105" t="s">
        <v>30</v>
      </c>
      <c r="I6" s="106" t="s">
        <v>183</v>
      </c>
      <c r="J6" s="105" t="s">
        <v>184</v>
      </c>
      <c r="K6" s="105" t="s">
        <v>185</v>
      </c>
      <c r="L6" s="104"/>
    </row>
    <row r="7" spans="3:12">
      <c r="C7" s="107">
        <v>1</v>
      </c>
      <c r="D7" s="108" t="s">
        <v>274</v>
      </c>
      <c r="E7" s="108" t="s">
        <v>200</v>
      </c>
      <c r="F7" s="108" t="s">
        <v>187</v>
      </c>
      <c r="G7" s="108" t="s">
        <v>188</v>
      </c>
      <c r="H7" s="108" t="s">
        <v>189</v>
      </c>
      <c r="I7" s="108" t="s">
        <v>275</v>
      </c>
      <c r="J7" s="109">
        <v>33</v>
      </c>
      <c r="K7" s="107" t="s">
        <v>202</v>
      </c>
      <c r="L7" s="107" t="s">
        <v>202</v>
      </c>
    </row>
    <row r="8" spans="3:12">
      <c r="C8" s="110">
        <f t="shared" ref="C8:C30" si="0">1+C7</f>
        <v>2</v>
      </c>
      <c r="D8" s="111" t="s">
        <v>276</v>
      </c>
      <c r="E8" s="111" t="s">
        <v>198</v>
      </c>
      <c r="F8" s="111" t="s">
        <v>187</v>
      </c>
      <c r="G8" s="111" t="s">
        <v>188</v>
      </c>
      <c r="H8" s="111" t="s">
        <v>189</v>
      </c>
      <c r="I8" s="111" t="s">
        <v>277</v>
      </c>
      <c r="J8" s="112">
        <v>5</v>
      </c>
      <c r="K8" s="110" t="s">
        <v>192</v>
      </c>
      <c r="L8" s="110" t="s">
        <v>192</v>
      </c>
    </row>
    <row r="9" spans="3:12">
      <c r="C9" s="107">
        <f t="shared" si="0"/>
        <v>3</v>
      </c>
      <c r="D9" s="108" t="s">
        <v>278</v>
      </c>
      <c r="E9" s="108" t="s">
        <v>191</v>
      </c>
      <c r="F9" s="108" t="s">
        <v>194</v>
      </c>
      <c r="G9" s="108" t="s">
        <v>188</v>
      </c>
      <c r="H9" s="108" t="s">
        <v>189</v>
      </c>
      <c r="I9" s="108" t="s">
        <v>279</v>
      </c>
      <c r="J9" s="109">
        <v>10</v>
      </c>
      <c r="K9" s="107" t="s">
        <v>201</v>
      </c>
      <c r="L9" s="107" t="s">
        <v>201</v>
      </c>
    </row>
    <row r="10" spans="3:12">
      <c r="C10" s="110">
        <f t="shared" si="0"/>
        <v>4</v>
      </c>
      <c r="D10" s="111" t="s">
        <v>280</v>
      </c>
      <c r="E10" s="111" t="s">
        <v>186</v>
      </c>
      <c r="F10" s="111" t="s">
        <v>187</v>
      </c>
      <c r="G10" s="111" t="s">
        <v>188</v>
      </c>
      <c r="H10" s="111" t="s">
        <v>189</v>
      </c>
      <c r="I10" s="111" t="s">
        <v>281</v>
      </c>
      <c r="J10" s="112">
        <v>48</v>
      </c>
      <c r="K10" s="110" t="s">
        <v>199</v>
      </c>
      <c r="L10" s="110" t="s">
        <v>199</v>
      </c>
    </row>
    <row r="11" spans="3:12">
      <c r="C11" s="107">
        <f t="shared" si="0"/>
        <v>5</v>
      </c>
      <c r="D11" s="108" t="s">
        <v>282</v>
      </c>
      <c r="E11" s="108" t="s">
        <v>191</v>
      </c>
      <c r="F11" s="108" t="s">
        <v>187</v>
      </c>
      <c r="G11" s="108" t="s">
        <v>188</v>
      </c>
      <c r="H11" s="108" t="s">
        <v>189</v>
      </c>
      <c r="I11" s="108" t="s">
        <v>283</v>
      </c>
      <c r="J11" s="109">
        <v>77</v>
      </c>
      <c r="K11" s="107" t="s">
        <v>201</v>
      </c>
      <c r="L11" s="107" t="s">
        <v>201</v>
      </c>
    </row>
    <row r="12" spans="3:12">
      <c r="C12" s="110">
        <f t="shared" si="0"/>
        <v>6</v>
      </c>
      <c r="D12" s="111" t="s">
        <v>284</v>
      </c>
      <c r="E12" s="111" t="s">
        <v>191</v>
      </c>
      <c r="F12" s="111" t="s">
        <v>194</v>
      </c>
      <c r="G12" s="111" t="s">
        <v>188</v>
      </c>
      <c r="H12" s="111" t="s">
        <v>189</v>
      </c>
      <c r="I12" s="111" t="s">
        <v>285</v>
      </c>
      <c r="J12" s="112">
        <v>7</v>
      </c>
      <c r="K12" s="110" t="s">
        <v>190</v>
      </c>
      <c r="L12" s="110" t="s">
        <v>190</v>
      </c>
    </row>
    <row r="13" spans="3:12">
      <c r="C13" s="107">
        <f t="shared" si="0"/>
        <v>7</v>
      </c>
      <c r="D13" s="108" t="s">
        <v>286</v>
      </c>
      <c r="E13" s="108" t="s">
        <v>186</v>
      </c>
      <c r="F13" s="108" t="s">
        <v>187</v>
      </c>
      <c r="G13" s="108" t="s">
        <v>188</v>
      </c>
      <c r="H13" s="108" t="s">
        <v>189</v>
      </c>
      <c r="I13" s="108" t="s">
        <v>287</v>
      </c>
      <c r="J13" s="109">
        <v>43</v>
      </c>
      <c r="K13" s="107" t="s">
        <v>195</v>
      </c>
      <c r="L13" s="107" t="s">
        <v>195</v>
      </c>
    </row>
    <row r="14" spans="3:12">
      <c r="C14" s="110">
        <f t="shared" si="0"/>
        <v>8</v>
      </c>
      <c r="D14" s="111" t="s">
        <v>288</v>
      </c>
      <c r="E14" s="111" t="s">
        <v>186</v>
      </c>
      <c r="F14" s="111" t="s">
        <v>187</v>
      </c>
      <c r="G14" s="111" t="s">
        <v>188</v>
      </c>
      <c r="H14" s="111" t="s">
        <v>189</v>
      </c>
      <c r="I14" s="111" t="s">
        <v>287</v>
      </c>
      <c r="J14" s="112">
        <v>43</v>
      </c>
      <c r="K14" s="110" t="s">
        <v>195</v>
      </c>
      <c r="L14" s="110" t="s">
        <v>195</v>
      </c>
    </row>
    <row r="15" spans="3:12">
      <c r="C15" s="107">
        <f t="shared" si="0"/>
        <v>9</v>
      </c>
      <c r="D15" s="108" t="s">
        <v>289</v>
      </c>
      <c r="E15" s="108" t="s">
        <v>186</v>
      </c>
      <c r="F15" s="108" t="s">
        <v>187</v>
      </c>
      <c r="G15" s="108" t="s">
        <v>188</v>
      </c>
      <c r="H15" s="108" t="s">
        <v>189</v>
      </c>
      <c r="I15" s="108" t="s">
        <v>290</v>
      </c>
      <c r="J15" s="109">
        <v>71</v>
      </c>
      <c r="K15" s="107" t="s">
        <v>199</v>
      </c>
      <c r="L15" s="107" t="s">
        <v>199</v>
      </c>
    </row>
    <row r="16" spans="3:12">
      <c r="C16" s="110">
        <f t="shared" si="0"/>
        <v>10</v>
      </c>
      <c r="D16" s="111" t="s">
        <v>291</v>
      </c>
      <c r="E16" s="111" t="s">
        <v>292</v>
      </c>
      <c r="F16" s="111" t="s">
        <v>194</v>
      </c>
      <c r="G16" s="111" t="s">
        <v>188</v>
      </c>
      <c r="H16" s="111" t="s">
        <v>189</v>
      </c>
      <c r="I16" s="111" t="s">
        <v>293</v>
      </c>
      <c r="J16" s="112">
        <v>28</v>
      </c>
      <c r="K16" s="110" t="s">
        <v>197</v>
      </c>
      <c r="L16" s="110" t="s">
        <v>197</v>
      </c>
    </row>
    <row r="17" spans="3:14">
      <c r="C17" s="107">
        <f t="shared" si="0"/>
        <v>11</v>
      </c>
      <c r="D17" s="108" t="s">
        <v>294</v>
      </c>
      <c r="E17" s="108" t="s">
        <v>198</v>
      </c>
      <c r="F17" s="108" t="s">
        <v>194</v>
      </c>
      <c r="G17" s="108" t="s">
        <v>188</v>
      </c>
      <c r="H17" s="108" t="s">
        <v>189</v>
      </c>
      <c r="I17" s="108" t="s">
        <v>295</v>
      </c>
      <c r="J17" s="109">
        <v>98</v>
      </c>
      <c r="K17" s="107" t="s">
        <v>199</v>
      </c>
      <c r="L17" s="107" t="s">
        <v>199</v>
      </c>
    </row>
    <row r="18" spans="3:14">
      <c r="C18" s="110">
        <f t="shared" si="0"/>
        <v>12</v>
      </c>
      <c r="D18" s="111" t="s">
        <v>296</v>
      </c>
      <c r="E18" s="111" t="s">
        <v>186</v>
      </c>
      <c r="F18" s="111" t="s">
        <v>187</v>
      </c>
      <c r="G18" s="111" t="s">
        <v>188</v>
      </c>
      <c r="H18" s="111" t="s">
        <v>189</v>
      </c>
      <c r="I18" s="111" t="s">
        <v>297</v>
      </c>
      <c r="J18" s="112">
        <v>74</v>
      </c>
      <c r="K18" s="110" t="s">
        <v>195</v>
      </c>
      <c r="L18" s="110" t="s">
        <v>195</v>
      </c>
    </row>
    <row r="19" spans="3:14">
      <c r="C19" s="107">
        <f t="shared" si="0"/>
        <v>13</v>
      </c>
      <c r="D19" s="108" t="s">
        <v>298</v>
      </c>
      <c r="E19" s="108" t="s">
        <v>198</v>
      </c>
      <c r="F19" s="108" t="s">
        <v>187</v>
      </c>
      <c r="G19" s="108" t="s">
        <v>188</v>
      </c>
      <c r="H19" s="108" t="s">
        <v>189</v>
      </c>
      <c r="I19" s="108" t="s">
        <v>299</v>
      </c>
      <c r="J19" s="109">
        <v>29</v>
      </c>
      <c r="K19" s="107" t="s">
        <v>202</v>
      </c>
      <c r="L19" s="107" t="s">
        <v>202</v>
      </c>
    </row>
    <row r="20" spans="3:14">
      <c r="C20" s="110">
        <f t="shared" si="0"/>
        <v>14</v>
      </c>
      <c r="D20" s="111" t="s">
        <v>300</v>
      </c>
      <c r="E20" s="111" t="s">
        <v>200</v>
      </c>
      <c r="F20" s="111" t="s">
        <v>187</v>
      </c>
      <c r="G20" s="111" t="s">
        <v>188</v>
      </c>
      <c r="H20" s="111" t="s">
        <v>189</v>
      </c>
      <c r="I20" s="111" t="s">
        <v>301</v>
      </c>
      <c r="J20" s="112">
        <v>47</v>
      </c>
      <c r="K20" s="110" t="s">
        <v>204</v>
      </c>
      <c r="L20" s="110" t="s">
        <v>204</v>
      </c>
    </row>
    <row r="21" spans="3:14">
      <c r="C21" s="107">
        <f t="shared" si="0"/>
        <v>15</v>
      </c>
      <c r="D21" s="108" t="s">
        <v>302</v>
      </c>
      <c r="E21" s="108" t="s">
        <v>200</v>
      </c>
      <c r="F21" s="108" t="s">
        <v>187</v>
      </c>
      <c r="G21" s="108" t="s">
        <v>188</v>
      </c>
      <c r="H21" s="108" t="s">
        <v>189</v>
      </c>
      <c r="I21" s="108" t="s">
        <v>303</v>
      </c>
      <c r="J21" s="109">
        <v>57</v>
      </c>
      <c r="K21" s="107" t="s">
        <v>204</v>
      </c>
      <c r="L21" s="107" t="s">
        <v>204</v>
      </c>
    </row>
    <row r="22" spans="3:14">
      <c r="C22" s="110">
        <f t="shared" si="0"/>
        <v>16</v>
      </c>
      <c r="D22" s="111" t="s">
        <v>304</v>
      </c>
      <c r="E22" s="111" t="s">
        <v>186</v>
      </c>
      <c r="F22" s="111" t="s">
        <v>187</v>
      </c>
      <c r="G22" s="111" t="s">
        <v>188</v>
      </c>
      <c r="H22" s="111" t="s">
        <v>189</v>
      </c>
      <c r="I22" s="111" t="s">
        <v>305</v>
      </c>
      <c r="J22" s="112">
        <v>72</v>
      </c>
      <c r="K22" s="110" t="s">
        <v>196</v>
      </c>
      <c r="L22" s="110" t="s">
        <v>196</v>
      </c>
    </row>
    <row r="23" spans="3:14">
      <c r="C23" s="107">
        <f t="shared" si="0"/>
        <v>17</v>
      </c>
      <c r="D23" s="108" t="s">
        <v>306</v>
      </c>
      <c r="E23" s="108" t="s">
        <v>193</v>
      </c>
      <c r="F23" s="108" t="s">
        <v>187</v>
      </c>
      <c r="G23" s="108" t="s">
        <v>188</v>
      </c>
      <c r="H23" s="108" t="s">
        <v>189</v>
      </c>
      <c r="I23" s="108" t="s">
        <v>307</v>
      </c>
      <c r="J23" s="109">
        <v>49</v>
      </c>
      <c r="K23" s="107" t="s">
        <v>199</v>
      </c>
      <c r="L23" s="107" t="s">
        <v>199</v>
      </c>
    </row>
    <row r="24" spans="3:14">
      <c r="C24" s="110">
        <f t="shared" si="0"/>
        <v>18</v>
      </c>
      <c r="D24" s="111" t="s">
        <v>308</v>
      </c>
      <c r="E24" s="111" t="s">
        <v>198</v>
      </c>
      <c r="F24" s="111" t="s">
        <v>194</v>
      </c>
      <c r="G24" s="111" t="s">
        <v>188</v>
      </c>
      <c r="H24" s="111" t="s">
        <v>189</v>
      </c>
      <c r="I24" s="111" t="s">
        <v>309</v>
      </c>
      <c r="J24" s="112">
        <v>17</v>
      </c>
      <c r="K24" s="110" t="s">
        <v>199</v>
      </c>
      <c r="L24" s="110" t="s">
        <v>199</v>
      </c>
    </row>
    <row r="25" spans="3:14">
      <c r="C25" s="107">
        <f t="shared" si="0"/>
        <v>19</v>
      </c>
      <c r="D25" s="108" t="s">
        <v>310</v>
      </c>
      <c r="E25" s="108" t="s">
        <v>186</v>
      </c>
      <c r="F25" s="108" t="s">
        <v>194</v>
      </c>
      <c r="G25" s="108" t="s">
        <v>188</v>
      </c>
      <c r="H25" s="108" t="s">
        <v>189</v>
      </c>
      <c r="I25" s="108" t="s">
        <v>311</v>
      </c>
      <c r="J25" s="109">
        <v>78</v>
      </c>
      <c r="K25" s="107" t="s">
        <v>199</v>
      </c>
      <c r="L25" s="107" t="s">
        <v>199</v>
      </c>
    </row>
    <row r="26" spans="3:14">
      <c r="C26" s="113">
        <f t="shared" si="0"/>
        <v>20</v>
      </c>
      <c r="D26" s="114" t="s">
        <v>312</v>
      </c>
      <c r="E26" s="114" t="s">
        <v>193</v>
      </c>
      <c r="F26" s="114" t="s">
        <v>187</v>
      </c>
      <c r="G26" s="114" t="s">
        <v>188</v>
      </c>
      <c r="H26" s="114" t="s">
        <v>189</v>
      </c>
      <c r="I26" s="114" t="s">
        <v>313</v>
      </c>
      <c r="J26" s="115">
        <v>16</v>
      </c>
      <c r="K26" s="113" t="s">
        <v>199</v>
      </c>
      <c r="L26" s="113" t="s">
        <v>199</v>
      </c>
    </row>
    <row r="27" spans="3:14">
      <c r="C27" s="113">
        <f t="shared" si="0"/>
        <v>21</v>
      </c>
      <c r="D27" s="114" t="s">
        <v>314</v>
      </c>
      <c r="E27" s="114" t="s">
        <v>198</v>
      </c>
      <c r="F27" s="114" t="s">
        <v>187</v>
      </c>
      <c r="G27" s="114" t="s">
        <v>188</v>
      </c>
      <c r="H27" s="114" t="s">
        <v>189</v>
      </c>
      <c r="I27" s="114" t="s">
        <v>315</v>
      </c>
      <c r="J27" s="115">
        <v>6</v>
      </c>
      <c r="K27" s="113" t="s">
        <v>204</v>
      </c>
      <c r="L27" s="113" t="s">
        <v>204</v>
      </c>
    </row>
    <row r="28" spans="3:14">
      <c r="C28" s="113">
        <f t="shared" si="0"/>
        <v>22</v>
      </c>
      <c r="D28" s="114" t="s">
        <v>316</v>
      </c>
      <c r="E28" s="114" t="s">
        <v>186</v>
      </c>
      <c r="F28" s="114" t="s">
        <v>187</v>
      </c>
      <c r="G28" s="114" t="s">
        <v>188</v>
      </c>
      <c r="H28" s="114" t="s">
        <v>189</v>
      </c>
      <c r="I28" s="114" t="s">
        <v>317</v>
      </c>
      <c r="J28" s="115">
        <v>22</v>
      </c>
      <c r="K28" s="113" t="s">
        <v>318</v>
      </c>
      <c r="L28" s="113" t="s">
        <v>318</v>
      </c>
      <c r="M28" s="103"/>
      <c r="N28" s="102"/>
    </row>
    <row r="29" spans="3:14">
      <c r="C29" s="113">
        <f t="shared" si="0"/>
        <v>23</v>
      </c>
      <c r="D29" s="114" t="s">
        <v>319</v>
      </c>
      <c r="E29" s="114" t="s">
        <v>191</v>
      </c>
      <c r="F29" s="114" t="s">
        <v>194</v>
      </c>
      <c r="G29" s="114" t="s">
        <v>188</v>
      </c>
      <c r="H29" s="114" t="s">
        <v>320</v>
      </c>
      <c r="I29" s="114" t="s">
        <v>321</v>
      </c>
      <c r="J29" s="116" t="s">
        <v>322</v>
      </c>
      <c r="K29" s="113" t="s">
        <v>197</v>
      </c>
      <c r="L29" s="113" t="s">
        <v>197</v>
      </c>
      <c r="M29" s="103"/>
      <c r="N29" s="102"/>
    </row>
    <row r="30" spans="3:14">
      <c r="C30" s="113">
        <f t="shared" si="0"/>
        <v>24</v>
      </c>
      <c r="D30" s="114" t="s">
        <v>323</v>
      </c>
      <c r="E30" s="114" t="s">
        <v>186</v>
      </c>
      <c r="F30" s="114" t="s">
        <v>187</v>
      </c>
      <c r="G30" s="114" t="s">
        <v>324</v>
      </c>
      <c r="H30" s="114" t="s">
        <v>203</v>
      </c>
      <c r="I30" s="114" t="s">
        <v>325</v>
      </c>
      <c r="J30" s="115">
        <v>12</v>
      </c>
      <c r="K30" s="113" t="s">
        <v>190</v>
      </c>
      <c r="L30" s="113" t="s">
        <v>190</v>
      </c>
      <c r="M30" s="101"/>
      <c r="N30" s="101"/>
    </row>
    <row r="31" spans="3:14">
      <c r="M31" s="108"/>
      <c r="N31" s="108"/>
    </row>
    <row r="32" spans="3:14">
      <c r="M32" s="111"/>
      <c r="N32" s="111"/>
    </row>
    <row r="33" spans="3:14">
      <c r="C33" s="154"/>
      <c r="D33" s="227" t="s">
        <v>393</v>
      </c>
      <c r="E33" s="155"/>
      <c r="F33" s="155"/>
      <c r="G33" s="154"/>
      <c r="H33" s="154"/>
      <c r="I33" s="155"/>
      <c r="J33" s="155"/>
      <c r="K33" s="155"/>
      <c r="L33" s="155"/>
      <c r="M33" s="155"/>
      <c r="N33" s="154"/>
    </row>
    <row r="34" spans="3:14">
      <c r="C34" s="154"/>
      <c r="D34" s="228"/>
      <c r="E34" s="155"/>
      <c r="F34" s="155"/>
      <c r="G34" s="154"/>
      <c r="H34" s="154"/>
      <c r="I34" s="155"/>
      <c r="J34" s="155"/>
      <c r="K34" s="155"/>
      <c r="L34" s="155"/>
      <c r="M34" s="155"/>
      <c r="N34" s="154"/>
    </row>
    <row r="35" spans="3:14">
      <c r="C35" s="156"/>
      <c r="D35" s="156" t="s">
        <v>179</v>
      </c>
      <c r="E35" s="157" t="s">
        <v>180</v>
      </c>
      <c r="F35" s="157" t="s">
        <v>181</v>
      </c>
      <c r="G35" s="156" t="s">
        <v>182</v>
      </c>
      <c r="H35" s="157" t="s">
        <v>30</v>
      </c>
      <c r="I35" s="158" t="s">
        <v>183</v>
      </c>
      <c r="J35" s="157" t="s">
        <v>184</v>
      </c>
      <c r="K35" s="157" t="s">
        <v>185</v>
      </c>
      <c r="L35" s="156"/>
      <c r="M35" s="156" t="s">
        <v>394</v>
      </c>
      <c r="N35" s="156" t="s">
        <v>395</v>
      </c>
    </row>
    <row r="36" spans="3:14">
      <c r="C36" s="159">
        <v>1</v>
      </c>
      <c r="D36" s="160" t="s">
        <v>396</v>
      </c>
      <c r="E36" s="160" t="s">
        <v>191</v>
      </c>
      <c r="F36" s="160" t="s">
        <v>187</v>
      </c>
      <c r="G36" s="160" t="s">
        <v>188</v>
      </c>
      <c r="H36" s="160" t="s">
        <v>189</v>
      </c>
      <c r="I36" s="159" t="s">
        <v>397</v>
      </c>
      <c r="J36" s="159">
        <v>0</v>
      </c>
      <c r="K36" s="160" t="s">
        <v>201</v>
      </c>
      <c r="L36" s="160" t="s">
        <v>201</v>
      </c>
      <c r="M36" s="160" t="s">
        <v>201</v>
      </c>
      <c r="N36" s="160"/>
    </row>
    <row r="37" spans="3:14">
      <c r="C37" s="161">
        <f t="shared" ref="C37:C47" si="1">1+C36</f>
        <v>2</v>
      </c>
      <c r="D37" s="162" t="s">
        <v>398</v>
      </c>
      <c r="E37" s="162" t="s">
        <v>186</v>
      </c>
      <c r="F37" s="162" t="s">
        <v>187</v>
      </c>
      <c r="G37" s="162" t="s">
        <v>188</v>
      </c>
      <c r="H37" s="162" t="s">
        <v>189</v>
      </c>
      <c r="I37" s="161" t="s">
        <v>399</v>
      </c>
      <c r="J37" s="161">
        <v>47</v>
      </c>
      <c r="K37" s="162" t="s">
        <v>199</v>
      </c>
      <c r="L37" s="162"/>
      <c r="M37" s="162" t="s">
        <v>199</v>
      </c>
      <c r="N37" s="162"/>
    </row>
    <row r="38" spans="3:14">
      <c r="C38" s="159">
        <f t="shared" si="1"/>
        <v>3</v>
      </c>
      <c r="D38" s="160" t="s">
        <v>400</v>
      </c>
      <c r="E38" s="160" t="s">
        <v>198</v>
      </c>
      <c r="F38" s="160" t="s">
        <v>194</v>
      </c>
      <c r="G38" s="160" t="s">
        <v>188</v>
      </c>
      <c r="H38" s="160" t="s">
        <v>189</v>
      </c>
      <c r="I38" s="159" t="s">
        <v>401</v>
      </c>
      <c r="J38" s="159">
        <v>6</v>
      </c>
      <c r="K38" s="160" t="s">
        <v>202</v>
      </c>
      <c r="L38" s="160" t="s">
        <v>202</v>
      </c>
      <c r="M38" s="160" t="s">
        <v>202</v>
      </c>
      <c r="N38" s="160"/>
    </row>
    <row r="39" spans="3:14">
      <c r="C39" s="161">
        <f t="shared" si="1"/>
        <v>4</v>
      </c>
      <c r="D39" s="162" t="s">
        <v>402</v>
      </c>
      <c r="E39" s="162" t="s">
        <v>193</v>
      </c>
      <c r="F39" s="162" t="s">
        <v>187</v>
      </c>
      <c r="G39" s="162" t="s">
        <v>188</v>
      </c>
      <c r="H39" s="162" t="s">
        <v>189</v>
      </c>
      <c r="I39" s="161" t="s">
        <v>403</v>
      </c>
      <c r="J39" s="161">
        <v>71</v>
      </c>
      <c r="K39" s="162" t="s">
        <v>192</v>
      </c>
      <c r="L39" s="162" t="s">
        <v>192</v>
      </c>
      <c r="M39" s="162" t="s">
        <v>190</v>
      </c>
      <c r="N39" s="162"/>
    </row>
    <row r="40" spans="3:14">
      <c r="C40" s="159">
        <f t="shared" si="1"/>
        <v>5</v>
      </c>
      <c r="D40" s="160" t="s">
        <v>404</v>
      </c>
      <c r="E40" s="160" t="s">
        <v>200</v>
      </c>
      <c r="F40" s="160" t="s">
        <v>194</v>
      </c>
      <c r="G40" s="160" t="s">
        <v>188</v>
      </c>
      <c r="H40" s="160" t="s">
        <v>189</v>
      </c>
      <c r="I40" s="159" t="s">
        <v>405</v>
      </c>
      <c r="J40" s="159">
        <v>21</v>
      </c>
      <c r="K40" s="160" t="s">
        <v>202</v>
      </c>
      <c r="L40" s="160" t="s">
        <v>202</v>
      </c>
      <c r="M40" s="160" t="s">
        <v>201</v>
      </c>
      <c r="N40" s="160"/>
    </row>
    <row r="41" spans="3:14">
      <c r="C41" s="161">
        <f t="shared" si="1"/>
        <v>6</v>
      </c>
      <c r="D41" s="162" t="s">
        <v>406</v>
      </c>
      <c r="E41" s="162" t="s">
        <v>200</v>
      </c>
      <c r="F41" s="162" t="s">
        <v>187</v>
      </c>
      <c r="G41" s="162" t="s">
        <v>188</v>
      </c>
      <c r="H41" s="162" t="s">
        <v>189</v>
      </c>
      <c r="I41" s="161" t="s">
        <v>407</v>
      </c>
      <c r="J41" s="161">
        <v>14</v>
      </c>
      <c r="K41" s="162" t="s">
        <v>204</v>
      </c>
      <c r="L41" s="162" t="s">
        <v>204</v>
      </c>
      <c r="M41" s="162" t="s">
        <v>204</v>
      </c>
      <c r="N41" s="162"/>
    </row>
    <row r="42" spans="3:14">
      <c r="C42" s="159">
        <f t="shared" si="1"/>
        <v>7</v>
      </c>
      <c r="D42" s="160" t="s">
        <v>408</v>
      </c>
      <c r="E42" s="160" t="s">
        <v>191</v>
      </c>
      <c r="F42" s="160" t="s">
        <v>187</v>
      </c>
      <c r="G42" s="160" t="s">
        <v>188</v>
      </c>
      <c r="H42" s="160" t="s">
        <v>189</v>
      </c>
      <c r="I42" s="159" t="s">
        <v>409</v>
      </c>
      <c r="J42" s="159">
        <v>2</v>
      </c>
      <c r="K42" s="160" t="s">
        <v>201</v>
      </c>
      <c r="L42" s="160" t="s">
        <v>201</v>
      </c>
      <c r="M42" s="160" t="s">
        <v>201</v>
      </c>
      <c r="N42" s="160"/>
    </row>
    <row r="43" spans="3:14">
      <c r="C43" s="161">
        <f t="shared" si="1"/>
        <v>8</v>
      </c>
      <c r="D43" s="162" t="s">
        <v>410</v>
      </c>
      <c r="E43" s="162" t="s">
        <v>191</v>
      </c>
      <c r="F43" s="162" t="s">
        <v>194</v>
      </c>
      <c r="G43" s="162" t="s">
        <v>188</v>
      </c>
      <c r="H43" s="162" t="s">
        <v>189</v>
      </c>
      <c r="I43" s="161" t="s">
        <v>411</v>
      </c>
      <c r="J43" s="161">
        <v>86</v>
      </c>
      <c r="K43" s="162" t="s">
        <v>195</v>
      </c>
      <c r="L43" s="162" t="s">
        <v>195</v>
      </c>
      <c r="M43" s="162" t="s">
        <v>195</v>
      </c>
      <c r="N43" s="162"/>
    </row>
    <row r="44" spans="3:14">
      <c r="C44" s="159">
        <f t="shared" si="1"/>
        <v>9</v>
      </c>
      <c r="D44" s="160" t="s">
        <v>412</v>
      </c>
      <c r="E44" s="160" t="s">
        <v>191</v>
      </c>
      <c r="F44" s="160" t="s">
        <v>187</v>
      </c>
      <c r="G44" s="160" t="s">
        <v>188</v>
      </c>
      <c r="H44" s="160" t="s">
        <v>189</v>
      </c>
      <c r="I44" s="159" t="s">
        <v>413</v>
      </c>
      <c r="J44" s="159">
        <v>20</v>
      </c>
      <c r="K44" s="160" t="s">
        <v>201</v>
      </c>
      <c r="L44" s="160"/>
      <c r="M44" s="160" t="s">
        <v>201</v>
      </c>
      <c r="N44" s="160"/>
    </row>
    <row r="45" spans="3:14">
      <c r="C45" s="161">
        <f t="shared" si="1"/>
        <v>10</v>
      </c>
      <c r="D45" s="162" t="s">
        <v>414</v>
      </c>
      <c r="E45" s="162" t="s">
        <v>198</v>
      </c>
      <c r="F45" s="162" t="s">
        <v>187</v>
      </c>
      <c r="G45" s="162" t="s">
        <v>188</v>
      </c>
      <c r="H45" s="162" t="s">
        <v>189</v>
      </c>
      <c r="I45" s="161" t="s">
        <v>415</v>
      </c>
      <c r="J45" s="161">
        <v>5</v>
      </c>
      <c r="K45" s="162" t="s">
        <v>192</v>
      </c>
      <c r="L45" s="162" t="s">
        <v>192</v>
      </c>
      <c r="M45" s="162" t="s">
        <v>192</v>
      </c>
      <c r="N45" s="162"/>
    </row>
    <row r="46" spans="3:14">
      <c r="C46" s="159">
        <f t="shared" si="1"/>
        <v>11</v>
      </c>
      <c r="D46" s="160" t="s">
        <v>416</v>
      </c>
      <c r="E46" s="160" t="s">
        <v>200</v>
      </c>
      <c r="F46" s="160" t="s">
        <v>194</v>
      </c>
      <c r="G46" s="160" t="s">
        <v>188</v>
      </c>
      <c r="H46" s="160" t="s">
        <v>189</v>
      </c>
      <c r="I46" s="159" t="s">
        <v>417</v>
      </c>
      <c r="J46" s="159">
        <v>86</v>
      </c>
      <c r="K46" s="160" t="s">
        <v>197</v>
      </c>
      <c r="L46" s="160" t="s">
        <v>197</v>
      </c>
      <c r="M46" s="160" t="s">
        <v>197</v>
      </c>
      <c r="N46" s="160"/>
    </row>
    <row r="47" spans="3:14">
      <c r="C47" s="161">
        <f t="shared" si="1"/>
        <v>12</v>
      </c>
      <c r="D47" s="162" t="s">
        <v>418</v>
      </c>
      <c r="E47" s="162" t="s">
        <v>198</v>
      </c>
      <c r="F47" s="162" t="s">
        <v>194</v>
      </c>
      <c r="G47" s="162" t="s">
        <v>188</v>
      </c>
      <c r="H47" s="162" t="s">
        <v>189</v>
      </c>
      <c r="I47" s="161" t="s">
        <v>419</v>
      </c>
      <c r="J47" s="161">
        <v>58</v>
      </c>
      <c r="K47" s="162" t="s">
        <v>195</v>
      </c>
      <c r="L47" s="162"/>
      <c r="M47" s="162" t="s">
        <v>195</v>
      </c>
      <c r="N47" s="162"/>
    </row>
    <row r="48" spans="3:14">
      <c r="C48" s="163">
        <v>13</v>
      </c>
      <c r="D48" s="164" t="s">
        <v>420</v>
      </c>
      <c r="E48" s="163"/>
      <c r="F48" s="163"/>
      <c r="G48" s="162" t="s">
        <v>188</v>
      </c>
      <c r="H48" s="162" t="s">
        <v>189</v>
      </c>
      <c r="I48" s="163" t="s">
        <v>421</v>
      </c>
      <c r="J48" s="163">
        <v>29</v>
      </c>
      <c r="K48" s="164" t="s">
        <v>422</v>
      </c>
      <c r="L48" s="164" t="s">
        <v>422</v>
      </c>
      <c r="M48" s="101"/>
      <c r="N48" s="101"/>
    </row>
    <row r="49" spans="3:14">
      <c r="C49" s="163">
        <v>14</v>
      </c>
      <c r="D49" s="164" t="s">
        <v>420</v>
      </c>
      <c r="E49" s="163"/>
      <c r="F49" s="163"/>
      <c r="G49" s="162" t="s">
        <v>188</v>
      </c>
      <c r="H49" s="162" t="s">
        <v>189</v>
      </c>
      <c r="I49" s="163" t="s">
        <v>423</v>
      </c>
      <c r="J49" s="163">
        <v>24</v>
      </c>
      <c r="K49" s="164" t="s">
        <v>422</v>
      </c>
      <c r="L49" s="164" t="s">
        <v>422</v>
      </c>
      <c r="M49" s="101"/>
      <c r="N49" s="101"/>
    </row>
    <row r="50" spans="3:14">
      <c r="C50" s="163">
        <v>15</v>
      </c>
      <c r="D50" s="164" t="s">
        <v>420</v>
      </c>
      <c r="E50" s="163"/>
      <c r="F50" s="163"/>
      <c r="G50" s="162" t="s">
        <v>188</v>
      </c>
      <c r="H50" s="162" t="s">
        <v>189</v>
      </c>
      <c r="I50" s="163" t="s">
        <v>423</v>
      </c>
      <c r="J50" s="163">
        <v>24</v>
      </c>
      <c r="K50" s="164" t="s">
        <v>190</v>
      </c>
      <c r="L50" s="164" t="s">
        <v>190</v>
      </c>
      <c r="M50" s="101"/>
      <c r="N50" s="101"/>
    </row>
    <row r="51" spans="3:14">
      <c r="C51" s="101"/>
      <c r="D51" s="101"/>
      <c r="E51" s="163"/>
      <c r="F51" s="163"/>
      <c r="G51" s="101"/>
      <c r="H51" s="101"/>
      <c r="I51" s="163"/>
      <c r="J51" s="163"/>
      <c r="K51" s="101"/>
      <c r="L51" s="101"/>
      <c r="M51" s="101"/>
      <c r="N51" s="101"/>
    </row>
    <row r="52" spans="3:14">
      <c r="M52" s="114"/>
      <c r="N52" s="114"/>
    </row>
    <row r="53" spans="3:14">
      <c r="M53" s="114"/>
      <c r="N53" s="114"/>
    </row>
    <row r="54" spans="3:14">
      <c r="M54" s="114"/>
      <c r="N54" s="114"/>
    </row>
  </sheetData>
  <mergeCells count="2">
    <mergeCell ref="C4:L5"/>
    <mergeCell ref="D33:D3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K56"/>
  <sheetViews>
    <sheetView topLeftCell="A4" workbookViewId="0">
      <selection activeCell="B1" sqref="B1:K1"/>
    </sheetView>
  </sheetViews>
  <sheetFormatPr defaultRowHeight="15"/>
  <cols>
    <col min="5" max="5" width="11" customWidth="1"/>
    <col min="6" max="6" width="10.28515625" customWidth="1"/>
    <col min="7" max="7" width="19.28515625" customWidth="1"/>
    <col min="8" max="8" width="19" customWidth="1"/>
    <col min="9" max="9" width="14" customWidth="1"/>
    <col min="10" max="10" width="13.7109375" customWidth="1"/>
    <col min="11" max="11" width="11.28515625" customWidth="1"/>
  </cols>
  <sheetData>
    <row r="1" spans="2:11">
      <c r="B1" s="229"/>
      <c r="C1" s="229"/>
      <c r="D1" s="229"/>
      <c r="E1" s="229"/>
      <c r="F1" s="229"/>
      <c r="G1" s="229"/>
      <c r="H1" s="229"/>
      <c r="I1" s="229"/>
      <c r="J1" s="229"/>
      <c r="K1" s="229"/>
    </row>
    <row r="2" spans="2:11">
      <c r="B2" s="53" t="s">
        <v>0</v>
      </c>
      <c r="C2" s="53" t="s">
        <v>10</v>
      </c>
      <c r="D2" s="53" t="s">
        <v>84</v>
      </c>
      <c r="E2" s="53" t="s">
        <v>2</v>
      </c>
      <c r="F2" s="53" t="s">
        <v>32</v>
      </c>
      <c r="G2" s="53" t="s">
        <v>8</v>
      </c>
      <c r="H2" s="53" t="s">
        <v>11</v>
      </c>
      <c r="I2" s="53" t="s">
        <v>12</v>
      </c>
      <c r="J2" s="53" t="s">
        <v>85</v>
      </c>
      <c r="K2" s="53" t="s">
        <v>15</v>
      </c>
    </row>
    <row r="3" spans="2:11">
      <c r="B3" s="224">
        <v>1</v>
      </c>
      <c r="C3" s="224" t="s">
        <v>86</v>
      </c>
      <c r="D3" s="225"/>
      <c r="E3" s="224"/>
      <c r="F3" s="225"/>
      <c r="G3" s="224" t="s">
        <v>87</v>
      </c>
      <c r="H3" s="224" t="s">
        <v>88</v>
      </c>
      <c r="I3" s="50" t="s">
        <v>13</v>
      </c>
      <c r="J3" s="50">
        <v>102</v>
      </c>
      <c r="K3" s="50" t="s">
        <v>97</v>
      </c>
    </row>
    <row r="4" spans="2:11">
      <c r="B4" s="224"/>
      <c r="C4" s="224"/>
      <c r="D4" s="225"/>
      <c r="E4" s="224"/>
      <c r="F4" s="225"/>
      <c r="G4" s="224"/>
      <c r="H4" s="224"/>
      <c r="I4" s="50" t="s">
        <v>14</v>
      </c>
      <c r="J4" s="50">
        <v>108</v>
      </c>
      <c r="K4" s="50" t="s">
        <v>97</v>
      </c>
    </row>
    <row r="5" spans="2:11">
      <c r="B5" s="224"/>
      <c r="C5" s="224"/>
      <c r="D5" s="225"/>
      <c r="E5" s="224"/>
      <c r="F5" s="225"/>
      <c r="G5" s="224"/>
      <c r="H5" s="224"/>
      <c r="I5" s="50" t="s">
        <v>98</v>
      </c>
      <c r="J5" s="50">
        <v>108</v>
      </c>
      <c r="K5" s="50" t="s">
        <v>106</v>
      </c>
    </row>
    <row r="6" spans="2:11">
      <c r="B6" s="224"/>
      <c r="C6" s="224"/>
      <c r="D6" s="225"/>
      <c r="E6" s="224"/>
      <c r="F6" s="225"/>
      <c r="G6" s="224"/>
      <c r="H6" s="224"/>
      <c r="I6" s="50" t="s">
        <v>99</v>
      </c>
      <c r="J6" s="50">
        <v>102</v>
      </c>
      <c r="K6" s="50" t="s">
        <v>97</v>
      </c>
    </row>
    <row r="7" spans="2:11">
      <c r="B7" s="224"/>
      <c r="C7" s="224"/>
      <c r="D7" s="225"/>
      <c r="E7" s="224"/>
      <c r="F7" s="225"/>
      <c r="G7" s="224"/>
      <c r="H7" s="224"/>
      <c r="I7" s="50" t="s">
        <v>100</v>
      </c>
      <c r="J7" s="50">
        <v>108</v>
      </c>
      <c r="K7" s="50" t="s">
        <v>97</v>
      </c>
    </row>
    <row r="8" spans="2:11">
      <c r="B8" s="224"/>
      <c r="C8" s="224"/>
      <c r="D8" s="225"/>
      <c r="E8" s="224"/>
      <c r="F8" s="225"/>
      <c r="G8" s="224"/>
      <c r="H8" s="224"/>
      <c r="I8" s="50" t="s">
        <v>101</v>
      </c>
      <c r="J8" s="50">
        <v>111</v>
      </c>
      <c r="K8" s="50" t="s">
        <v>97</v>
      </c>
    </row>
    <row r="9" spans="2:11">
      <c r="B9" s="224"/>
      <c r="C9" s="224"/>
      <c r="D9" s="225"/>
      <c r="E9" s="224"/>
      <c r="F9" s="225"/>
      <c r="G9" s="224"/>
      <c r="H9" s="224"/>
      <c r="I9" s="50" t="s">
        <v>90</v>
      </c>
      <c r="J9" s="50">
        <v>107</v>
      </c>
      <c r="K9" s="50" t="s">
        <v>97</v>
      </c>
    </row>
    <row r="10" spans="2:11">
      <c r="B10" s="224"/>
      <c r="C10" s="224"/>
      <c r="D10" s="225"/>
      <c r="E10" s="224"/>
      <c r="F10" s="225"/>
      <c r="G10" s="224"/>
      <c r="H10" s="224"/>
      <c r="I10" s="50" t="s">
        <v>102</v>
      </c>
      <c r="J10" s="50">
        <v>54</v>
      </c>
      <c r="K10" s="50" t="s">
        <v>103</v>
      </c>
    </row>
    <row r="11" spans="2:11">
      <c r="B11" s="224"/>
      <c r="C11" s="224"/>
      <c r="D11" s="225"/>
      <c r="E11" s="224"/>
      <c r="F11" s="225"/>
      <c r="G11" s="224"/>
      <c r="H11" s="224"/>
      <c r="I11" s="50" t="s">
        <v>104</v>
      </c>
      <c r="J11" s="50">
        <v>102</v>
      </c>
      <c r="K11" s="50" t="s">
        <v>97</v>
      </c>
    </row>
    <row r="12" spans="2:11">
      <c r="B12" s="224"/>
      <c r="C12" s="224"/>
      <c r="D12" s="225"/>
      <c r="E12" s="224"/>
      <c r="F12" s="225"/>
      <c r="G12" s="224"/>
      <c r="H12" s="224"/>
      <c r="I12" s="50" t="s">
        <v>105</v>
      </c>
      <c r="J12" s="50">
        <v>54</v>
      </c>
      <c r="K12" s="50" t="s">
        <v>103</v>
      </c>
    </row>
    <row r="13" spans="2:11">
      <c r="B13" s="224"/>
      <c r="C13" s="224"/>
      <c r="D13" s="225"/>
      <c r="E13" s="224"/>
      <c r="F13" s="225"/>
      <c r="G13" s="224"/>
      <c r="H13" s="224"/>
      <c r="I13" s="50"/>
      <c r="J13" s="50"/>
      <c r="K13" s="50"/>
    </row>
    <row r="14" spans="2:11">
      <c r="B14" s="213">
        <v>2</v>
      </c>
      <c r="C14" s="224"/>
      <c r="D14" s="221"/>
      <c r="E14" s="213"/>
      <c r="F14" s="221"/>
      <c r="G14" s="213" t="s">
        <v>87</v>
      </c>
      <c r="H14" s="213" t="s">
        <v>89</v>
      </c>
      <c r="I14" s="50" t="s">
        <v>105</v>
      </c>
      <c r="J14" s="50">
        <v>42</v>
      </c>
      <c r="K14" s="50" t="s">
        <v>103</v>
      </c>
    </row>
    <row r="15" spans="2:11">
      <c r="B15" s="214"/>
      <c r="C15" s="224"/>
      <c r="D15" s="222"/>
      <c r="E15" s="214"/>
      <c r="F15" s="222"/>
      <c r="G15" s="214"/>
      <c r="H15" s="214"/>
      <c r="I15" s="50" t="s">
        <v>102</v>
      </c>
      <c r="J15" s="50">
        <v>40</v>
      </c>
      <c r="K15" s="50" t="s">
        <v>103</v>
      </c>
    </row>
    <row r="16" spans="2:11">
      <c r="B16" s="214"/>
      <c r="C16" s="224"/>
      <c r="D16" s="222"/>
      <c r="E16" s="214"/>
      <c r="F16" s="222"/>
      <c r="G16" s="214"/>
      <c r="H16" s="214"/>
      <c r="I16" s="50" t="s">
        <v>13</v>
      </c>
      <c r="J16" s="50">
        <v>90</v>
      </c>
      <c r="K16" s="50" t="s">
        <v>97</v>
      </c>
    </row>
    <row r="17" spans="2:11">
      <c r="B17" s="214"/>
      <c r="C17" s="224"/>
      <c r="D17" s="222"/>
      <c r="E17" s="214"/>
      <c r="F17" s="222"/>
      <c r="G17" s="214"/>
      <c r="H17" s="214"/>
      <c r="I17" s="50" t="s">
        <v>14</v>
      </c>
      <c r="J17" s="50">
        <v>85</v>
      </c>
      <c r="K17" s="50" t="s">
        <v>97</v>
      </c>
    </row>
    <row r="18" spans="2:11">
      <c r="B18" s="214"/>
      <c r="C18" s="224"/>
      <c r="D18" s="222"/>
      <c r="E18" s="214"/>
      <c r="F18" s="222"/>
      <c r="G18" s="214"/>
      <c r="H18" s="214"/>
      <c r="I18" s="50" t="s">
        <v>98</v>
      </c>
      <c r="J18" s="50">
        <v>44</v>
      </c>
      <c r="K18" s="50" t="s">
        <v>103</v>
      </c>
    </row>
    <row r="19" spans="2:11">
      <c r="B19" s="214"/>
      <c r="C19" s="224"/>
      <c r="D19" s="222"/>
      <c r="E19" s="214"/>
      <c r="F19" s="222"/>
      <c r="G19" s="214"/>
      <c r="H19" s="214"/>
      <c r="I19" s="50" t="s">
        <v>100</v>
      </c>
      <c r="J19" s="50">
        <v>45</v>
      </c>
      <c r="K19" s="50" t="s">
        <v>103</v>
      </c>
    </row>
    <row r="20" spans="2:11">
      <c r="B20" s="214"/>
      <c r="C20" s="224"/>
      <c r="D20" s="222"/>
      <c r="E20" s="214"/>
      <c r="F20" s="222"/>
      <c r="G20" s="214"/>
      <c r="H20" s="214"/>
      <c r="I20" s="50"/>
      <c r="J20" s="50"/>
      <c r="K20" s="50"/>
    </row>
    <row r="21" spans="2:11">
      <c r="B21" s="215"/>
      <c r="C21" s="224"/>
      <c r="D21" s="223"/>
      <c r="E21" s="215"/>
      <c r="F21" s="223"/>
      <c r="G21" s="215"/>
      <c r="H21" s="215"/>
      <c r="I21" s="50"/>
      <c r="J21" s="50"/>
      <c r="K21" s="50"/>
    </row>
    <row r="22" spans="2:11">
      <c r="B22" s="213">
        <v>3</v>
      </c>
      <c r="C22" s="224"/>
      <c r="D22" s="221"/>
      <c r="E22" s="213"/>
      <c r="F22" s="221"/>
      <c r="G22" s="213" t="s">
        <v>87</v>
      </c>
      <c r="H22" s="213" t="s">
        <v>91</v>
      </c>
      <c r="I22" s="50"/>
      <c r="J22" s="50"/>
      <c r="K22" s="50"/>
    </row>
    <row r="23" spans="2:11">
      <c r="B23" s="214"/>
      <c r="C23" s="224"/>
      <c r="D23" s="222"/>
      <c r="E23" s="214"/>
      <c r="F23" s="222"/>
      <c r="G23" s="214"/>
      <c r="H23" s="214"/>
      <c r="I23" s="50"/>
      <c r="J23" s="50"/>
      <c r="K23" s="50"/>
    </row>
    <row r="24" spans="2:11">
      <c r="B24" s="215"/>
      <c r="C24" s="224"/>
      <c r="D24" s="223"/>
      <c r="E24" s="215"/>
      <c r="F24" s="223"/>
      <c r="G24" s="215"/>
      <c r="H24" s="215"/>
      <c r="I24" s="50"/>
      <c r="J24" s="50"/>
      <c r="K24" s="50"/>
    </row>
    <row r="25" spans="2:11">
      <c r="B25" s="216" t="s">
        <v>15</v>
      </c>
      <c r="C25" s="216"/>
      <c r="D25" s="216"/>
      <c r="E25" s="216"/>
      <c r="F25" s="216"/>
      <c r="G25" s="216"/>
      <c r="H25" s="216"/>
      <c r="I25" s="48"/>
      <c r="J25" s="49">
        <f>SUM(J3:J24)</f>
        <v>1302</v>
      </c>
      <c r="K25" s="48"/>
    </row>
    <row r="26" spans="2:11">
      <c r="B26" s="217">
        <v>1</v>
      </c>
      <c r="C26" s="218" t="s">
        <v>86</v>
      </c>
      <c r="D26" s="218"/>
      <c r="E26" s="218"/>
      <c r="F26" s="218"/>
      <c r="G26" s="218" t="s">
        <v>92</v>
      </c>
      <c r="H26" s="218" t="s">
        <v>88</v>
      </c>
      <c r="I26" s="51" t="s">
        <v>14</v>
      </c>
      <c r="J26" s="51">
        <f>19*3</f>
        <v>57</v>
      </c>
      <c r="K26" s="51" t="s">
        <v>103</v>
      </c>
    </row>
    <row r="27" spans="2:11">
      <c r="B27" s="217"/>
      <c r="C27" s="219"/>
      <c r="D27" s="219"/>
      <c r="E27" s="219"/>
      <c r="F27" s="219"/>
      <c r="G27" s="219"/>
      <c r="H27" s="219"/>
      <c r="I27" s="51" t="s">
        <v>99</v>
      </c>
      <c r="J27" s="51">
        <f>18*3</f>
        <v>54</v>
      </c>
      <c r="K27" s="51" t="s">
        <v>103</v>
      </c>
    </row>
    <row r="28" spans="2:11">
      <c r="B28" s="217"/>
      <c r="C28" s="219"/>
      <c r="D28" s="219"/>
      <c r="E28" s="219"/>
      <c r="F28" s="219"/>
      <c r="G28" s="219"/>
      <c r="H28" s="219"/>
      <c r="I28" s="51" t="s">
        <v>100</v>
      </c>
      <c r="J28" s="51">
        <f>18*3</f>
        <v>54</v>
      </c>
      <c r="K28" s="51" t="s">
        <v>103</v>
      </c>
    </row>
    <row r="29" spans="2:11">
      <c r="B29" s="217"/>
      <c r="C29" s="219"/>
      <c r="D29" s="219"/>
      <c r="E29" s="219"/>
      <c r="F29" s="219"/>
      <c r="G29" s="219"/>
      <c r="H29" s="220"/>
      <c r="I29" s="51"/>
      <c r="J29" s="51"/>
      <c r="K29" s="51"/>
    </row>
    <row r="30" spans="2:11">
      <c r="B30" s="217"/>
      <c r="C30" s="219"/>
      <c r="D30" s="219"/>
      <c r="E30" s="219"/>
      <c r="F30" s="219"/>
      <c r="G30" s="219"/>
      <c r="H30" s="218" t="s">
        <v>89</v>
      </c>
      <c r="I30" s="51" t="s">
        <v>13</v>
      </c>
      <c r="J30" s="51">
        <v>45</v>
      </c>
      <c r="K30" s="51" t="s">
        <v>103</v>
      </c>
    </row>
    <row r="31" spans="2:11">
      <c r="B31" s="218">
        <v>2</v>
      </c>
      <c r="C31" s="219"/>
      <c r="D31" s="219"/>
      <c r="E31" s="219"/>
      <c r="F31" s="219"/>
      <c r="G31" s="219"/>
      <c r="H31" s="219"/>
      <c r="I31" s="51" t="s">
        <v>14</v>
      </c>
      <c r="J31" s="51">
        <v>42</v>
      </c>
      <c r="K31" s="51" t="s">
        <v>103</v>
      </c>
    </row>
    <row r="32" spans="2:11">
      <c r="B32" s="219"/>
      <c r="C32" s="219"/>
      <c r="D32" s="219"/>
      <c r="E32" s="219"/>
      <c r="F32" s="219"/>
      <c r="G32" s="219"/>
      <c r="H32" s="220"/>
      <c r="I32" s="51"/>
      <c r="J32" s="51"/>
      <c r="K32" s="51"/>
    </row>
    <row r="33" spans="2:11">
      <c r="B33" s="219"/>
      <c r="C33" s="219"/>
      <c r="D33" s="219"/>
      <c r="E33" s="219"/>
      <c r="F33" s="219"/>
      <c r="G33" s="219"/>
      <c r="H33" s="218" t="s">
        <v>91</v>
      </c>
      <c r="I33" s="51" t="s">
        <v>99</v>
      </c>
      <c r="J33" s="51">
        <v>45</v>
      </c>
      <c r="K33" s="51" t="s">
        <v>103</v>
      </c>
    </row>
    <row r="34" spans="2:11">
      <c r="B34" s="220"/>
      <c r="C34" s="220"/>
      <c r="D34" s="220"/>
      <c r="E34" s="220"/>
      <c r="F34" s="220"/>
      <c r="G34" s="220"/>
      <c r="H34" s="220"/>
      <c r="I34" s="51" t="s">
        <v>13</v>
      </c>
      <c r="J34" s="51">
        <v>39</v>
      </c>
      <c r="K34" s="51" t="s">
        <v>103</v>
      </c>
    </row>
    <row r="35" spans="2:11">
      <c r="B35" s="210" t="s">
        <v>15</v>
      </c>
      <c r="C35" s="211"/>
      <c r="D35" s="211"/>
      <c r="E35" s="211"/>
      <c r="F35" s="211"/>
      <c r="G35" s="211"/>
      <c r="H35" s="212"/>
      <c r="I35" s="2"/>
      <c r="J35" s="54">
        <f>SUM(J26:J34)</f>
        <v>336</v>
      </c>
      <c r="K35" s="48"/>
    </row>
    <row r="36" spans="2:11">
      <c r="B36" s="208">
        <v>1</v>
      </c>
      <c r="C36" s="208" t="s">
        <v>86</v>
      </c>
      <c r="D36" s="208"/>
      <c r="E36" s="208"/>
      <c r="F36" s="208"/>
      <c r="G36" s="208" t="s">
        <v>93</v>
      </c>
      <c r="H36" s="205" t="s">
        <v>94</v>
      </c>
      <c r="I36" s="52"/>
      <c r="J36" s="52"/>
      <c r="K36" s="52"/>
    </row>
    <row r="37" spans="2:11">
      <c r="B37" s="208"/>
      <c r="C37" s="208"/>
      <c r="D37" s="208"/>
      <c r="E37" s="208"/>
      <c r="F37" s="208"/>
      <c r="G37" s="208"/>
      <c r="H37" s="206"/>
      <c r="I37" s="52"/>
      <c r="J37" s="52"/>
      <c r="K37" s="52"/>
    </row>
    <row r="38" spans="2:11">
      <c r="B38" s="208"/>
      <c r="C38" s="208"/>
      <c r="D38" s="208"/>
      <c r="E38" s="208"/>
      <c r="F38" s="208"/>
      <c r="G38" s="208"/>
      <c r="H38" s="206"/>
      <c r="I38" s="52"/>
      <c r="J38" s="52"/>
      <c r="K38" s="52"/>
    </row>
    <row r="39" spans="2:11">
      <c r="B39" s="208"/>
      <c r="C39" s="208"/>
      <c r="D39" s="208"/>
      <c r="E39" s="208"/>
      <c r="F39" s="208"/>
      <c r="G39" s="208"/>
      <c r="H39" s="206"/>
      <c r="I39" s="52"/>
      <c r="J39" s="52"/>
      <c r="K39" s="52"/>
    </row>
    <row r="40" spans="2:11">
      <c r="B40" s="208">
        <v>2</v>
      </c>
      <c r="C40" s="208"/>
      <c r="D40" s="208"/>
      <c r="E40" s="208"/>
      <c r="F40" s="208"/>
      <c r="G40" s="208"/>
      <c r="H40" s="207"/>
      <c r="I40" s="52"/>
      <c r="J40" s="52"/>
      <c r="K40" s="52"/>
    </row>
    <row r="41" spans="2:11">
      <c r="B41" s="208"/>
      <c r="C41" s="208"/>
      <c r="D41" s="208"/>
      <c r="E41" s="208"/>
      <c r="F41" s="208"/>
      <c r="G41" s="208"/>
      <c r="H41" s="205" t="s">
        <v>95</v>
      </c>
      <c r="I41" s="52" t="s">
        <v>105</v>
      </c>
      <c r="J41" s="52">
        <v>88</v>
      </c>
      <c r="K41" s="52" t="s">
        <v>103</v>
      </c>
    </row>
    <row r="42" spans="2:11">
      <c r="B42" s="208"/>
      <c r="C42" s="208"/>
      <c r="D42" s="208"/>
      <c r="E42" s="208"/>
      <c r="F42" s="208"/>
      <c r="G42" s="208"/>
      <c r="H42" s="206"/>
      <c r="I42" s="52" t="s">
        <v>90</v>
      </c>
      <c r="J42" s="52">
        <v>80</v>
      </c>
      <c r="K42" s="52" t="s">
        <v>103</v>
      </c>
    </row>
    <row r="43" spans="2:11">
      <c r="B43" s="208"/>
      <c r="C43" s="208"/>
      <c r="D43" s="208"/>
      <c r="E43" s="208"/>
      <c r="F43" s="208"/>
      <c r="G43" s="208"/>
      <c r="H43" s="206"/>
      <c r="I43" s="52" t="s">
        <v>100</v>
      </c>
      <c r="J43" s="52">
        <v>180</v>
      </c>
      <c r="K43" s="52" t="s">
        <v>97</v>
      </c>
    </row>
    <row r="44" spans="2:11">
      <c r="B44" s="208"/>
      <c r="C44" s="208"/>
      <c r="D44" s="208"/>
      <c r="E44" s="208"/>
      <c r="F44" s="208"/>
      <c r="G44" s="208"/>
      <c r="H44" s="207"/>
      <c r="I44" s="52" t="s">
        <v>107</v>
      </c>
      <c r="J44" s="52">
        <v>184</v>
      </c>
      <c r="K44" s="52" t="s">
        <v>97</v>
      </c>
    </row>
    <row r="45" spans="2:11">
      <c r="B45" s="208">
        <v>3</v>
      </c>
      <c r="C45" s="208"/>
      <c r="D45" s="208"/>
      <c r="E45" s="208"/>
      <c r="F45" s="208"/>
      <c r="G45" s="208"/>
      <c r="H45" s="208" t="s">
        <v>96</v>
      </c>
      <c r="I45" s="52" t="s">
        <v>105</v>
      </c>
      <c r="J45" s="52">
        <v>59</v>
      </c>
      <c r="K45" s="52" t="s">
        <v>103</v>
      </c>
    </row>
    <row r="46" spans="2:11">
      <c r="B46" s="208"/>
      <c r="C46" s="208"/>
      <c r="D46" s="208"/>
      <c r="E46" s="208"/>
      <c r="F46" s="208"/>
      <c r="G46" s="208"/>
      <c r="H46" s="208"/>
      <c r="I46" s="52" t="s">
        <v>90</v>
      </c>
      <c r="J46" s="52">
        <v>73</v>
      </c>
      <c r="K46" s="52" t="s">
        <v>103</v>
      </c>
    </row>
    <row r="47" spans="2:11">
      <c r="B47" s="208"/>
      <c r="C47" s="208"/>
      <c r="D47" s="208"/>
      <c r="E47" s="208"/>
      <c r="F47" s="208"/>
      <c r="G47" s="208"/>
      <c r="H47" s="208"/>
      <c r="I47" s="52" t="s">
        <v>14</v>
      </c>
      <c r="J47" s="52">
        <v>140</v>
      </c>
      <c r="K47" s="52" t="s">
        <v>97</v>
      </c>
    </row>
    <row r="48" spans="2:11">
      <c r="B48" s="208"/>
      <c r="C48" s="208"/>
      <c r="D48" s="208"/>
      <c r="E48" s="208"/>
      <c r="F48" s="208"/>
      <c r="G48" s="208"/>
      <c r="H48" s="208"/>
      <c r="I48" s="52"/>
      <c r="J48" s="52"/>
      <c r="K48" s="52"/>
    </row>
    <row r="49" spans="2:11">
      <c r="B49" s="208"/>
      <c r="C49" s="208"/>
      <c r="D49" s="208"/>
      <c r="E49" s="208"/>
      <c r="F49" s="208"/>
      <c r="G49" s="208"/>
      <c r="H49" s="208"/>
      <c r="I49" s="52"/>
      <c r="J49" s="52"/>
      <c r="K49" s="52"/>
    </row>
    <row r="50" spans="2:11">
      <c r="B50" s="208"/>
      <c r="C50" s="208"/>
      <c r="D50" s="208"/>
      <c r="E50" s="208"/>
      <c r="F50" s="208"/>
      <c r="G50" s="208"/>
      <c r="H50" s="208"/>
      <c r="I50" s="52"/>
      <c r="J50" s="52"/>
      <c r="K50" s="52"/>
    </row>
    <row r="51" spans="2:11">
      <c r="B51" s="208"/>
      <c r="C51" s="208"/>
      <c r="D51" s="208"/>
      <c r="E51" s="208"/>
      <c r="F51" s="208"/>
      <c r="G51" s="208"/>
      <c r="H51" s="208"/>
      <c r="I51" s="52"/>
      <c r="J51" s="52"/>
      <c r="K51" s="52"/>
    </row>
    <row r="52" spans="2:11">
      <c r="B52" s="208"/>
      <c r="C52" s="208"/>
      <c r="D52" s="208"/>
      <c r="E52" s="208"/>
      <c r="F52" s="208"/>
      <c r="G52" s="208"/>
      <c r="H52" s="208"/>
      <c r="I52" s="52"/>
      <c r="J52" s="52"/>
      <c r="K52" s="52"/>
    </row>
    <row r="53" spans="2:11">
      <c r="B53" s="208"/>
      <c r="C53" s="208"/>
      <c r="D53" s="208"/>
      <c r="E53" s="208"/>
      <c r="F53" s="208"/>
      <c r="G53" s="208"/>
      <c r="H53" s="208"/>
      <c r="I53" s="52"/>
      <c r="J53" s="52"/>
      <c r="K53" s="52"/>
    </row>
    <row r="54" spans="2:11">
      <c r="B54" s="208"/>
      <c r="C54" s="208"/>
      <c r="D54" s="208"/>
      <c r="E54" s="208"/>
      <c r="F54" s="208"/>
      <c r="G54" s="208"/>
      <c r="H54" s="208"/>
      <c r="I54" s="52"/>
      <c r="J54" s="52"/>
      <c r="K54" s="52"/>
    </row>
    <row r="55" spans="2:11">
      <c r="B55" s="209" t="s">
        <v>15</v>
      </c>
      <c r="C55" s="209"/>
      <c r="D55" s="209"/>
      <c r="E55" s="209"/>
      <c r="F55" s="209"/>
      <c r="G55" s="209"/>
      <c r="H55" s="209"/>
      <c r="I55" s="48"/>
      <c r="J55" s="49">
        <f>SUM(J36:J54)</f>
        <v>804</v>
      </c>
      <c r="K55" s="48"/>
    </row>
    <row r="56" spans="2:11">
      <c r="B56" s="204" t="s">
        <v>22</v>
      </c>
      <c r="C56" s="204"/>
      <c r="D56" s="204"/>
      <c r="E56" s="204"/>
      <c r="F56" s="204"/>
      <c r="G56" s="204"/>
      <c r="H56" s="204"/>
      <c r="I56" s="204"/>
      <c r="J56" s="20">
        <f>J25+J35+J55</f>
        <v>2442</v>
      </c>
      <c r="K56" s="48"/>
    </row>
  </sheetData>
  <mergeCells count="45">
    <mergeCell ref="H3:H13"/>
    <mergeCell ref="B14:B21"/>
    <mergeCell ref="D14:D21"/>
    <mergeCell ref="E14:E21"/>
    <mergeCell ref="F14:F21"/>
    <mergeCell ref="G14:G21"/>
    <mergeCell ref="H14:H21"/>
    <mergeCell ref="B3:B13"/>
    <mergeCell ref="C3:C24"/>
    <mergeCell ref="D3:D13"/>
    <mergeCell ref="E3:E13"/>
    <mergeCell ref="F3:F13"/>
    <mergeCell ref="G3:G13"/>
    <mergeCell ref="B22:B24"/>
    <mergeCell ref="D22:D24"/>
    <mergeCell ref="B45:B54"/>
    <mergeCell ref="G22:G24"/>
    <mergeCell ref="H22:H24"/>
    <mergeCell ref="B25:H25"/>
    <mergeCell ref="B26:B30"/>
    <mergeCell ref="C26:C34"/>
    <mergeCell ref="D26:D34"/>
    <mergeCell ref="E26:E34"/>
    <mergeCell ref="F26:F34"/>
    <mergeCell ref="G26:G34"/>
    <mergeCell ref="H26:H29"/>
    <mergeCell ref="F22:F24"/>
    <mergeCell ref="E22:E24"/>
    <mergeCell ref="H45:H54"/>
    <mergeCell ref="B1:K1"/>
    <mergeCell ref="B55:H55"/>
    <mergeCell ref="B56:I56"/>
    <mergeCell ref="B31:B34"/>
    <mergeCell ref="B35:H35"/>
    <mergeCell ref="B36:B39"/>
    <mergeCell ref="C36:C54"/>
    <mergeCell ref="D36:D54"/>
    <mergeCell ref="E36:E54"/>
    <mergeCell ref="F36:F54"/>
    <mergeCell ref="G36:G54"/>
    <mergeCell ref="H36:H40"/>
    <mergeCell ref="H30:H32"/>
    <mergeCell ref="H33:H34"/>
    <mergeCell ref="B40:B44"/>
    <mergeCell ref="H41:H4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1"/>
  <sheetViews>
    <sheetView showGridLines="0" topLeftCell="A19" zoomScale="70" zoomScaleNormal="70" workbookViewId="0">
      <selection activeCell="I42" sqref="I42"/>
    </sheetView>
  </sheetViews>
  <sheetFormatPr defaultRowHeight="15"/>
  <cols>
    <col min="2" max="2" width="6.140625" customWidth="1"/>
    <col min="3" max="3" width="28.85546875" customWidth="1"/>
    <col min="4" max="4" width="12.7109375" customWidth="1"/>
    <col min="5" max="5" width="26.85546875" customWidth="1"/>
    <col min="6" max="6" width="13.5703125" customWidth="1"/>
    <col min="7" max="7" width="10.85546875" customWidth="1"/>
    <col min="8" max="8" width="9.5703125" customWidth="1"/>
    <col min="9" max="9" width="17.42578125" customWidth="1"/>
    <col min="10" max="10" width="14.42578125" customWidth="1"/>
    <col min="11" max="11" width="15.7109375" customWidth="1"/>
    <col min="12" max="12" width="14.5703125" customWidth="1"/>
    <col min="13" max="13" width="15.5703125" customWidth="1"/>
  </cols>
  <sheetData>
    <row r="1" spans="2:18">
      <c r="B1" s="58"/>
      <c r="C1" s="58"/>
      <c r="D1" s="58"/>
      <c r="E1" s="58"/>
      <c r="F1" s="58"/>
      <c r="G1" s="58"/>
      <c r="H1" s="58"/>
      <c r="I1" s="58"/>
    </row>
    <row r="2" spans="2:18" ht="15.75">
      <c r="B2" s="230" t="s">
        <v>205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43"/>
      <c r="R2" s="43"/>
    </row>
    <row r="3" spans="2:18" ht="15.75">
      <c r="B3" s="230" t="s">
        <v>206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43"/>
      <c r="R3" s="43"/>
    </row>
    <row r="4" spans="2:18" ht="15.75">
      <c r="B4" s="231" t="s">
        <v>207</v>
      </c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2"/>
      <c r="O4" s="232"/>
      <c r="P4" s="232"/>
      <c r="Q4" s="43"/>
      <c r="R4" s="43"/>
    </row>
    <row r="5" spans="2:18" ht="47.25">
      <c r="B5" s="46" t="s">
        <v>59</v>
      </c>
      <c r="C5" s="46" t="s">
        <v>60</v>
      </c>
      <c r="D5" s="47" t="s">
        <v>61</v>
      </c>
      <c r="E5" s="47" t="s">
        <v>229</v>
      </c>
      <c r="F5" s="47" t="s">
        <v>208</v>
      </c>
      <c r="G5" s="47" t="s">
        <v>62</v>
      </c>
      <c r="H5" s="47" t="s">
        <v>209</v>
      </c>
      <c r="I5" s="47" t="s">
        <v>210</v>
      </c>
      <c r="J5" s="47" t="s">
        <v>211</v>
      </c>
      <c r="K5" s="47" t="s">
        <v>63</v>
      </c>
      <c r="L5" s="47" t="s">
        <v>212</v>
      </c>
      <c r="M5" s="47" t="s">
        <v>213</v>
      </c>
      <c r="N5" s="79"/>
      <c r="O5" s="79"/>
      <c r="P5" s="79"/>
    </row>
    <row r="6" spans="2:18">
      <c r="B6" s="72">
        <v>1</v>
      </c>
      <c r="C6" s="4" t="s">
        <v>64</v>
      </c>
      <c r="D6" s="74" t="s">
        <v>221</v>
      </c>
      <c r="E6" s="73">
        <v>79</v>
      </c>
      <c r="F6" s="73">
        <v>57</v>
      </c>
      <c r="G6" s="73">
        <v>39</v>
      </c>
      <c r="H6" s="73">
        <v>74</v>
      </c>
      <c r="I6" s="73">
        <v>98</v>
      </c>
      <c r="J6" s="73"/>
      <c r="K6" s="73"/>
      <c r="L6" s="73"/>
      <c r="M6" s="73"/>
      <c r="N6" s="43"/>
      <c r="O6" s="43"/>
    </row>
    <row r="7" spans="2:18">
      <c r="B7" s="72">
        <v>2</v>
      </c>
      <c r="C7" s="3" t="s">
        <v>65</v>
      </c>
      <c r="D7" s="74">
        <v>44</v>
      </c>
      <c r="E7" s="73">
        <v>57</v>
      </c>
      <c r="F7" s="73">
        <v>19</v>
      </c>
      <c r="G7" s="73">
        <v>37</v>
      </c>
      <c r="H7" s="73">
        <v>52</v>
      </c>
      <c r="I7" s="73">
        <v>74</v>
      </c>
      <c r="J7" s="73"/>
      <c r="K7" s="73"/>
      <c r="L7" s="73" t="s">
        <v>222</v>
      </c>
      <c r="M7" s="73">
        <v>16</v>
      </c>
      <c r="N7" s="43"/>
    </row>
    <row r="8" spans="2:18">
      <c r="B8" s="72">
        <v>3</v>
      </c>
      <c r="C8" s="3" t="s">
        <v>66</v>
      </c>
      <c r="D8" s="74">
        <v>46</v>
      </c>
      <c r="E8" s="73">
        <v>67</v>
      </c>
      <c r="F8" s="73">
        <v>27</v>
      </c>
      <c r="G8" s="73">
        <v>44</v>
      </c>
      <c r="H8" s="73">
        <v>84</v>
      </c>
      <c r="I8" s="73">
        <v>95</v>
      </c>
      <c r="J8" s="73"/>
      <c r="K8" s="73"/>
      <c r="L8" s="73" t="s">
        <v>223</v>
      </c>
      <c r="M8" s="73">
        <v>19</v>
      </c>
      <c r="N8" s="43"/>
    </row>
    <row r="9" spans="2:18">
      <c r="B9" s="72">
        <v>4</v>
      </c>
      <c r="C9" s="4" t="s">
        <v>67</v>
      </c>
      <c r="D9" s="74">
        <v>57</v>
      </c>
      <c r="E9" s="73" t="s">
        <v>224</v>
      </c>
      <c r="F9" s="73">
        <v>58</v>
      </c>
      <c r="G9" s="73">
        <v>50</v>
      </c>
      <c r="H9" s="73">
        <v>84</v>
      </c>
      <c r="I9" s="73">
        <v>100</v>
      </c>
      <c r="J9" s="73"/>
      <c r="K9" s="73"/>
      <c r="L9" s="73"/>
      <c r="M9" s="73"/>
      <c r="N9" s="43"/>
    </row>
    <row r="10" spans="2:18">
      <c r="B10" s="72">
        <v>5</v>
      </c>
      <c r="C10" s="3" t="s">
        <v>68</v>
      </c>
      <c r="D10" s="74">
        <v>45</v>
      </c>
      <c r="E10" s="73">
        <v>62</v>
      </c>
      <c r="F10" s="73">
        <v>21</v>
      </c>
      <c r="G10" s="73">
        <v>41</v>
      </c>
      <c r="H10" s="73">
        <v>66</v>
      </c>
      <c r="I10" s="73">
        <v>83</v>
      </c>
      <c r="J10" s="73"/>
      <c r="K10" s="73">
        <v>28</v>
      </c>
      <c r="L10" s="73" t="s">
        <v>225</v>
      </c>
      <c r="M10" s="73">
        <v>19</v>
      </c>
      <c r="N10" s="43"/>
    </row>
    <row r="11" spans="2:18">
      <c r="B11" s="72">
        <v>6</v>
      </c>
      <c r="C11" s="3" t="s">
        <v>69</v>
      </c>
      <c r="D11" s="74">
        <v>44</v>
      </c>
      <c r="E11" s="73">
        <v>61</v>
      </c>
      <c r="F11" s="73">
        <v>20</v>
      </c>
      <c r="G11" s="73">
        <v>41</v>
      </c>
      <c r="H11" s="73">
        <v>64</v>
      </c>
      <c r="I11" s="73">
        <v>82</v>
      </c>
      <c r="J11" s="73"/>
      <c r="K11" s="73">
        <v>28</v>
      </c>
      <c r="L11" s="73" t="s">
        <v>225</v>
      </c>
      <c r="M11" s="73">
        <v>19</v>
      </c>
      <c r="N11" s="43"/>
    </row>
    <row r="12" spans="2:18">
      <c r="B12" s="72">
        <v>7</v>
      </c>
      <c r="C12" s="3" t="s">
        <v>70</v>
      </c>
      <c r="D12" s="74">
        <v>55</v>
      </c>
      <c r="E12" s="73">
        <v>72</v>
      </c>
      <c r="F12" s="73">
        <v>25</v>
      </c>
      <c r="G12" s="73">
        <v>48</v>
      </c>
      <c r="H12" s="73">
        <v>80</v>
      </c>
      <c r="I12" s="73">
        <v>97</v>
      </c>
      <c r="J12" s="73"/>
      <c r="K12" s="73" t="s">
        <v>226</v>
      </c>
      <c r="L12" s="73" t="s">
        <v>227</v>
      </c>
      <c r="M12" s="73">
        <v>22</v>
      </c>
      <c r="N12" s="43"/>
      <c r="P12" s="79"/>
    </row>
    <row r="13" spans="2:18">
      <c r="B13" s="72">
        <v>8</v>
      </c>
      <c r="C13" s="4" t="s">
        <v>71</v>
      </c>
      <c r="D13" s="74">
        <v>54</v>
      </c>
      <c r="E13" s="73" t="s">
        <v>228</v>
      </c>
      <c r="F13" s="73">
        <v>58</v>
      </c>
      <c r="G13" s="73">
        <v>47</v>
      </c>
      <c r="H13" s="73">
        <v>72</v>
      </c>
      <c r="I13" s="73">
        <v>94</v>
      </c>
      <c r="J13" s="73"/>
      <c r="K13" s="73"/>
      <c r="L13" s="73"/>
      <c r="M13" s="73"/>
      <c r="P13" s="79"/>
    </row>
    <row r="14" spans="2:18">
      <c r="B14" s="72">
        <v>9</v>
      </c>
      <c r="C14" s="4" t="s">
        <v>72</v>
      </c>
      <c r="D14" s="74">
        <v>50</v>
      </c>
      <c r="E14" s="73">
        <v>76</v>
      </c>
      <c r="F14" s="73">
        <v>59</v>
      </c>
      <c r="G14" s="73">
        <v>40</v>
      </c>
      <c r="H14" s="73">
        <v>72</v>
      </c>
      <c r="I14" s="73">
        <v>94</v>
      </c>
      <c r="J14" s="73"/>
      <c r="K14" s="73"/>
      <c r="L14" s="73"/>
      <c r="M14" s="73"/>
    </row>
    <row r="15" spans="2:18">
      <c r="B15" s="72">
        <v>10</v>
      </c>
      <c r="C15" s="3" t="s">
        <v>73</v>
      </c>
      <c r="D15" s="74">
        <v>45</v>
      </c>
      <c r="E15" s="73">
        <v>58</v>
      </c>
      <c r="F15" s="73">
        <v>22</v>
      </c>
      <c r="G15" s="73">
        <v>38</v>
      </c>
      <c r="H15" s="73">
        <v>67</v>
      </c>
      <c r="I15" s="73">
        <v>89</v>
      </c>
      <c r="J15" s="73"/>
      <c r="K15" s="73"/>
      <c r="L15" s="73" t="s">
        <v>225</v>
      </c>
      <c r="M15" s="73">
        <v>19</v>
      </c>
    </row>
    <row r="16" spans="2:18">
      <c r="B16" s="72">
        <v>11</v>
      </c>
      <c r="C16" s="4" t="s">
        <v>74</v>
      </c>
      <c r="D16" s="74">
        <v>50</v>
      </c>
      <c r="E16" s="73">
        <v>70</v>
      </c>
      <c r="F16" s="73">
        <v>54</v>
      </c>
      <c r="G16" s="73">
        <v>40</v>
      </c>
      <c r="H16" s="73">
        <v>77</v>
      </c>
      <c r="I16" s="73">
        <v>88</v>
      </c>
      <c r="J16" s="73"/>
      <c r="K16" s="73"/>
      <c r="L16" s="73"/>
      <c r="M16" s="73"/>
    </row>
    <row r="17" spans="2:13">
      <c r="B17" s="72">
        <v>12</v>
      </c>
      <c r="C17" s="4" t="s">
        <v>75</v>
      </c>
      <c r="D17" s="74">
        <v>52</v>
      </c>
      <c r="E17" s="73">
        <v>70</v>
      </c>
      <c r="F17" s="73">
        <v>58</v>
      </c>
      <c r="G17" s="73">
        <v>45</v>
      </c>
      <c r="H17" s="73">
        <v>70</v>
      </c>
      <c r="I17" s="73">
        <v>98</v>
      </c>
      <c r="J17" s="73"/>
      <c r="K17" s="73"/>
      <c r="L17" s="73"/>
      <c r="M17" s="73"/>
    </row>
    <row r="18" spans="2:13">
      <c r="B18" s="72">
        <v>13</v>
      </c>
      <c r="C18" s="4" t="s">
        <v>76</v>
      </c>
      <c r="D18" s="74">
        <v>53</v>
      </c>
      <c r="E18" s="73">
        <v>66</v>
      </c>
      <c r="F18" s="73">
        <v>57</v>
      </c>
      <c r="G18" s="73">
        <v>44</v>
      </c>
      <c r="H18" s="73">
        <v>72</v>
      </c>
      <c r="I18" s="73">
        <v>93</v>
      </c>
      <c r="J18" s="73"/>
      <c r="K18" s="73"/>
      <c r="L18" s="73"/>
      <c r="M18" s="73"/>
    </row>
    <row r="19" spans="2:13">
      <c r="B19" s="72">
        <v>14</v>
      </c>
      <c r="C19" s="4" t="s">
        <v>77</v>
      </c>
      <c r="D19" s="74">
        <v>51</v>
      </c>
      <c r="E19" s="73">
        <v>72</v>
      </c>
      <c r="F19" s="73">
        <v>53</v>
      </c>
      <c r="G19" s="73">
        <v>44</v>
      </c>
      <c r="H19" s="73">
        <v>70</v>
      </c>
      <c r="I19" s="73">
        <v>98</v>
      </c>
      <c r="J19" s="73"/>
      <c r="K19" s="73"/>
      <c r="L19" s="73"/>
      <c r="M19" s="73"/>
    </row>
    <row r="20" spans="2:13">
      <c r="B20" s="72">
        <v>15</v>
      </c>
      <c r="C20" s="4" t="s">
        <v>78</v>
      </c>
      <c r="D20" s="74">
        <v>50</v>
      </c>
      <c r="E20" s="73">
        <v>70</v>
      </c>
      <c r="F20" s="73">
        <v>56</v>
      </c>
      <c r="G20" s="73">
        <v>44</v>
      </c>
      <c r="H20" s="73">
        <v>70</v>
      </c>
      <c r="I20" s="73">
        <v>93</v>
      </c>
      <c r="J20" s="73"/>
      <c r="K20" s="73"/>
      <c r="L20" s="73"/>
      <c r="M20" s="73"/>
    </row>
    <row r="21" spans="2:13">
      <c r="B21" s="72">
        <v>16</v>
      </c>
      <c r="C21" s="4" t="s">
        <v>230</v>
      </c>
      <c r="D21" s="74">
        <v>45</v>
      </c>
      <c r="E21" s="73">
        <v>70</v>
      </c>
      <c r="F21" s="73">
        <v>55</v>
      </c>
      <c r="G21" s="73">
        <v>42</v>
      </c>
      <c r="H21" s="73">
        <v>70</v>
      </c>
      <c r="I21" s="73">
        <v>90</v>
      </c>
      <c r="J21" s="73"/>
      <c r="K21" s="73"/>
      <c r="L21" s="73"/>
      <c r="M21" s="73"/>
    </row>
    <row r="22" spans="2:13">
      <c r="B22" s="72">
        <v>17</v>
      </c>
      <c r="C22" s="3" t="s">
        <v>79</v>
      </c>
      <c r="D22" s="74">
        <v>48</v>
      </c>
      <c r="E22" s="73">
        <v>67</v>
      </c>
      <c r="F22" s="73">
        <v>25</v>
      </c>
      <c r="G22" s="73">
        <v>47</v>
      </c>
      <c r="H22" s="73">
        <v>84</v>
      </c>
      <c r="I22" s="73">
        <v>93</v>
      </c>
      <c r="J22" s="73"/>
      <c r="K22" s="73" t="s">
        <v>226</v>
      </c>
      <c r="L22" s="73" t="s">
        <v>231</v>
      </c>
      <c r="M22" s="73">
        <v>20</v>
      </c>
    </row>
    <row r="23" spans="2:13">
      <c r="B23" s="72">
        <v>18</v>
      </c>
      <c r="C23" s="4" t="s">
        <v>214</v>
      </c>
      <c r="D23" s="74">
        <v>54</v>
      </c>
      <c r="E23" s="73">
        <v>73</v>
      </c>
      <c r="F23" s="73">
        <v>58</v>
      </c>
      <c r="G23" s="73">
        <v>45</v>
      </c>
      <c r="H23" s="73">
        <v>88</v>
      </c>
      <c r="I23" s="73">
        <v>99</v>
      </c>
      <c r="J23" s="73"/>
      <c r="K23" s="73"/>
      <c r="L23" s="73"/>
      <c r="M23" s="73"/>
    </row>
    <row r="24" spans="2:13">
      <c r="B24" s="72">
        <v>19</v>
      </c>
      <c r="C24" s="4" t="s">
        <v>215</v>
      </c>
      <c r="D24" s="74">
        <v>50</v>
      </c>
      <c r="E24" s="73">
        <v>70</v>
      </c>
      <c r="F24" s="73">
        <v>57</v>
      </c>
      <c r="G24" s="73">
        <v>44</v>
      </c>
      <c r="H24" s="73">
        <v>66</v>
      </c>
      <c r="I24" s="73">
        <v>95</v>
      </c>
      <c r="J24" s="73"/>
      <c r="K24" s="73"/>
      <c r="L24" s="73"/>
      <c r="M24" s="73"/>
    </row>
    <row r="25" spans="2:13">
      <c r="B25" s="72">
        <v>20</v>
      </c>
      <c r="C25" s="4" t="s">
        <v>216</v>
      </c>
      <c r="D25" s="74">
        <v>48</v>
      </c>
      <c r="E25" s="73">
        <v>70</v>
      </c>
      <c r="F25" s="73">
        <v>57</v>
      </c>
      <c r="G25" s="73">
        <v>40</v>
      </c>
      <c r="H25" s="73">
        <v>62</v>
      </c>
      <c r="I25" s="73">
        <v>98</v>
      </c>
      <c r="J25" s="73"/>
      <c r="K25" s="73"/>
      <c r="L25" s="73"/>
      <c r="M25" s="73"/>
    </row>
    <row r="26" spans="2:13">
      <c r="B26" s="75">
        <v>21</v>
      </c>
      <c r="C26" s="3" t="s">
        <v>217</v>
      </c>
      <c r="D26" s="77">
        <v>46</v>
      </c>
      <c r="E26" s="78">
        <v>60</v>
      </c>
      <c r="F26" s="78">
        <v>24</v>
      </c>
      <c r="G26" s="78">
        <v>42</v>
      </c>
      <c r="H26" s="78">
        <v>68</v>
      </c>
      <c r="I26" s="78">
        <v>89</v>
      </c>
      <c r="J26" s="78"/>
      <c r="K26" s="78"/>
      <c r="L26" s="78" t="s">
        <v>223</v>
      </c>
      <c r="M26" s="78">
        <v>16</v>
      </c>
    </row>
    <row r="27" spans="2:13">
      <c r="B27" s="75">
        <v>22</v>
      </c>
      <c r="C27" s="76" t="s">
        <v>218</v>
      </c>
      <c r="D27" s="77">
        <v>49</v>
      </c>
      <c r="E27" s="78">
        <v>70</v>
      </c>
      <c r="F27" s="78">
        <v>57</v>
      </c>
      <c r="G27" s="78">
        <v>40</v>
      </c>
      <c r="H27" s="78">
        <v>74</v>
      </c>
      <c r="I27" s="78">
        <v>95</v>
      </c>
      <c r="J27" s="78"/>
      <c r="K27" s="78"/>
      <c r="L27" s="78"/>
      <c r="M27" s="78"/>
    </row>
    <row r="28" spans="2:13">
      <c r="B28" s="75">
        <v>23</v>
      </c>
      <c r="C28" s="76" t="s">
        <v>219</v>
      </c>
      <c r="D28" s="77">
        <v>46</v>
      </c>
      <c r="E28" s="78">
        <v>70</v>
      </c>
      <c r="F28" s="78">
        <v>52</v>
      </c>
      <c r="G28" s="78">
        <v>38</v>
      </c>
      <c r="H28" s="78">
        <v>65</v>
      </c>
      <c r="I28" s="78">
        <v>95</v>
      </c>
      <c r="J28" s="78"/>
      <c r="K28" s="78"/>
      <c r="L28" s="78"/>
      <c r="M28" s="78"/>
    </row>
    <row r="29" spans="2:13">
      <c r="B29" s="75">
        <v>24</v>
      </c>
      <c r="C29" s="76" t="s">
        <v>220</v>
      </c>
      <c r="D29" s="77">
        <v>51</v>
      </c>
      <c r="E29" s="78">
        <v>70</v>
      </c>
      <c r="F29" s="78">
        <v>54</v>
      </c>
      <c r="G29" s="78">
        <v>40</v>
      </c>
      <c r="H29" s="78">
        <v>74</v>
      </c>
      <c r="I29" s="78">
        <v>92</v>
      </c>
      <c r="J29" s="78"/>
      <c r="K29" s="78"/>
      <c r="L29" s="78"/>
      <c r="M29" s="78"/>
    </row>
    <row r="30" spans="2:13">
      <c r="B30" s="72">
        <v>25</v>
      </c>
      <c r="C30" s="4"/>
      <c r="D30" s="74"/>
      <c r="E30" s="73"/>
      <c r="F30" s="73"/>
      <c r="G30" s="73"/>
      <c r="H30" s="73"/>
      <c r="I30" s="73"/>
      <c r="J30" s="73"/>
      <c r="K30" s="73"/>
      <c r="L30" s="73"/>
      <c r="M30" s="73"/>
    </row>
    <row r="31" spans="2:13">
      <c r="B31" s="72">
        <v>26</v>
      </c>
      <c r="C31" s="4"/>
      <c r="D31" s="74"/>
      <c r="E31" s="73"/>
      <c r="F31" s="73"/>
      <c r="G31" s="73"/>
      <c r="H31" s="73"/>
      <c r="I31" s="73"/>
      <c r="J31" s="73"/>
      <c r="K31" s="73"/>
      <c r="L31" s="73"/>
      <c r="M31" s="73"/>
    </row>
    <row r="32" spans="2:13">
      <c r="B32" s="58"/>
      <c r="C32" s="58"/>
      <c r="D32" s="58"/>
      <c r="E32" s="58"/>
      <c r="F32" s="58"/>
      <c r="G32" s="58"/>
      <c r="H32" s="58"/>
      <c r="I32" s="58"/>
    </row>
    <row r="33" spans="2:16">
      <c r="B33" s="58"/>
      <c r="C33" s="73" t="s">
        <v>42</v>
      </c>
      <c r="D33" s="73"/>
      <c r="E33" s="73" t="s">
        <v>236</v>
      </c>
      <c r="F33" s="73" t="s">
        <v>55</v>
      </c>
      <c r="G33" s="73" t="s">
        <v>54</v>
      </c>
      <c r="H33" s="73" t="s">
        <v>234</v>
      </c>
      <c r="I33" s="13" t="s">
        <v>235</v>
      </c>
      <c r="J33" s="13" t="s">
        <v>237</v>
      </c>
      <c r="K33" s="13" t="s">
        <v>238</v>
      </c>
      <c r="L33" s="13" t="s">
        <v>232</v>
      </c>
      <c r="M33" s="13" t="s">
        <v>233</v>
      </c>
    </row>
    <row r="34" spans="2:16">
      <c r="C34" s="73" t="s">
        <v>80</v>
      </c>
      <c r="D34" s="73">
        <v>8</v>
      </c>
      <c r="E34" s="73">
        <v>8</v>
      </c>
      <c r="F34" s="73"/>
      <c r="G34" s="73">
        <v>8</v>
      </c>
      <c r="H34" s="73"/>
      <c r="I34" s="73">
        <v>8</v>
      </c>
      <c r="J34" s="73"/>
      <c r="K34" s="73">
        <v>8</v>
      </c>
      <c r="L34" s="73">
        <v>8</v>
      </c>
      <c r="M34" s="73">
        <v>8</v>
      </c>
    </row>
    <row r="35" spans="2:16">
      <c r="C35" s="13" t="s">
        <v>81</v>
      </c>
      <c r="D35" s="13">
        <v>16</v>
      </c>
      <c r="E35" s="13">
        <v>17</v>
      </c>
      <c r="F35" s="13">
        <v>17</v>
      </c>
      <c r="G35" s="73"/>
      <c r="H35" s="13">
        <v>17</v>
      </c>
      <c r="I35" s="73">
        <v>17</v>
      </c>
      <c r="J35" s="73">
        <v>17</v>
      </c>
      <c r="K35" s="73"/>
      <c r="L35" s="73">
        <v>17</v>
      </c>
      <c r="M35" s="73">
        <v>17</v>
      </c>
    </row>
    <row r="36" spans="2:16">
      <c r="C36" s="42" t="s">
        <v>15</v>
      </c>
      <c r="D36" s="42">
        <f>SUM(D34:D35)</f>
        <v>24</v>
      </c>
      <c r="E36" s="42">
        <f t="shared" ref="E36:M36" si="0">SUM(E34:E35)</f>
        <v>25</v>
      </c>
      <c r="F36" s="42">
        <f t="shared" si="0"/>
        <v>17</v>
      </c>
      <c r="G36" s="42">
        <f t="shared" si="0"/>
        <v>8</v>
      </c>
      <c r="H36" s="42">
        <f t="shared" si="0"/>
        <v>17</v>
      </c>
      <c r="I36" s="42">
        <f t="shared" si="0"/>
        <v>25</v>
      </c>
      <c r="J36" s="42">
        <f t="shared" si="0"/>
        <v>17</v>
      </c>
      <c r="K36" s="42">
        <f t="shared" si="0"/>
        <v>8</v>
      </c>
      <c r="L36" s="42">
        <f t="shared" si="0"/>
        <v>25</v>
      </c>
      <c r="M36" s="42">
        <f t="shared" si="0"/>
        <v>25</v>
      </c>
      <c r="N36" s="71">
        <f>SUM(D36:M36)</f>
        <v>191</v>
      </c>
    </row>
    <row r="37" spans="2:16">
      <c r="B37" s="81"/>
      <c r="C37" s="82"/>
      <c r="D37" s="82"/>
      <c r="E37" s="82"/>
      <c r="F37" s="82"/>
      <c r="G37" s="82"/>
      <c r="H37" s="82"/>
      <c r="I37" s="80"/>
      <c r="J37" s="80"/>
      <c r="K37" s="58"/>
      <c r="L37" s="58"/>
      <c r="M37" s="58"/>
      <c r="N37" s="58"/>
    </row>
    <row r="39" spans="2:16">
      <c r="C39" s="166"/>
    </row>
    <row r="40" spans="2:16">
      <c r="C40" s="166"/>
      <c r="P40">
        <f>32+85</f>
        <v>117</v>
      </c>
    </row>
    <row r="41" spans="2:16">
      <c r="C41" s="82"/>
      <c r="E41" s="165"/>
    </row>
  </sheetData>
  <mergeCells count="3">
    <mergeCell ref="B2:P2"/>
    <mergeCell ref="B3:P3"/>
    <mergeCell ref="B4:P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P11" sqref="P11"/>
    </sheetView>
  </sheetViews>
  <sheetFormatPr defaultRowHeight="15"/>
  <cols>
    <col min="5" max="5" width="14.5703125" customWidth="1"/>
  </cols>
  <sheetData>
    <row r="2" spans="2:7">
      <c r="B2" s="39" t="s">
        <v>0</v>
      </c>
      <c r="C2" s="39" t="s">
        <v>10</v>
      </c>
      <c r="D2" s="39" t="s">
        <v>27</v>
      </c>
      <c r="E2" s="39" t="s">
        <v>8</v>
      </c>
      <c r="F2" s="39" t="s">
        <v>12</v>
      </c>
      <c r="G2" s="28" t="s">
        <v>29</v>
      </c>
    </row>
    <row r="3" spans="2:7">
      <c r="B3" s="192"/>
      <c r="C3" s="192"/>
      <c r="D3" s="192"/>
      <c r="E3" s="192"/>
      <c r="F3" s="192"/>
      <c r="G3" s="4"/>
    </row>
    <row r="4" spans="2:7">
      <c r="B4" s="192"/>
      <c r="C4" s="192"/>
      <c r="D4" s="192"/>
      <c r="E4" s="192"/>
      <c r="F4" s="192"/>
      <c r="G4" s="4"/>
    </row>
    <row r="5" spans="2:7">
      <c r="B5" s="192"/>
      <c r="C5" s="192"/>
      <c r="D5" s="192"/>
      <c r="E5" s="192"/>
      <c r="F5" s="192"/>
      <c r="G5" s="4"/>
    </row>
    <row r="6" spans="2:7">
      <c r="B6" s="192"/>
      <c r="C6" s="192"/>
      <c r="D6" s="192"/>
      <c r="E6" s="192"/>
      <c r="F6" s="192"/>
      <c r="G6" s="2"/>
    </row>
    <row r="7" spans="2:7">
      <c r="B7" s="192"/>
      <c r="C7" s="192"/>
      <c r="D7" s="192"/>
      <c r="E7" s="192"/>
      <c r="F7" s="192"/>
      <c r="G7" s="2"/>
    </row>
    <row r="8" spans="2:7">
      <c r="B8" s="192"/>
      <c r="C8" s="192"/>
      <c r="D8" s="192"/>
      <c r="E8" s="192"/>
      <c r="F8" s="192"/>
      <c r="G8" s="2"/>
    </row>
    <row r="9" spans="2:7">
      <c r="B9" s="192"/>
      <c r="C9" s="192"/>
      <c r="D9" s="192"/>
      <c r="E9" s="192"/>
      <c r="F9" s="192"/>
      <c r="G9" s="2"/>
    </row>
    <row r="10" spans="2:7">
      <c r="B10" s="192"/>
      <c r="C10" s="192"/>
      <c r="D10" s="192"/>
      <c r="E10" s="192"/>
      <c r="F10" s="192"/>
      <c r="G10" s="2"/>
    </row>
  </sheetData>
  <mergeCells count="5">
    <mergeCell ref="B3:B10"/>
    <mergeCell ref="C3:C10"/>
    <mergeCell ref="D3:D10"/>
    <mergeCell ref="E3:E10"/>
    <mergeCell ref="F3:F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2"/>
  <sheetViews>
    <sheetView zoomScale="53" zoomScaleNormal="53" workbookViewId="0">
      <selection activeCell="P25" sqref="P25"/>
    </sheetView>
  </sheetViews>
  <sheetFormatPr defaultRowHeight="15"/>
  <cols>
    <col min="2" max="2" width="6.28515625" customWidth="1"/>
    <col min="3" max="3" width="12.85546875" customWidth="1"/>
    <col min="4" max="4" width="18.5703125" customWidth="1"/>
    <col min="6" max="6" width="13.42578125" customWidth="1"/>
  </cols>
  <sheetData>
    <row r="2" spans="2:8">
      <c r="B2" s="39" t="s">
        <v>0</v>
      </c>
      <c r="C2" s="39" t="s">
        <v>10</v>
      </c>
      <c r="D2" s="39" t="s">
        <v>27</v>
      </c>
      <c r="E2" s="39" t="s">
        <v>8</v>
      </c>
      <c r="F2" s="39" t="s">
        <v>12</v>
      </c>
      <c r="G2" s="28" t="s">
        <v>29</v>
      </c>
      <c r="H2" s="28" t="s">
        <v>9</v>
      </c>
    </row>
    <row r="3" spans="2:8">
      <c r="B3" s="192">
        <v>1</v>
      </c>
      <c r="C3" s="192" t="s">
        <v>48</v>
      </c>
      <c r="D3" s="192" t="s">
        <v>49</v>
      </c>
      <c r="E3" s="192" t="s">
        <v>50</v>
      </c>
      <c r="F3" s="192" t="s">
        <v>31</v>
      </c>
      <c r="G3" s="4" t="s">
        <v>16</v>
      </c>
      <c r="H3" s="4"/>
    </row>
    <row r="4" spans="2:8">
      <c r="B4" s="192"/>
      <c r="C4" s="192"/>
      <c r="D4" s="192"/>
      <c r="E4" s="192"/>
      <c r="F4" s="192"/>
      <c r="G4" s="4" t="s">
        <v>17</v>
      </c>
      <c r="H4" s="4"/>
    </row>
    <row r="5" spans="2:8">
      <c r="B5" s="192"/>
      <c r="C5" s="192"/>
      <c r="D5" s="192"/>
      <c r="E5" s="192"/>
      <c r="F5" s="192"/>
      <c r="G5" s="4" t="s">
        <v>18</v>
      </c>
      <c r="H5" s="4"/>
    </row>
    <row r="6" spans="2:8">
      <c r="B6" s="192"/>
      <c r="C6" s="192"/>
      <c r="D6" s="192"/>
      <c r="E6" s="192"/>
      <c r="F6" s="192"/>
      <c r="G6" s="2" t="s">
        <v>19</v>
      </c>
      <c r="H6" s="2"/>
    </row>
    <row r="7" spans="2:8">
      <c r="B7" s="192"/>
      <c r="C7" s="192"/>
      <c r="D7" s="192"/>
      <c r="E7" s="192"/>
      <c r="F7" s="192"/>
      <c r="G7" s="2" t="s">
        <v>20</v>
      </c>
      <c r="H7" s="2"/>
    </row>
    <row r="8" spans="2:8">
      <c r="B8" s="192"/>
      <c r="C8" s="192"/>
      <c r="D8" s="192"/>
      <c r="E8" s="192"/>
      <c r="F8" s="192"/>
      <c r="G8" s="2" t="s">
        <v>21</v>
      </c>
      <c r="H8" s="2"/>
    </row>
    <row r="9" spans="2:8">
      <c r="B9" s="192"/>
      <c r="C9" s="192"/>
      <c r="D9" s="192"/>
      <c r="E9" s="192"/>
      <c r="F9" s="192"/>
      <c r="G9" s="2"/>
      <c r="H9" s="2"/>
    </row>
    <row r="10" spans="2:8">
      <c r="B10" s="192"/>
      <c r="C10" s="192"/>
      <c r="D10" s="192"/>
      <c r="E10" s="192"/>
      <c r="F10" s="192"/>
      <c r="G10" s="2" t="s">
        <v>15</v>
      </c>
      <c r="H10" s="3">
        <f>SUM(H3:H9)</f>
        <v>0</v>
      </c>
    </row>
    <row r="13" spans="2:8">
      <c r="B13" s="39" t="s">
        <v>0</v>
      </c>
      <c r="C13" s="39" t="s">
        <v>10</v>
      </c>
      <c r="D13" s="39" t="s">
        <v>27</v>
      </c>
      <c r="E13" s="39" t="s">
        <v>8</v>
      </c>
      <c r="F13" s="39" t="s">
        <v>12</v>
      </c>
      <c r="G13" s="28" t="s">
        <v>29</v>
      </c>
      <c r="H13" s="28" t="s">
        <v>9</v>
      </c>
    </row>
    <row r="14" spans="2:8">
      <c r="B14" s="192">
        <v>2</v>
      </c>
      <c r="C14" s="192" t="s">
        <v>48</v>
      </c>
      <c r="D14" s="192" t="s">
        <v>51</v>
      </c>
      <c r="E14" s="192" t="s">
        <v>52</v>
      </c>
      <c r="F14" s="192" t="s">
        <v>33</v>
      </c>
      <c r="G14" s="4" t="s">
        <v>16</v>
      </c>
      <c r="H14" s="4"/>
    </row>
    <row r="15" spans="2:8">
      <c r="B15" s="192"/>
      <c r="C15" s="192"/>
      <c r="D15" s="192"/>
      <c r="E15" s="192"/>
      <c r="F15" s="192"/>
      <c r="G15" s="4" t="s">
        <v>17</v>
      </c>
      <c r="H15" s="4"/>
    </row>
    <row r="16" spans="2:8">
      <c r="B16" s="192"/>
      <c r="C16" s="192"/>
      <c r="D16" s="192"/>
      <c r="E16" s="192"/>
      <c r="F16" s="192"/>
      <c r="G16" s="4" t="s">
        <v>18</v>
      </c>
      <c r="H16" s="4"/>
    </row>
    <row r="17" spans="2:8">
      <c r="B17" s="192"/>
      <c r="C17" s="192"/>
      <c r="D17" s="192"/>
      <c r="E17" s="192"/>
      <c r="F17" s="192"/>
      <c r="G17" s="2" t="s">
        <v>19</v>
      </c>
      <c r="H17" s="2"/>
    </row>
    <row r="18" spans="2:8">
      <c r="B18" s="192"/>
      <c r="C18" s="192"/>
      <c r="D18" s="192"/>
      <c r="E18" s="192"/>
      <c r="F18" s="192"/>
      <c r="G18" s="2" t="s">
        <v>20</v>
      </c>
      <c r="H18" s="2"/>
    </row>
    <row r="19" spans="2:8">
      <c r="B19" s="192"/>
      <c r="C19" s="192"/>
      <c r="D19" s="192"/>
      <c r="E19" s="192"/>
      <c r="F19" s="192"/>
      <c r="G19" s="2" t="s">
        <v>21</v>
      </c>
      <c r="H19" s="2"/>
    </row>
    <row r="20" spans="2:8">
      <c r="B20" s="192"/>
      <c r="C20" s="192"/>
      <c r="D20" s="192"/>
      <c r="E20" s="192"/>
      <c r="F20" s="192"/>
      <c r="G20" s="2"/>
      <c r="H20" s="2"/>
    </row>
    <row r="21" spans="2:8">
      <c r="B21" s="192"/>
      <c r="C21" s="192"/>
      <c r="D21" s="192"/>
      <c r="E21" s="192"/>
      <c r="F21" s="192"/>
      <c r="G21" s="2" t="s">
        <v>15</v>
      </c>
      <c r="H21" s="3">
        <v>66</v>
      </c>
    </row>
    <row r="24" spans="2:8">
      <c r="B24" s="39" t="s">
        <v>0</v>
      </c>
      <c r="C24" s="39" t="s">
        <v>10</v>
      </c>
      <c r="D24" s="39" t="s">
        <v>27</v>
      </c>
      <c r="E24" s="39" t="s">
        <v>8</v>
      </c>
      <c r="F24" s="39" t="s">
        <v>12</v>
      </c>
      <c r="G24" s="28" t="s">
        <v>29</v>
      </c>
      <c r="H24" s="28" t="s">
        <v>9</v>
      </c>
    </row>
    <row r="25" spans="2:8">
      <c r="B25" s="192">
        <v>3</v>
      </c>
      <c r="C25" s="192" t="s">
        <v>48</v>
      </c>
      <c r="D25" s="192" t="s">
        <v>58</v>
      </c>
      <c r="E25" s="192" t="s">
        <v>53</v>
      </c>
      <c r="F25" s="192" t="s">
        <v>33</v>
      </c>
      <c r="G25" s="4" t="s">
        <v>16</v>
      </c>
      <c r="H25" s="4"/>
    </row>
    <row r="26" spans="2:8">
      <c r="B26" s="192"/>
      <c r="C26" s="192"/>
      <c r="D26" s="192"/>
      <c r="E26" s="192"/>
      <c r="F26" s="192"/>
      <c r="G26" s="4" t="s">
        <v>17</v>
      </c>
      <c r="H26" s="4"/>
    </row>
    <row r="27" spans="2:8">
      <c r="B27" s="192"/>
      <c r="C27" s="192"/>
      <c r="D27" s="192"/>
      <c r="E27" s="192"/>
      <c r="F27" s="192"/>
      <c r="G27" s="4" t="s">
        <v>18</v>
      </c>
      <c r="H27" s="4"/>
    </row>
    <row r="28" spans="2:8">
      <c r="B28" s="192"/>
      <c r="C28" s="192"/>
      <c r="D28" s="192"/>
      <c r="E28" s="192"/>
      <c r="F28" s="192"/>
      <c r="G28" s="2" t="s">
        <v>19</v>
      </c>
      <c r="H28" s="2"/>
    </row>
    <row r="29" spans="2:8">
      <c r="B29" s="192"/>
      <c r="C29" s="192"/>
      <c r="D29" s="192"/>
      <c r="E29" s="192"/>
      <c r="F29" s="192"/>
      <c r="G29" s="2" t="s">
        <v>20</v>
      </c>
      <c r="H29" s="2"/>
    </row>
    <row r="30" spans="2:8">
      <c r="B30" s="192"/>
      <c r="C30" s="192"/>
      <c r="D30" s="192"/>
      <c r="E30" s="192"/>
      <c r="F30" s="192"/>
      <c r="G30" s="2" t="s">
        <v>21</v>
      </c>
      <c r="H30" s="2"/>
    </row>
    <row r="31" spans="2:8">
      <c r="B31" s="192"/>
      <c r="C31" s="192"/>
      <c r="D31" s="192"/>
      <c r="E31" s="192"/>
      <c r="F31" s="192"/>
      <c r="G31" s="2"/>
      <c r="H31" s="2"/>
    </row>
    <row r="32" spans="2:8">
      <c r="B32" s="192"/>
      <c r="C32" s="192"/>
      <c r="D32" s="192"/>
      <c r="E32" s="192"/>
      <c r="F32" s="192"/>
      <c r="G32" s="2" t="s">
        <v>15</v>
      </c>
      <c r="H32" s="3">
        <v>34</v>
      </c>
    </row>
  </sheetData>
  <mergeCells count="15">
    <mergeCell ref="B14:B21"/>
    <mergeCell ref="C14:C21"/>
    <mergeCell ref="D14:D21"/>
    <mergeCell ref="E14:E21"/>
    <mergeCell ref="F14:F21"/>
    <mergeCell ref="B25:B32"/>
    <mergeCell ref="C25:C32"/>
    <mergeCell ref="D25:D32"/>
    <mergeCell ref="E25:E32"/>
    <mergeCell ref="F25:F32"/>
    <mergeCell ref="B3:B10"/>
    <mergeCell ref="C3:C10"/>
    <mergeCell ref="D3:D10"/>
    <mergeCell ref="E3:E10"/>
    <mergeCell ref="F3:F1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2:H73"/>
  <sheetViews>
    <sheetView topLeftCell="A55" zoomScale="70" zoomScaleNormal="70" workbookViewId="0">
      <selection activeCell="Q16" sqref="Q16"/>
    </sheetView>
  </sheetViews>
  <sheetFormatPr defaultRowHeight="15"/>
  <cols>
    <col min="3" max="3" width="19.28515625" customWidth="1"/>
    <col min="4" max="4" width="20.5703125" customWidth="1"/>
    <col min="7" max="7" width="13.42578125" customWidth="1"/>
    <col min="8" max="8" width="12.5703125" customWidth="1"/>
  </cols>
  <sheetData>
    <row r="42" spans="3:8">
      <c r="C42" s="32" t="s">
        <v>8</v>
      </c>
      <c r="D42" s="32" t="s">
        <v>12</v>
      </c>
      <c r="E42" s="32" t="s">
        <v>11</v>
      </c>
      <c r="F42" s="32" t="s">
        <v>36</v>
      </c>
      <c r="G42" s="32" t="s">
        <v>5</v>
      </c>
      <c r="H42" s="69" t="s">
        <v>7</v>
      </c>
    </row>
    <row r="43" spans="3:8">
      <c r="C43" s="198" t="s">
        <v>249</v>
      </c>
      <c r="D43" s="192" t="s">
        <v>33</v>
      </c>
      <c r="E43" s="4" t="s">
        <v>16</v>
      </c>
      <c r="F43" s="4">
        <v>5</v>
      </c>
      <c r="G43" s="70">
        <v>5</v>
      </c>
      <c r="H43" s="4"/>
    </row>
    <row r="44" spans="3:8">
      <c r="C44" s="199"/>
      <c r="D44" s="192"/>
      <c r="E44" s="4" t="s">
        <v>17</v>
      </c>
      <c r="F44" s="4">
        <v>10</v>
      </c>
      <c r="G44" s="70">
        <v>10</v>
      </c>
      <c r="H44" s="4"/>
    </row>
    <row r="45" spans="3:8">
      <c r="C45" s="199"/>
      <c r="D45" s="192"/>
      <c r="E45" s="4" t="s">
        <v>18</v>
      </c>
      <c r="F45" s="4">
        <v>15</v>
      </c>
      <c r="G45" s="70">
        <v>13</v>
      </c>
      <c r="H45" s="4"/>
    </row>
    <row r="46" spans="3:8">
      <c r="C46" s="199"/>
      <c r="D46" s="192"/>
      <c r="E46" s="4" t="s">
        <v>19</v>
      </c>
      <c r="F46" s="4">
        <v>15</v>
      </c>
      <c r="G46" s="70">
        <v>13</v>
      </c>
      <c r="H46" s="4"/>
    </row>
    <row r="47" spans="3:8">
      <c r="C47" s="199"/>
      <c r="D47" s="192"/>
      <c r="E47" s="4" t="s">
        <v>20</v>
      </c>
      <c r="F47" s="4">
        <v>15</v>
      </c>
      <c r="G47" s="70">
        <v>13</v>
      </c>
      <c r="H47" s="4"/>
    </row>
    <row r="48" spans="3:8">
      <c r="C48" s="199"/>
      <c r="D48" s="192" t="s">
        <v>250</v>
      </c>
      <c r="E48" s="4" t="s">
        <v>16</v>
      </c>
      <c r="F48" s="4">
        <v>5</v>
      </c>
      <c r="G48" s="70">
        <v>3</v>
      </c>
      <c r="H48" s="4"/>
    </row>
    <row r="49" spans="3:8">
      <c r="C49" s="199"/>
      <c r="D49" s="192"/>
      <c r="E49" s="4" t="s">
        <v>17</v>
      </c>
      <c r="F49" s="4">
        <v>10</v>
      </c>
      <c r="G49" s="70">
        <v>6</v>
      </c>
      <c r="H49" s="4"/>
    </row>
    <row r="50" spans="3:8">
      <c r="C50" s="199"/>
      <c r="D50" s="192"/>
      <c r="E50" s="4" t="s">
        <v>18</v>
      </c>
      <c r="F50" s="4">
        <v>15</v>
      </c>
      <c r="G50" s="70">
        <v>13</v>
      </c>
      <c r="H50" s="4"/>
    </row>
    <row r="51" spans="3:8">
      <c r="C51" s="199"/>
      <c r="D51" s="192"/>
      <c r="E51" s="4" t="s">
        <v>19</v>
      </c>
      <c r="F51" s="4">
        <v>15</v>
      </c>
      <c r="G51" s="70">
        <v>13</v>
      </c>
      <c r="H51" s="4"/>
    </row>
    <row r="52" spans="3:8">
      <c r="C52" s="199"/>
      <c r="D52" s="192"/>
      <c r="E52" s="4" t="s">
        <v>20</v>
      </c>
      <c r="F52" s="4">
        <v>15</v>
      </c>
      <c r="G52" s="70">
        <v>13</v>
      </c>
      <c r="H52" s="4"/>
    </row>
    <row r="53" spans="3:8">
      <c r="C53" s="199"/>
      <c r="D53" s="192" t="s">
        <v>13</v>
      </c>
      <c r="E53" s="4" t="s">
        <v>16</v>
      </c>
      <c r="F53" s="4">
        <v>5</v>
      </c>
      <c r="G53" s="70">
        <v>4</v>
      </c>
      <c r="H53" s="4"/>
    </row>
    <row r="54" spans="3:8">
      <c r="C54" s="199"/>
      <c r="D54" s="192"/>
      <c r="E54" s="4" t="s">
        <v>17</v>
      </c>
      <c r="F54" s="4">
        <v>10</v>
      </c>
      <c r="G54" s="70">
        <v>9</v>
      </c>
      <c r="H54" s="4"/>
    </row>
    <row r="55" spans="3:8">
      <c r="C55" s="199"/>
      <c r="D55" s="192"/>
      <c r="E55" s="4" t="s">
        <v>18</v>
      </c>
      <c r="F55" s="4">
        <v>15</v>
      </c>
      <c r="G55" s="70">
        <v>13</v>
      </c>
      <c r="H55" s="4"/>
    </row>
    <row r="56" spans="3:8">
      <c r="C56" s="199"/>
      <c r="D56" s="192"/>
      <c r="E56" s="4" t="s">
        <v>19</v>
      </c>
      <c r="F56" s="4">
        <v>15</v>
      </c>
      <c r="G56" s="70">
        <v>13</v>
      </c>
      <c r="H56" s="4"/>
    </row>
    <row r="57" spans="3:8">
      <c r="C57" s="199"/>
      <c r="D57" s="192"/>
      <c r="E57" s="4" t="s">
        <v>20</v>
      </c>
      <c r="F57" s="4">
        <v>15</v>
      </c>
      <c r="G57" s="70">
        <v>13</v>
      </c>
      <c r="H57" s="4"/>
    </row>
    <row r="58" spans="3:8">
      <c r="C58" s="199"/>
      <c r="D58" s="192" t="s">
        <v>14</v>
      </c>
      <c r="E58" s="4" t="s">
        <v>16</v>
      </c>
      <c r="F58" s="4">
        <v>5</v>
      </c>
      <c r="G58" s="70">
        <v>2</v>
      </c>
      <c r="H58" s="4"/>
    </row>
    <row r="59" spans="3:8">
      <c r="C59" s="199"/>
      <c r="D59" s="192"/>
      <c r="E59" s="4" t="s">
        <v>17</v>
      </c>
      <c r="F59" s="4">
        <v>10</v>
      </c>
      <c r="G59" s="70">
        <v>2</v>
      </c>
      <c r="H59" s="4"/>
    </row>
    <row r="60" spans="3:8">
      <c r="C60" s="199"/>
      <c r="D60" s="192"/>
      <c r="E60" s="4" t="s">
        <v>18</v>
      </c>
      <c r="F60" s="4">
        <v>15</v>
      </c>
      <c r="G60" s="70">
        <v>13</v>
      </c>
      <c r="H60" s="4"/>
    </row>
    <row r="61" spans="3:8">
      <c r="C61" s="199"/>
      <c r="D61" s="192"/>
      <c r="E61" s="4" t="s">
        <v>19</v>
      </c>
      <c r="F61" s="4">
        <v>15</v>
      </c>
      <c r="G61" s="70">
        <v>13</v>
      </c>
      <c r="H61" s="4"/>
    </row>
    <row r="62" spans="3:8">
      <c r="C62" s="199"/>
      <c r="D62" s="192"/>
      <c r="E62" s="4" t="s">
        <v>20</v>
      </c>
      <c r="F62" s="4">
        <v>15</v>
      </c>
      <c r="G62" s="70">
        <v>13</v>
      </c>
      <c r="H62" s="4"/>
    </row>
    <row r="63" spans="3:8">
      <c r="C63" s="199"/>
      <c r="D63" s="192" t="s">
        <v>251</v>
      </c>
      <c r="E63" s="4" t="s">
        <v>16</v>
      </c>
      <c r="F63" s="4">
        <v>5</v>
      </c>
      <c r="G63" s="70">
        <v>4</v>
      </c>
      <c r="H63" s="4"/>
    </row>
    <row r="64" spans="3:8">
      <c r="C64" s="199"/>
      <c r="D64" s="192"/>
      <c r="E64" s="4" t="s">
        <v>17</v>
      </c>
      <c r="F64" s="4">
        <v>10</v>
      </c>
      <c r="G64" s="70">
        <v>6</v>
      </c>
      <c r="H64" s="4"/>
    </row>
    <row r="65" spans="3:8">
      <c r="C65" s="199"/>
      <c r="D65" s="192"/>
      <c r="E65" s="4" t="s">
        <v>18</v>
      </c>
      <c r="F65" s="4">
        <v>15</v>
      </c>
      <c r="G65" s="70">
        <v>13</v>
      </c>
      <c r="H65" s="4"/>
    </row>
    <row r="66" spans="3:8">
      <c r="C66" s="199"/>
      <c r="D66" s="192"/>
      <c r="E66" s="4" t="s">
        <v>19</v>
      </c>
      <c r="F66" s="4">
        <v>15</v>
      </c>
      <c r="G66" s="70">
        <v>13</v>
      </c>
      <c r="H66" s="4"/>
    </row>
    <row r="67" spans="3:8">
      <c r="C67" s="199"/>
      <c r="D67" s="192"/>
      <c r="E67" s="4" t="s">
        <v>20</v>
      </c>
      <c r="F67" s="4">
        <v>15</v>
      </c>
      <c r="G67" s="70">
        <v>13</v>
      </c>
      <c r="H67" s="4"/>
    </row>
    <row r="68" spans="3:8">
      <c r="C68" s="199"/>
      <c r="D68" s="192" t="s">
        <v>252</v>
      </c>
      <c r="E68" s="4" t="s">
        <v>16</v>
      </c>
      <c r="F68" s="4">
        <v>5</v>
      </c>
      <c r="G68" s="70">
        <v>4</v>
      </c>
      <c r="H68" s="4"/>
    </row>
    <row r="69" spans="3:8">
      <c r="C69" s="199"/>
      <c r="D69" s="192"/>
      <c r="E69" s="4" t="s">
        <v>17</v>
      </c>
      <c r="F69" s="4">
        <v>10</v>
      </c>
      <c r="G69" s="70">
        <v>6</v>
      </c>
      <c r="H69" s="4"/>
    </row>
    <row r="70" spans="3:8">
      <c r="C70" s="199"/>
      <c r="D70" s="192"/>
      <c r="E70" s="4" t="s">
        <v>18</v>
      </c>
      <c r="F70" s="4">
        <v>15</v>
      </c>
      <c r="G70" s="70">
        <v>13</v>
      </c>
      <c r="H70" s="4"/>
    </row>
    <row r="71" spans="3:8">
      <c r="C71" s="199"/>
      <c r="D71" s="192"/>
      <c r="E71" s="4" t="s">
        <v>19</v>
      </c>
      <c r="F71" s="4">
        <v>15</v>
      </c>
      <c r="G71" s="70">
        <v>13</v>
      </c>
      <c r="H71" s="4"/>
    </row>
    <row r="72" spans="3:8">
      <c r="C72" s="199"/>
      <c r="D72" s="192"/>
      <c r="E72" s="4" t="s">
        <v>20</v>
      </c>
      <c r="F72" s="4">
        <v>15</v>
      </c>
      <c r="G72" s="70">
        <v>13</v>
      </c>
      <c r="H72" s="4"/>
    </row>
    <row r="73" spans="3:8">
      <c r="D73" s="197" t="s">
        <v>15</v>
      </c>
      <c r="E73" s="197"/>
      <c r="F73" s="49">
        <f>SUM(F43:F72)</f>
        <v>360</v>
      </c>
      <c r="G73" s="91">
        <f>SUM(G43:G72)</f>
        <v>295</v>
      </c>
    </row>
  </sheetData>
  <mergeCells count="8">
    <mergeCell ref="D68:D72"/>
    <mergeCell ref="C43:C72"/>
    <mergeCell ref="D73:E73"/>
    <mergeCell ref="D43:D47"/>
    <mergeCell ref="D48:D52"/>
    <mergeCell ref="D53:D57"/>
    <mergeCell ref="D58:D62"/>
    <mergeCell ref="D63:D67"/>
  </mergeCells>
  <pageMargins left="0.7" right="0.7" top="0.7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>
      <selection activeCell="M14" sqref="M14"/>
    </sheetView>
  </sheetViews>
  <sheetFormatPr defaultRowHeight="15"/>
  <cols>
    <col min="2" max="2" width="6.7109375" customWidth="1"/>
    <col min="3" max="3" width="19.42578125" customWidth="1"/>
    <col min="4" max="4" width="10.5703125" customWidth="1"/>
    <col min="5" max="5" width="16.28515625" customWidth="1"/>
  </cols>
  <sheetData>
    <row r="2" spans="2:8">
      <c r="B2" s="127" t="s">
        <v>0</v>
      </c>
      <c r="C2" s="127" t="s">
        <v>10</v>
      </c>
      <c r="D2" s="127" t="s">
        <v>27</v>
      </c>
      <c r="E2" s="127" t="s">
        <v>8</v>
      </c>
      <c r="F2" s="127" t="s">
        <v>12</v>
      </c>
      <c r="G2" s="128" t="s">
        <v>29</v>
      </c>
      <c r="H2" s="128" t="s">
        <v>9</v>
      </c>
    </row>
    <row r="3" spans="2:8">
      <c r="B3" s="192">
        <v>1</v>
      </c>
      <c r="C3" s="192" t="s">
        <v>43</v>
      </c>
      <c r="D3" s="192" t="s">
        <v>44</v>
      </c>
      <c r="E3" s="192" t="s">
        <v>45</v>
      </c>
      <c r="F3" s="192" t="s">
        <v>13</v>
      </c>
      <c r="G3" s="4" t="s">
        <v>16</v>
      </c>
      <c r="H3" s="4"/>
    </row>
    <row r="4" spans="2:8">
      <c r="B4" s="192"/>
      <c r="C4" s="192"/>
      <c r="D4" s="192"/>
      <c r="E4" s="192"/>
      <c r="F4" s="192"/>
      <c r="G4" s="4" t="s">
        <v>17</v>
      </c>
      <c r="H4" s="4"/>
    </row>
    <row r="5" spans="2:8">
      <c r="B5" s="192"/>
      <c r="C5" s="192"/>
      <c r="D5" s="192"/>
      <c r="E5" s="192"/>
      <c r="F5" s="192"/>
      <c r="G5" s="4" t="s">
        <v>18</v>
      </c>
      <c r="H5" s="4"/>
    </row>
    <row r="6" spans="2:8">
      <c r="B6" s="192"/>
      <c r="C6" s="192"/>
      <c r="D6" s="192"/>
      <c r="E6" s="192"/>
      <c r="F6" s="192"/>
      <c r="G6" s="2" t="s">
        <v>19</v>
      </c>
      <c r="H6" s="2"/>
    </row>
    <row r="7" spans="2:8">
      <c r="B7" s="192"/>
      <c r="C7" s="192"/>
      <c r="D7" s="192"/>
      <c r="E7" s="192"/>
      <c r="F7" s="192"/>
      <c r="G7" s="2" t="s">
        <v>20</v>
      </c>
      <c r="H7" s="2"/>
    </row>
    <row r="8" spans="2:8">
      <c r="B8" s="192"/>
      <c r="C8" s="192"/>
      <c r="D8" s="192"/>
      <c r="E8" s="192"/>
      <c r="F8" s="192"/>
      <c r="G8" s="2" t="s">
        <v>47</v>
      </c>
      <c r="H8" s="2"/>
    </row>
    <row r="9" spans="2:8">
      <c r="B9" s="192"/>
      <c r="C9" s="192"/>
      <c r="D9" s="192"/>
      <c r="E9" s="192"/>
      <c r="F9" s="192"/>
      <c r="G9" s="2" t="s">
        <v>46</v>
      </c>
      <c r="H9" s="2"/>
    </row>
    <row r="10" spans="2:8">
      <c r="B10" s="192"/>
      <c r="C10" s="192"/>
      <c r="D10" s="192"/>
      <c r="E10" s="192"/>
      <c r="F10" s="192"/>
      <c r="G10" s="2" t="s">
        <v>15</v>
      </c>
      <c r="H10" s="3">
        <f>SUM(H3:H9)</f>
        <v>0</v>
      </c>
    </row>
    <row r="12" spans="2:8">
      <c r="B12" s="127" t="s">
        <v>0</v>
      </c>
      <c r="C12" s="127" t="s">
        <v>10</v>
      </c>
      <c r="D12" s="127" t="s">
        <v>27</v>
      </c>
      <c r="E12" s="127" t="s">
        <v>8</v>
      </c>
      <c r="F12" s="127" t="s">
        <v>12</v>
      </c>
      <c r="G12" s="128" t="s">
        <v>29</v>
      </c>
      <c r="H12" s="128" t="s">
        <v>9</v>
      </c>
    </row>
    <row r="13" spans="2:8">
      <c r="B13" s="192">
        <v>2</v>
      </c>
      <c r="C13" s="192" t="s">
        <v>43</v>
      </c>
      <c r="D13" s="192" t="s">
        <v>44</v>
      </c>
      <c r="E13" s="192" t="s">
        <v>45</v>
      </c>
      <c r="F13" s="192" t="s">
        <v>14</v>
      </c>
      <c r="G13" s="4" t="s">
        <v>16</v>
      </c>
      <c r="H13" s="4"/>
    </row>
    <row r="14" spans="2:8">
      <c r="B14" s="192"/>
      <c r="C14" s="192"/>
      <c r="D14" s="192"/>
      <c r="E14" s="192"/>
      <c r="F14" s="192"/>
      <c r="G14" s="4" t="s">
        <v>17</v>
      </c>
      <c r="H14" s="4"/>
    </row>
    <row r="15" spans="2:8">
      <c r="B15" s="192"/>
      <c r="C15" s="192"/>
      <c r="D15" s="192"/>
      <c r="E15" s="192"/>
      <c r="F15" s="192"/>
      <c r="G15" s="4" t="s">
        <v>18</v>
      </c>
      <c r="H15" s="4"/>
    </row>
    <row r="16" spans="2:8">
      <c r="B16" s="192"/>
      <c r="C16" s="192"/>
      <c r="D16" s="192"/>
      <c r="E16" s="192"/>
      <c r="F16" s="192"/>
      <c r="G16" s="2" t="s">
        <v>19</v>
      </c>
      <c r="H16" s="2"/>
    </row>
    <row r="17" spans="2:8">
      <c r="B17" s="192"/>
      <c r="C17" s="192"/>
      <c r="D17" s="192"/>
      <c r="E17" s="192"/>
      <c r="F17" s="192"/>
      <c r="G17" s="2" t="s">
        <v>20</v>
      </c>
      <c r="H17" s="2"/>
    </row>
    <row r="18" spans="2:8">
      <c r="B18" s="192"/>
      <c r="C18" s="192"/>
      <c r="D18" s="192"/>
      <c r="E18" s="192"/>
      <c r="F18" s="192"/>
      <c r="G18" s="2" t="s">
        <v>47</v>
      </c>
      <c r="H18" s="2"/>
    </row>
    <row r="19" spans="2:8">
      <c r="B19" s="192"/>
      <c r="C19" s="192"/>
      <c r="D19" s="192"/>
      <c r="E19" s="192"/>
      <c r="F19" s="192"/>
      <c r="G19" s="2" t="s">
        <v>46</v>
      </c>
      <c r="H19" s="2"/>
    </row>
    <row r="20" spans="2:8">
      <c r="B20" s="192"/>
      <c r="C20" s="192"/>
      <c r="D20" s="192"/>
      <c r="E20" s="192"/>
      <c r="F20" s="192"/>
      <c r="G20" s="2" t="s">
        <v>15</v>
      </c>
      <c r="H20" s="3">
        <f>SUM(H13:H19)</f>
        <v>0</v>
      </c>
    </row>
  </sheetData>
  <mergeCells count="10">
    <mergeCell ref="B13:B20"/>
    <mergeCell ref="C13:C20"/>
    <mergeCell ref="D13:D20"/>
    <mergeCell ref="E13:E20"/>
    <mergeCell ref="F13:F20"/>
    <mergeCell ref="B3:B10"/>
    <mergeCell ref="C3:C10"/>
    <mergeCell ref="D3:D10"/>
    <mergeCell ref="E3:E10"/>
    <mergeCell ref="F3:F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96"/>
  <sheetViews>
    <sheetView topLeftCell="A82" zoomScale="59" zoomScaleNormal="59" workbookViewId="0">
      <selection activeCell="J5" sqref="J5"/>
    </sheetView>
  </sheetViews>
  <sheetFormatPr defaultRowHeight="15"/>
  <cols>
    <col min="3" max="3" width="25.140625" customWidth="1"/>
    <col min="6" max="6" width="21" customWidth="1"/>
    <col min="9" max="9" width="9.5703125" customWidth="1"/>
  </cols>
  <sheetData>
    <row r="2" spans="2:6">
      <c r="B2" s="7" t="s">
        <v>0</v>
      </c>
      <c r="C2" s="7" t="s">
        <v>23</v>
      </c>
      <c r="D2" s="279" t="s">
        <v>24</v>
      </c>
      <c r="E2" s="280"/>
      <c r="F2" s="55" t="s">
        <v>4</v>
      </c>
    </row>
    <row r="3" spans="2:6">
      <c r="B3" s="10">
        <v>1</v>
      </c>
      <c r="C3" s="11" t="s">
        <v>116</v>
      </c>
      <c r="D3" s="10">
        <v>50</v>
      </c>
      <c r="E3" s="10" t="s">
        <v>83</v>
      </c>
      <c r="F3" s="4" t="s">
        <v>355</v>
      </c>
    </row>
    <row r="4" spans="2:6">
      <c r="B4" s="10">
        <v>2</v>
      </c>
      <c r="C4" s="11" t="s">
        <v>253</v>
      </c>
      <c r="D4" s="10">
        <v>3</v>
      </c>
      <c r="E4" s="10" t="s">
        <v>83</v>
      </c>
      <c r="F4" s="4" t="s">
        <v>355</v>
      </c>
    </row>
    <row r="5" spans="2:6">
      <c r="B5" s="10">
        <v>3</v>
      </c>
      <c r="C5" s="11" t="s">
        <v>259</v>
      </c>
      <c r="D5" s="10">
        <v>27</v>
      </c>
      <c r="E5" s="10" t="s">
        <v>83</v>
      </c>
      <c r="F5" s="4" t="s">
        <v>355</v>
      </c>
    </row>
    <row r="6" spans="2:6">
      <c r="B6" s="10">
        <v>4</v>
      </c>
      <c r="C6" s="11" t="s">
        <v>342</v>
      </c>
      <c r="D6" s="10">
        <v>24</v>
      </c>
      <c r="E6" s="10" t="s">
        <v>83</v>
      </c>
      <c r="F6" s="4" t="s">
        <v>381</v>
      </c>
    </row>
    <row r="7" spans="2:6">
      <c r="B7" s="10">
        <v>5</v>
      </c>
      <c r="C7" s="12" t="s">
        <v>343</v>
      </c>
      <c r="D7" s="8">
        <v>28</v>
      </c>
      <c r="E7" s="8" t="s">
        <v>83</v>
      </c>
      <c r="F7" s="4"/>
    </row>
    <row r="8" spans="2:6">
      <c r="B8" s="10">
        <v>6</v>
      </c>
      <c r="C8" s="11"/>
      <c r="D8" s="10"/>
      <c r="E8" s="10"/>
      <c r="F8" s="4"/>
    </row>
    <row r="9" spans="2:6">
      <c r="B9" s="10">
        <v>7</v>
      </c>
      <c r="C9" s="11"/>
      <c r="D9" s="10"/>
      <c r="E9" s="10"/>
      <c r="F9" s="4"/>
    </row>
    <row r="10" spans="2:6">
      <c r="B10" s="10">
        <v>8</v>
      </c>
      <c r="C10" s="11"/>
      <c r="D10" s="10"/>
      <c r="E10" s="10"/>
      <c r="F10" s="4"/>
    </row>
    <row r="11" spans="2:6">
      <c r="B11" s="10">
        <v>9</v>
      </c>
      <c r="C11" s="11"/>
      <c r="D11" s="10"/>
      <c r="E11" s="10"/>
      <c r="F11" s="4"/>
    </row>
    <row r="12" spans="2:6">
      <c r="B12" s="10">
        <v>10</v>
      </c>
      <c r="C12" s="12"/>
      <c r="D12" s="8"/>
      <c r="E12" s="8"/>
      <c r="F12" s="4"/>
    </row>
    <row r="13" spans="2:6">
      <c r="B13" s="10">
        <v>11</v>
      </c>
      <c r="C13" s="12"/>
      <c r="D13" s="8"/>
      <c r="E13" s="8"/>
      <c r="F13" s="4"/>
    </row>
    <row r="14" spans="2:6">
      <c r="B14" s="281" t="s">
        <v>15</v>
      </c>
      <c r="C14" s="281"/>
      <c r="D14" s="8">
        <f>SUM(D3:D13)</f>
        <v>132</v>
      </c>
      <c r="E14" s="8"/>
      <c r="F14" s="4"/>
    </row>
    <row r="46" spans="2:11" ht="15" customHeight="1">
      <c r="B46" s="282" t="s">
        <v>127</v>
      </c>
      <c r="C46" s="283"/>
      <c r="D46" s="283"/>
      <c r="E46" s="283"/>
      <c r="F46" s="283"/>
      <c r="G46" s="283"/>
      <c r="H46" s="283"/>
      <c r="I46" s="283"/>
      <c r="J46" s="283"/>
      <c r="K46" s="284"/>
    </row>
    <row r="47" spans="2:11" ht="15" customHeight="1">
      <c r="B47" s="285"/>
      <c r="C47" s="286"/>
      <c r="D47" s="286"/>
      <c r="E47" s="286"/>
      <c r="F47" s="286"/>
      <c r="G47" s="286"/>
      <c r="H47" s="286"/>
      <c r="I47" s="286"/>
      <c r="J47" s="286"/>
      <c r="K47" s="287"/>
    </row>
    <row r="48" spans="2:11" ht="15" customHeight="1">
      <c r="B48" s="288" t="e">
        <v>#VALUE!</v>
      </c>
      <c r="C48" s="289"/>
      <c r="D48" s="289"/>
      <c r="E48" s="290"/>
      <c r="F48" s="297"/>
      <c r="G48" s="300" t="e">
        <v>#VALUE!</v>
      </c>
      <c r="H48" s="301"/>
      <c r="I48" s="301"/>
      <c r="J48" s="301"/>
      <c r="K48" s="302"/>
    </row>
    <row r="49" spans="2:11" ht="15" customHeight="1">
      <c r="B49" s="291"/>
      <c r="C49" s="292"/>
      <c r="D49" s="292"/>
      <c r="E49" s="293"/>
      <c r="F49" s="298"/>
      <c r="G49" s="303"/>
      <c r="H49" s="304"/>
      <c r="I49" s="304"/>
      <c r="J49" s="304"/>
      <c r="K49" s="305"/>
    </row>
    <row r="50" spans="2:11" ht="15" customHeight="1">
      <c r="B50" s="291"/>
      <c r="C50" s="292"/>
      <c r="D50" s="292"/>
      <c r="E50" s="293"/>
      <c r="F50" s="298"/>
      <c r="G50" s="303"/>
      <c r="H50" s="304"/>
      <c r="I50" s="304"/>
      <c r="J50" s="304"/>
      <c r="K50" s="305"/>
    </row>
    <row r="51" spans="2:11" ht="15" customHeight="1">
      <c r="B51" s="291"/>
      <c r="C51" s="292"/>
      <c r="D51" s="292"/>
      <c r="E51" s="293"/>
      <c r="F51" s="298"/>
      <c r="G51" s="303"/>
      <c r="H51" s="304"/>
      <c r="I51" s="304"/>
      <c r="J51" s="304"/>
      <c r="K51" s="305"/>
    </row>
    <row r="52" spans="2:11" ht="15" customHeight="1">
      <c r="B52" s="291"/>
      <c r="C52" s="292"/>
      <c r="D52" s="292"/>
      <c r="E52" s="293"/>
      <c r="F52" s="298"/>
      <c r="G52" s="303"/>
      <c r="H52" s="304"/>
      <c r="I52" s="304"/>
      <c r="J52" s="304"/>
      <c r="K52" s="305"/>
    </row>
    <row r="53" spans="2:11" ht="15" customHeight="1">
      <c r="B53" s="291"/>
      <c r="C53" s="292"/>
      <c r="D53" s="292"/>
      <c r="E53" s="293"/>
      <c r="F53" s="298"/>
      <c r="G53" s="303"/>
      <c r="H53" s="304"/>
      <c r="I53" s="304"/>
      <c r="J53" s="304"/>
      <c r="K53" s="305"/>
    </row>
    <row r="54" spans="2:11" ht="15" customHeight="1">
      <c r="B54" s="291"/>
      <c r="C54" s="292"/>
      <c r="D54" s="292"/>
      <c r="E54" s="293"/>
      <c r="F54" s="298"/>
      <c r="G54" s="303"/>
      <c r="H54" s="304"/>
      <c r="I54" s="304"/>
      <c r="J54" s="304"/>
      <c r="K54" s="305"/>
    </row>
    <row r="55" spans="2:11" ht="15" customHeight="1">
      <c r="B55" s="291"/>
      <c r="C55" s="292"/>
      <c r="D55" s="292"/>
      <c r="E55" s="293"/>
      <c r="F55" s="298"/>
      <c r="G55" s="303"/>
      <c r="H55" s="304"/>
      <c r="I55" s="304"/>
      <c r="J55" s="304"/>
      <c r="K55" s="305"/>
    </row>
    <row r="56" spans="2:11" ht="15" customHeight="1">
      <c r="B56" s="291"/>
      <c r="C56" s="292"/>
      <c r="D56" s="292"/>
      <c r="E56" s="293"/>
      <c r="F56" s="298"/>
      <c r="G56" s="303"/>
      <c r="H56" s="304"/>
      <c r="I56" s="304"/>
      <c r="J56" s="304"/>
      <c r="K56" s="305"/>
    </row>
    <row r="57" spans="2:11" ht="15" customHeight="1">
      <c r="B57" s="291"/>
      <c r="C57" s="292"/>
      <c r="D57" s="292"/>
      <c r="E57" s="293"/>
      <c r="F57" s="298"/>
      <c r="G57" s="303"/>
      <c r="H57" s="304"/>
      <c r="I57" s="304"/>
      <c r="J57" s="304"/>
      <c r="K57" s="305"/>
    </row>
    <row r="58" spans="2:11" ht="15" customHeight="1">
      <c r="B58" s="291"/>
      <c r="C58" s="292"/>
      <c r="D58" s="292"/>
      <c r="E58" s="293"/>
      <c r="F58" s="298"/>
      <c r="G58" s="303"/>
      <c r="H58" s="304"/>
      <c r="I58" s="304"/>
      <c r="J58" s="304"/>
      <c r="K58" s="305"/>
    </row>
    <row r="59" spans="2:11" ht="15" customHeight="1">
      <c r="B59" s="291"/>
      <c r="C59" s="292"/>
      <c r="D59" s="292"/>
      <c r="E59" s="293"/>
      <c r="F59" s="298"/>
      <c r="G59" s="303"/>
      <c r="H59" s="304"/>
      <c r="I59" s="304"/>
      <c r="J59" s="304"/>
      <c r="K59" s="305"/>
    </row>
    <row r="60" spans="2:11" ht="15" customHeight="1">
      <c r="B60" s="294"/>
      <c r="C60" s="295"/>
      <c r="D60" s="295"/>
      <c r="E60" s="296"/>
      <c r="F60" s="299"/>
      <c r="G60" s="306"/>
      <c r="H60" s="307"/>
      <c r="I60" s="307"/>
      <c r="J60" s="307"/>
      <c r="K60" s="308"/>
    </row>
    <row r="61" spans="2:11" ht="18.75">
      <c r="B61" s="264" t="s">
        <v>118</v>
      </c>
      <c r="C61" s="265"/>
      <c r="D61" s="266"/>
      <c r="E61" s="131"/>
      <c r="F61" s="132"/>
      <c r="G61" s="59" t="s">
        <v>119</v>
      </c>
      <c r="H61" s="132"/>
      <c r="I61" s="132"/>
      <c r="J61" s="132"/>
      <c r="K61" s="133"/>
    </row>
    <row r="62" spans="2:11" ht="18.75">
      <c r="B62" s="264" t="s">
        <v>120</v>
      </c>
      <c r="C62" s="265"/>
      <c r="D62" s="266"/>
      <c r="E62" s="273"/>
      <c r="F62" s="274"/>
      <c r="G62" s="274"/>
      <c r="H62" s="274"/>
      <c r="I62" s="274"/>
      <c r="J62" s="274"/>
      <c r="K62" s="275"/>
    </row>
    <row r="63" spans="2:11" ht="18.75">
      <c r="B63" s="264" t="s">
        <v>121</v>
      </c>
      <c r="C63" s="265"/>
      <c r="D63" s="266"/>
      <c r="E63" s="276">
        <v>46236</v>
      </c>
      <c r="F63" s="277"/>
      <c r="G63" s="277"/>
      <c r="H63" s="277"/>
      <c r="I63" s="277"/>
      <c r="J63" s="277"/>
      <c r="K63" s="278"/>
    </row>
    <row r="64" spans="2:11" ht="18.75">
      <c r="B64" s="261" t="s">
        <v>122</v>
      </c>
      <c r="C64" s="262"/>
      <c r="D64" s="263"/>
      <c r="E64" s="276"/>
      <c r="F64" s="277"/>
      <c r="G64" s="277"/>
      <c r="H64" s="277"/>
      <c r="I64" s="277"/>
      <c r="J64" s="277"/>
      <c r="K64" s="278"/>
    </row>
    <row r="65" spans="2:11" ht="18.75">
      <c r="B65" s="264" t="s">
        <v>123</v>
      </c>
      <c r="C65" s="265"/>
      <c r="D65" s="266"/>
      <c r="E65" s="273" t="s">
        <v>124</v>
      </c>
      <c r="F65" s="274"/>
      <c r="G65" s="274"/>
      <c r="H65" s="274"/>
      <c r="I65" s="274"/>
      <c r="J65" s="274"/>
      <c r="K65" s="275"/>
    </row>
    <row r="66" spans="2:11" ht="18.75">
      <c r="B66" s="134" t="s">
        <v>125</v>
      </c>
      <c r="C66" s="135"/>
      <c r="D66" s="136"/>
      <c r="E66" s="131"/>
      <c r="F66" s="132"/>
      <c r="G66" s="132"/>
      <c r="H66" s="132"/>
      <c r="I66" s="132"/>
      <c r="J66" s="132"/>
      <c r="K66" s="133"/>
    </row>
    <row r="67" spans="2:11" ht="18.75">
      <c r="B67" s="264" t="s">
        <v>126</v>
      </c>
      <c r="C67" s="265"/>
      <c r="D67" s="266"/>
      <c r="E67" s="273"/>
      <c r="F67" s="274"/>
      <c r="G67" s="274"/>
      <c r="H67" s="274"/>
      <c r="I67" s="274"/>
      <c r="J67" s="274"/>
      <c r="K67" s="275"/>
    </row>
    <row r="68" spans="2:11" ht="18.75">
      <c r="B68" s="134" t="s">
        <v>127</v>
      </c>
      <c r="C68" s="135"/>
      <c r="D68" s="136"/>
      <c r="E68" s="131"/>
      <c r="F68" s="132"/>
      <c r="G68" s="132"/>
      <c r="H68" s="132"/>
      <c r="I68" s="132"/>
      <c r="J68" s="132"/>
      <c r="K68" s="133"/>
    </row>
    <row r="69" spans="2:11">
      <c r="B69" s="60" t="s">
        <v>128</v>
      </c>
      <c r="C69" s="60" t="s">
        <v>129</v>
      </c>
      <c r="D69" s="60" t="s">
        <v>130</v>
      </c>
      <c r="E69" s="60" t="s">
        <v>131</v>
      </c>
      <c r="F69" s="60" t="s">
        <v>132</v>
      </c>
      <c r="G69" s="61" t="s">
        <v>133</v>
      </c>
      <c r="H69" s="60" t="s">
        <v>134</v>
      </c>
      <c r="I69" s="60" t="s">
        <v>135</v>
      </c>
      <c r="J69" s="60" t="s">
        <v>136</v>
      </c>
      <c r="K69" s="60" t="s">
        <v>137</v>
      </c>
    </row>
    <row r="70" spans="2:11">
      <c r="B70" s="126">
        <v>1</v>
      </c>
      <c r="C70" s="62" t="s">
        <v>138</v>
      </c>
      <c r="D70" s="129">
        <v>16</v>
      </c>
      <c r="E70" s="63" t="s">
        <v>19</v>
      </c>
      <c r="F70" s="60" t="s">
        <v>139</v>
      </c>
      <c r="G70" s="62" t="s">
        <v>140</v>
      </c>
      <c r="H70" s="4"/>
      <c r="I70" s="4"/>
      <c r="J70" s="4"/>
      <c r="K70" s="4"/>
    </row>
    <row r="71" spans="2:11">
      <c r="B71" s="126">
        <v>2</v>
      </c>
      <c r="C71" s="62" t="s">
        <v>141</v>
      </c>
      <c r="D71" s="64">
        <v>26</v>
      </c>
      <c r="E71" s="63" t="s">
        <v>17</v>
      </c>
      <c r="F71" s="60" t="s">
        <v>139</v>
      </c>
      <c r="G71" s="62" t="s">
        <v>140</v>
      </c>
      <c r="H71" s="4"/>
      <c r="I71" s="4"/>
      <c r="J71" s="4"/>
      <c r="K71" s="4"/>
    </row>
    <row r="72" spans="2:11">
      <c r="B72" s="126">
        <v>3</v>
      </c>
      <c r="C72" s="62" t="s">
        <v>142</v>
      </c>
      <c r="D72" s="64">
        <v>78</v>
      </c>
      <c r="E72" s="63" t="s">
        <v>18</v>
      </c>
      <c r="F72" s="60" t="s">
        <v>139</v>
      </c>
      <c r="G72" s="62" t="s">
        <v>140</v>
      </c>
      <c r="H72" s="4"/>
      <c r="I72" s="4"/>
      <c r="J72" s="4"/>
      <c r="K72" s="4"/>
    </row>
    <row r="73" spans="2:11">
      <c r="B73" s="126">
        <v>4</v>
      </c>
      <c r="C73" s="62" t="s">
        <v>142</v>
      </c>
      <c r="D73" s="64">
        <v>8</v>
      </c>
      <c r="E73" s="63" t="s">
        <v>17</v>
      </c>
      <c r="F73" s="60" t="s">
        <v>139</v>
      </c>
      <c r="G73" s="62" t="s">
        <v>140</v>
      </c>
      <c r="H73" s="4"/>
      <c r="I73" s="4"/>
      <c r="J73" s="4"/>
      <c r="K73" s="4"/>
    </row>
    <row r="74" spans="2:11">
      <c r="B74" s="126">
        <v>5</v>
      </c>
      <c r="C74" s="62" t="s">
        <v>142</v>
      </c>
      <c r="D74" s="129">
        <v>3</v>
      </c>
      <c r="E74" s="129" t="s">
        <v>17</v>
      </c>
      <c r="F74" s="60" t="s">
        <v>139</v>
      </c>
      <c r="G74" s="62" t="s">
        <v>140</v>
      </c>
      <c r="H74" s="4"/>
      <c r="I74" s="4"/>
      <c r="J74" s="4"/>
      <c r="K74" s="4"/>
    </row>
    <row r="75" spans="2:11">
      <c r="B75" s="126">
        <v>6</v>
      </c>
      <c r="C75" s="62" t="s">
        <v>142</v>
      </c>
      <c r="D75" s="129">
        <v>20</v>
      </c>
      <c r="E75" s="63" t="s">
        <v>17</v>
      </c>
      <c r="F75" s="60" t="s">
        <v>139</v>
      </c>
      <c r="G75" s="62" t="s">
        <v>140</v>
      </c>
      <c r="H75" s="4"/>
      <c r="I75" s="4"/>
      <c r="J75" s="4"/>
      <c r="K75" s="4"/>
    </row>
    <row r="76" spans="2:11">
      <c r="B76" s="126">
        <v>7</v>
      </c>
      <c r="C76" s="62" t="s">
        <v>143</v>
      </c>
      <c r="D76" s="129">
        <v>15</v>
      </c>
      <c r="E76" s="129" t="s">
        <v>17</v>
      </c>
      <c r="F76" s="60" t="s">
        <v>139</v>
      </c>
      <c r="G76" s="62" t="s">
        <v>140</v>
      </c>
      <c r="H76" s="4"/>
      <c r="I76" s="4"/>
      <c r="J76" s="4"/>
      <c r="K76" s="4"/>
    </row>
    <row r="77" spans="2:11">
      <c r="B77" s="126">
        <v>8</v>
      </c>
      <c r="C77" s="62" t="s">
        <v>144</v>
      </c>
      <c r="D77" s="64">
        <v>0.5</v>
      </c>
      <c r="E77" s="63" t="s">
        <v>18</v>
      </c>
      <c r="F77" s="60" t="s">
        <v>139</v>
      </c>
      <c r="G77" s="62" t="s">
        <v>140</v>
      </c>
      <c r="H77" s="4"/>
      <c r="I77" s="4"/>
      <c r="J77" s="4"/>
      <c r="K77" s="4"/>
    </row>
    <row r="78" spans="2:11">
      <c r="B78" s="126">
        <v>9</v>
      </c>
      <c r="C78" s="62" t="s">
        <v>109</v>
      </c>
      <c r="D78" s="129">
        <v>28</v>
      </c>
      <c r="E78" s="63" t="s">
        <v>18</v>
      </c>
      <c r="F78" s="60" t="s">
        <v>139</v>
      </c>
      <c r="G78" s="62" t="s">
        <v>140</v>
      </c>
      <c r="H78" s="4"/>
      <c r="I78" s="4"/>
      <c r="J78" s="4"/>
      <c r="K78" s="4"/>
    </row>
    <row r="79" spans="2:11">
      <c r="B79" s="126">
        <v>10</v>
      </c>
      <c r="C79" s="62" t="s">
        <v>145</v>
      </c>
      <c r="D79" s="129">
        <v>14</v>
      </c>
      <c r="E79" s="63" t="s">
        <v>19</v>
      </c>
      <c r="F79" s="60" t="s">
        <v>139</v>
      </c>
      <c r="G79" s="62" t="s">
        <v>140</v>
      </c>
      <c r="H79" s="4"/>
      <c r="I79" s="4"/>
      <c r="J79" s="4"/>
      <c r="K79" s="4"/>
    </row>
    <row r="80" spans="2:11">
      <c r="B80" s="126">
        <v>11</v>
      </c>
      <c r="C80" s="62" t="s">
        <v>146</v>
      </c>
      <c r="D80" s="64">
        <v>46</v>
      </c>
      <c r="E80" s="63" t="s">
        <v>20</v>
      </c>
      <c r="F80" s="60" t="s">
        <v>139</v>
      </c>
      <c r="G80" s="62" t="s">
        <v>140</v>
      </c>
      <c r="H80" s="4"/>
      <c r="I80" s="4"/>
      <c r="J80" s="4"/>
      <c r="K80" s="4"/>
    </row>
    <row r="81" spans="2:11">
      <c r="B81" s="126">
        <v>12</v>
      </c>
      <c r="C81" s="62" t="s">
        <v>147</v>
      </c>
      <c r="D81" s="129">
        <v>10</v>
      </c>
      <c r="E81" s="63" t="s">
        <v>19</v>
      </c>
      <c r="F81" s="60" t="s">
        <v>139</v>
      </c>
      <c r="G81" s="62" t="s">
        <v>140</v>
      </c>
      <c r="H81" s="4"/>
      <c r="I81" s="4"/>
      <c r="J81" s="4"/>
      <c r="K81" s="4"/>
    </row>
    <row r="82" spans="2:11">
      <c r="B82" s="126">
        <v>13</v>
      </c>
      <c r="C82" s="62" t="s">
        <v>148</v>
      </c>
      <c r="D82" s="129">
        <v>9</v>
      </c>
      <c r="E82" s="63" t="s">
        <v>17</v>
      </c>
      <c r="F82" s="60" t="s">
        <v>139</v>
      </c>
      <c r="G82" s="62" t="s">
        <v>140</v>
      </c>
      <c r="H82" s="60"/>
      <c r="I82" s="60"/>
      <c r="J82" s="60"/>
      <c r="K82" s="4"/>
    </row>
    <row r="83" spans="2:11">
      <c r="B83" s="126">
        <v>14</v>
      </c>
      <c r="C83" s="62" t="s">
        <v>149</v>
      </c>
      <c r="D83" s="64">
        <v>13</v>
      </c>
      <c r="E83" s="63" t="s">
        <v>19</v>
      </c>
      <c r="F83" s="60" t="s">
        <v>139</v>
      </c>
      <c r="G83" s="62" t="s">
        <v>140</v>
      </c>
      <c r="H83" s="60"/>
      <c r="I83" s="60"/>
      <c r="J83" s="60"/>
      <c r="K83" s="4"/>
    </row>
    <row r="84" spans="2:11">
      <c r="B84" s="126">
        <v>15</v>
      </c>
      <c r="C84" s="62" t="s">
        <v>150</v>
      </c>
      <c r="D84" s="129">
        <v>1003</v>
      </c>
      <c r="E84" s="63" t="s">
        <v>17</v>
      </c>
      <c r="F84" s="60" t="s">
        <v>139</v>
      </c>
      <c r="G84" s="62" t="s">
        <v>140</v>
      </c>
      <c r="H84" s="60"/>
      <c r="I84" s="60"/>
      <c r="J84" s="60"/>
      <c r="K84" s="4"/>
    </row>
    <row r="85" spans="2:11">
      <c r="B85" s="126">
        <v>16</v>
      </c>
      <c r="C85" s="4"/>
      <c r="D85" s="129">
        <v>3</v>
      </c>
      <c r="E85" s="63" t="s">
        <v>16</v>
      </c>
      <c r="F85" s="60" t="s">
        <v>139</v>
      </c>
      <c r="G85" s="62" t="s">
        <v>140</v>
      </c>
      <c r="H85" s="4"/>
      <c r="I85" s="4"/>
      <c r="J85" s="4"/>
      <c r="K85" s="4"/>
    </row>
    <row r="86" spans="2:11">
      <c r="B86" s="126">
        <v>17</v>
      </c>
      <c r="C86" s="62" t="s">
        <v>151</v>
      </c>
      <c r="D86" s="129">
        <v>27</v>
      </c>
      <c r="E86" s="63" t="s">
        <v>17</v>
      </c>
      <c r="F86" s="60" t="s">
        <v>139</v>
      </c>
      <c r="G86" s="62" t="s">
        <v>140</v>
      </c>
      <c r="H86" s="4"/>
      <c r="I86" s="4"/>
      <c r="J86" s="4"/>
      <c r="K86" s="4"/>
    </row>
    <row r="87" spans="2:11">
      <c r="B87" s="126">
        <v>18</v>
      </c>
      <c r="C87" s="62" t="s">
        <v>152</v>
      </c>
      <c r="D87" s="129">
        <v>18</v>
      </c>
      <c r="E87" s="63" t="s">
        <v>17</v>
      </c>
      <c r="F87" s="60" t="s">
        <v>139</v>
      </c>
      <c r="G87" s="62" t="s">
        <v>140</v>
      </c>
      <c r="H87" s="60"/>
      <c r="I87" s="60"/>
      <c r="J87" s="60"/>
      <c r="K87" s="4"/>
    </row>
    <row r="88" spans="2:11">
      <c r="B88" s="126">
        <v>19</v>
      </c>
      <c r="C88" s="62" t="s">
        <v>153</v>
      </c>
      <c r="D88" s="129">
        <v>11</v>
      </c>
      <c r="E88" s="63" t="s">
        <v>17</v>
      </c>
      <c r="F88" s="60" t="s">
        <v>139</v>
      </c>
      <c r="G88" s="62" t="s">
        <v>140</v>
      </c>
      <c r="H88" s="4"/>
      <c r="I88" s="4"/>
      <c r="J88" s="4"/>
      <c r="K88" s="4"/>
    </row>
    <row r="89" spans="2:11">
      <c r="B89" s="126">
        <v>20</v>
      </c>
      <c r="C89" s="62" t="s">
        <v>142</v>
      </c>
      <c r="D89" s="129">
        <v>1</v>
      </c>
      <c r="E89" s="63" t="s">
        <v>17</v>
      </c>
      <c r="F89" s="60" t="s">
        <v>139</v>
      </c>
      <c r="G89" s="60" t="s">
        <v>154</v>
      </c>
      <c r="H89" s="4"/>
      <c r="I89" s="4"/>
      <c r="J89" s="4"/>
      <c r="K89" s="4"/>
    </row>
    <row r="90" spans="2:11">
      <c r="B90" s="57">
        <v>21</v>
      </c>
      <c r="C90" s="62" t="s">
        <v>155</v>
      </c>
      <c r="D90" s="56">
        <v>9</v>
      </c>
      <c r="E90" s="63" t="s">
        <v>19</v>
      </c>
      <c r="F90" s="60" t="s">
        <v>139</v>
      </c>
      <c r="G90" s="60" t="s">
        <v>154</v>
      </c>
      <c r="H90" s="4"/>
      <c r="I90" s="4"/>
      <c r="J90" s="4"/>
      <c r="K90" s="4"/>
    </row>
    <row r="91" spans="2:11">
      <c r="B91" s="57">
        <v>22</v>
      </c>
      <c r="C91" s="62" t="s">
        <v>156</v>
      </c>
      <c r="D91" s="56">
        <v>19</v>
      </c>
      <c r="E91" s="63" t="s">
        <v>16</v>
      </c>
      <c r="F91" s="60" t="s">
        <v>139</v>
      </c>
      <c r="G91" s="60" t="s">
        <v>154</v>
      </c>
      <c r="H91" s="4"/>
      <c r="I91" s="4"/>
      <c r="J91" s="4"/>
      <c r="K91" s="4"/>
    </row>
    <row r="92" spans="2:11">
      <c r="B92" s="57">
        <v>23</v>
      </c>
      <c r="C92" s="62" t="s">
        <v>157</v>
      </c>
      <c r="D92" s="56">
        <v>7</v>
      </c>
      <c r="E92" s="63" t="s">
        <v>17</v>
      </c>
      <c r="F92" s="60" t="s">
        <v>139</v>
      </c>
      <c r="G92" s="60" t="s">
        <v>154</v>
      </c>
      <c r="H92" s="4"/>
      <c r="I92" s="4"/>
      <c r="J92" s="4"/>
      <c r="K92" s="4"/>
    </row>
    <row r="93" spans="2:11">
      <c r="B93" s="57">
        <v>24</v>
      </c>
      <c r="C93" s="62" t="s">
        <v>158</v>
      </c>
      <c r="D93" s="64">
        <v>29</v>
      </c>
      <c r="E93" s="56" t="s">
        <v>19</v>
      </c>
      <c r="F93" s="60" t="s">
        <v>139</v>
      </c>
      <c r="G93" s="60" t="s">
        <v>154</v>
      </c>
      <c r="H93" s="60"/>
      <c r="I93" s="60"/>
      <c r="J93" s="60"/>
      <c r="K93" s="4"/>
    </row>
    <row r="94" spans="2:11">
      <c r="B94" s="57">
        <v>25</v>
      </c>
      <c r="C94" s="62" t="s">
        <v>159</v>
      </c>
      <c r="D94" s="56">
        <v>92</v>
      </c>
      <c r="E94" s="56" t="s">
        <v>17</v>
      </c>
      <c r="F94" s="60" t="s">
        <v>139</v>
      </c>
      <c r="G94" s="60" t="s">
        <v>154</v>
      </c>
      <c r="H94" s="60"/>
      <c r="I94" s="60"/>
      <c r="J94" s="60"/>
      <c r="K94" s="4"/>
    </row>
    <row r="95" spans="2:11">
      <c r="B95" s="57">
        <v>26</v>
      </c>
      <c r="C95" s="62" t="s">
        <v>160</v>
      </c>
      <c r="D95" s="56">
        <v>17</v>
      </c>
      <c r="E95" s="63" t="s">
        <v>19</v>
      </c>
      <c r="F95" s="60" t="s">
        <v>139</v>
      </c>
      <c r="G95" s="60" t="s">
        <v>154</v>
      </c>
      <c r="H95" s="4"/>
      <c r="I95" s="4"/>
      <c r="J95" s="4"/>
      <c r="K95" s="4"/>
    </row>
    <row r="96" spans="2:11">
      <c r="B96" s="57">
        <v>27</v>
      </c>
      <c r="C96" s="62" t="s">
        <v>161</v>
      </c>
      <c r="D96" s="56">
        <v>21</v>
      </c>
      <c r="E96" s="56" t="s">
        <v>17</v>
      </c>
      <c r="F96" s="60" t="s">
        <v>139</v>
      </c>
      <c r="G96" s="60" t="s">
        <v>154</v>
      </c>
      <c r="H96" s="4"/>
      <c r="I96" s="4"/>
      <c r="J96" s="4"/>
      <c r="K96" s="4"/>
    </row>
    <row r="97" spans="2:11">
      <c r="B97" s="57">
        <v>28</v>
      </c>
      <c r="C97" s="62" t="s">
        <v>162</v>
      </c>
      <c r="D97" s="56">
        <v>0.8</v>
      </c>
      <c r="E97" s="63" t="s">
        <v>17</v>
      </c>
      <c r="F97" s="60" t="s">
        <v>139</v>
      </c>
      <c r="G97" s="60" t="s">
        <v>154</v>
      </c>
      <c r="H97" s="60"/>
      <c r="I97" s="60"/>
      <c r="J97" s="60"/>
      <c r="K97" s="4"/>
    </row>
    <row r="98" spans="2:11">
      <c r="B98" s="57">
        <v>29</v>
      </c>
      <c r="C98" s="62" t="s">
        <v>163</v>
      </c>
      <c r="D98" s="56">
        <v>3</v>
      </c>
      <c r="E98" s="56" t="s">
        <v>18</v>
      </c>
      <c r="F98" s="4" t="s">
        <v>164</v>
      </c>
      <c r="G98" s="62" t="s">
        <v>140</v>
      </c>
      <c r="H98" s="4"/>
      <c r="I98" s="4"/>
      <c r="J98" s="4"/>
      <c r="K98" s="4"/>
    </row>
    <row r="99" spans="2:11">
      <c r="B99" s="57">
        <v>30</v>
      </c>
      <c r="C99" s="62" t="s">
        <v>165</v>
      </c>
      <c r="D99" s="56">
        <v>23</v>
      </c>
      <c r="E99" s="63" t="s">
        <v>16</v>
      </c>
      <c r="F99" s="4" t="s">
        <v>164</v>
      </c>
      <c r="G99" s="62" t="s">
        <v>140</v>
      </c>
      <c r="H99" s="4"/>
      <c r="I99" s="4"/>
      <c r="J99" s="4"/>
      <c r="K99" s="4"/>
    </row>
    <row r="100" spans="2:11">
      <c r="B100" s="57">
        <v>31</v>
      </c>
      <c r="C100" s="62" t="s">
        <v>166</v>
      </c>
      <c r="D100" s="56">
        <v>0.3</v>
      </c>
      <c r="E100" s="63" t="s">
        <v>16</v>
      </c>
      <c r="F100" s="4" t="s">
        <v>164</v>
      </c>
      <c r="G100" s="62" t="s">
        <v>140</v>
      </c>
      <c r="H100" s="4"/>
      <c r="I100" s="4"/>
      <c r="J100" s="4"/>
      <c r="K100" s="4"/>
    </row>
    <row r="101" spans="2:11">
      <c r="B101" s="57">
        <v>32</v>
      </c>
      <c r="C101" s="62" t="s">
        <v>167</v>
      </c>
      <c r="D101" s="56">
        <v>27</v>
      </c>
      <c r="E101" s="63" t="s">
        <v>19</v>
      </c>
      <c r="F101" s="4" t="s">
        <v>164</v>
      </c>
      <c r="G101" s="62" t="s">
        <v>140</v>
      </c>
      <c r="H101" s="4"/>
      <c r="I101" s="4"/>
      <c r="J101" s="4"/>
      <c r="K101" s="4"/>
    </row>
    <row r="102" spans="2:11">
      <c r="B102" s="57">
        <v>33</v>
      </c>
      <c r="C102" s="4"/>
      <c r="D102" s="56">
        <v>20</v>
      </c>
      <c r="E102" s="63" t="s">
        <v>18</v>
      </c>
      <c r="F102" s="4" t="s">
        <v>164</v>
      </c>
      <c r="G102" s="62" t="s">
        <v>140</v>
      </c>
      <c r="H102" s="4"/>
      <c r="I102" s="4"/>
      <c r="J102" s="4"/>
      <c r="K102" s="4"/>
    </row>
    <row r="103" spans="2:11">
      <c r="B103" s="57">
        <v>34</v>
      </c>
      <c r="C103" s="62" t="s">
        <v>168</v>
      </c>
      <c r="D103" s="64">
        <v>11</v>
      </c>
      <c r="E103" s="63" t="s">
        <v>18</v>
      </c>
      <c r="F103" s="4" t="s">
        <v>164</v>
      </c>
      <c r="G103" s="62" t="s">
        <v>140</v>
      </c>
      <c r="H103" s="60"/>
      <c r="I103" s="60"/>
      <c r="J103" s="60"/>
      <c r="K103" s="4"/>
    </row>
    <row r="104" spans="2:11">
      <c r="B104" s="57">
        <v>35</v>
      </c>
      <c r="C104" s="62" t="s">
        <v>169</v>
      </c>
      <c r="D104" s="56">
        <v>17</v>
      </c>
      <c r="E104" s="63" t="s">
        <v>18</v>
      </c>
      <c r="F104" s="4" t="s">
        <v>164</v>
      </c>
      <c r="G104" s="62" t="s">
        <v>140</v>
      </c>
      <c r="H104" s="60"/>
      <c r="I104" s="60"/>
      <c r="J104" s="60"/>
      <c r="K104" s="4"/>
    </row>
    <row r="105" spans="2:11">
      <c r="B105" s="57">
        <v>36</v>
      </c>
      <c r="C105" s="4"/>
      <c r="D105" s="56">
        <v>12</v>
      </c>
      <c r="E105" s="63" t="s">
        <v>17</v>
      </c>
      <c r="F105" s="4" t="s">
        <v>164</v>
      </c>
      <c r="G105" s="62" t="s">
        <v>140</v>
      </c>
      <c r="H105" s="4"/>
      <c r="I105" s="4"/>
      <c r="J105" s="4"/>
      <c r="K105" s="4"/>
    </row>
    <row r="106" spans="2:11">
      <c r="B106" s="57">
        <v>37</v>
      </c>
      <c r="C106" s="62" t="s">
        <v>170</v>
      </c>
      <c r="D106" s="56">
        <v>7</v>
      </c>
      <c r="E106" s="63" t="s">
        <v>17</v>
      </c>
      <c r="F106" s="4" t="s">
        <v>164</v>
      </c>
      <c r="G106" s="62" t="s">
        <v>140</v>
      </c>
      <c r="H106" s="4"/>
      <c r="I106" s="4"/>
      <c r="J106" s="4"/>
      <c r="K106" s="4"/>
    </row>
    <row r="107" spans="2:11">
      <c r="B107" s="57">
        <v>38</v>
      </c>
      <c r="C107" s="4"/>
      <c r="D107" s="56">
        <v>15</v>
      </c>
      <c r="E107" s="56" t="s">
        <v>19</v>
      </c>
      <c r="F107" s="4" t="s">
        <v>164</v>
      </c>
      <c r="G107" s="62" t="s">
        <v>140</v>
      </c>
      <c r="H107" s="60"/>
      <c r="I107" s="60"/>
      <c r="J107" s="60"/>
      <c r="K107" s="4"/>
    </row>
    <row r="108" spans="2:11">
      <c r="B108" s="57">
        <v>39</v>
      </c>
      <c r="C108" s="4"/>
      <c r="D108" s="56">
        <v>99</v>
      </c>
      <c r="E108" s="63" t="s">
        <v>19</v>
      </c>
      <c r="F108" s="4" t="s">
        <v>164</v>
      </c>
      <c r="G108" s="62" t="s">
        <v>140</v>
      </c>
      <c r="H108" s="4"/>
      <c r="I108" s="4"/>
      <c r="J108" s="4"/>
      <c r="K108" s="4"/>
    </row>
    <row r="109" spans="2:11">
      <c r="B109" s="57">
        <v>40</v>
      </c>
      <c r="C109" s="62" t="s">
        <v>171</v>
      </c>
      <c r="D109" s="56">
        <v>10</v>
      </c>
      <c r="E109" s="63" t="s">
        <v>18</v>
      </c>
      <c r="F109" s="4" t="s">
        <v>164</v>
      </c>
      <c r="G109" s="62" t="s">
        <v>140</v>
      </c>
      <c r="H109" s="4"/>
      <c r="I109" s="4"/>
      <c r="J109" s="4"/>
      <c r="K109" s="4"/>
    </row>
    <row r="110" spans="2:11">
      <c r="B110" s="57">
        <v>41</v>
      </c>
      <c r="C110" s="4"/>
      <c r="D110" s="56"/>
      <c r="E110" s="56" t="s">
        <v>17</v>
      </c>
      <c r="F110" s="4" t="s">
        <v>164</v>
      </c>
      <c r="G110" s="62" t="s">
        <v>140</v>
      </c>
      <c r="H110" s="4"/>
      <c r="I110" s="4"/>
      <c r="J110" s="4"/>
      <c r="K110" s="4"/>
    </row>
    <row r="111" spans="2:11">
      <c r="B111" s="57">
        <v>42</v>
      </c>
      <c r="C111" s="62" t="s">
        <v>172</v>
      </c>
      <c r="D111" s="56">
        <v>88</v>
      </c>
      <c r="E111" s="63" t="s">
        <v>17</v>
      </c>
      <c r="F111" s="4" t="s">
        <v>164</v>
      </c>
      <c r="G111" s="62" t="s">
        <v>140</v>
      </c>
      <c r="H111" s="4"/>
      <c r="I111" s="4"/>
      <c r="J111" s="4"/>
      <c r="K111" s="4"/>
    </row>
    <row r="112" spans="2:11">
      <c r="B112" s="57">
        <v>43</v>
      </c>
      <c r="C112" s="62" t="s">
        <v>173</v>
      </c>
      <c r="D112" s="56">
        <v>27</v>
      </c>
      <c r="E112" s="63" t="s">
        <v>17</v>
      </c>
      <c r="F112" s="4" t="s">
        <v>164</v>
      </c>
      <c r="G112" s="62" t="s">
        <v>140</v>
      </c>
      <c r="H112" s="4"/>
      <c r="I112" s="4"/>
      <c r="J112" s="4"/>
      <c r="K112" s="4"/>
    </row>
    <row r="113" spans="2:11">
      <c r="B113" s="65">
        <v>44</v>
      </c>
      <c r="C113" s="62" t="s">
        <v>174</v>
      </c>
      <c r="D113" s="56">
        <v>11</v>
      </c>
      <c r="E113" s="63" t="s">
        <v>17</v>
      </c>
      <c r="F113" s="4" t="s">
        <v>164</v>
      </c>
      <c r="G113" s="62" t="s">
        <v>140</v>
      </c>
      <c r="H113" s="58"/>
      <c r="I113" s="58"/>
      <c r="J113" s="58"/>
      <c r="K113" s="58"/>
    </row>
    <row r="114" spans="2:11">
      <c r="B114" s="65">
        <v>45</v>
      </c>
      <c r="C114" s="62" t="s">
        <v>175</v>
      </c>
      <c r="D114" s="56">
        <v>0.9</v>
      </c>
      <c r="E114" s="63" t="s">
        <v>19</v>
      </c>
      <c r="F114" s="4" t="s">
        <v>164</v>
      </c>
      <c r="G114" s="62" t="s">
        <v>154</v>
      </c>
      <c r="H114" s="58"/>
      <c r="I114" s="58"/>
      <c r="J114" s="58"/>
      <c r="K114" s="58"/>
    </row>
    <row r="115" spans="2:11">
      <c r="B115" s="65">
        <v>46</v>
      </c>
      <c r="C115" s="62" t="s">
        <v>176</v>
      </c>
      <c r="D115" s="56">
        <v>79</v>
      </c>
      <c r="E115" s="63" t="s">
        <v>19</v>
      </c>
      <c r="F115" s="4" t="s">
        <v>164</v>
      </c>
      <c r="G115" s="62" t="s">
        <v>154</v>
      </c>
      <c r="H115" s="58"/>
      <c r="I115" s="58"/>
      <c r="J115" s="58"/>
      <c r="K115" s="58"/>
    </row>
    <row r="116" spans="2:11">
      <c r="B116" s="65">
        <v>47</v>
      </c>
      <c r="C116" s="62" t="s">
        <v>177</v>
      </c>
      <c r="D116" s="56">
        <v>30</v>
      </c>
      <c r="E116" s="63" t="s">
        <v>19</v>
      </c>
      <c r="F116" s="4" t="s">
        <v>164</v>
      </c>
      <c r="G116" s="62" t="s">
        <v>154</v>
      </c>
      <c r="H116" s="58"/>
      <c r="I116" s="58"/>
      <c r="J116" s="58"/>
      <c r="K116" s="58"/>
    </row>
    <row r="117" spans="2:11">
      <c r="B117" s="65">
        <v>48</v>
      </c>
      <c r="C117" s="4"/>
      <c r="D117" s="56">
        <v>1</v>
      </c>
      <c r="E117" s="63" t="s">
        <v>20</v>
      </c>
      <c r="F117" s="4" t="s">
        <v>164</v>
      </c>
      <c r="G117" s="62" t="s">
        <v>154</v>
      </c>
      <c r="H117" s="58"/>
      <c r="I117" s="58"/>
      <c r="J117" s="58"/>
      <c r="K117" s="58"/>
    </row>
    <row r="118" spans="2:11">
      <c r="B118" s="65">
        <v>49</v>
      </c>
      <c r="C118" s="4"/>
      <c r="D118" s="56"/>
      <c r="E118" s="63" t="s">
        <v>18</v>
      </c>
      <c r="F118" s="4" t="s">
        <v>164</v>
      </c>
      <c r="G118" s="62" t="s">
        <v>154</v>
      </c>
      <c r="H118" s="58"/>
      <c r="I118" s="58"/>
      <c r="J118" s="58"/>
      <c r="K118" s="58"/>
    </row>
    <row r="119" spans="2:11">
      <c r="B119" s="65">
        <v>50</v>
      </c>
      <c r="C119" s="62" t="s">
        <v>178</v>
      </c>
      <c r="D119" s="56">
        <v>18</v>
      </c>
      <c r="E119" s="63" t="s">
        <v>18</v>
      </c>
      <c r="F119" s="60" t="s">
        <v>139</v>
      </c>
      <c r="G119" s="60" t="s">
        <v>154</v>
      </c>
      <c r="H119" s="58"/>
      <c r="I119" s="58"/>
      <c r="J119" s="58"/>
      <c r="K119" s="58"/>
    </row>
    <row r="146" spans="2:11">
      <c r="B146" s="233" t="s">
        <v>117</v>
      </c>
      <c r="C146" s="233"/>
      <c r="D146" s="233"/>
      <c r="E146" s="233"/>
      <c r="F146" s="233"/>
      <c r="G146" s="233"/>
      <c r="H146" s="233"/>
      <c r="I146" s="233"/>
      <c r="J146" s="233"/>
      <c r="K146" s="233"/>
    </row>
    <row r="147" spans="2:11">
      <c r="B147" s="233"/>
      <c r="C147" s="233"/>
      <c r="D147" s="233"/>
      <c r="E147" s="233"/>
      <c r="F147" s="233"/>
      <c r="G147" s="233"/>
      <c r="H147" s="233"/>
      <c r="I147" s="233"/>
      <c r="J147" s="233"/>
      <c r="K147" s="233"/>
    </row>
    <row r="148" spans="2:11">
      <c r="B148" s="234" t="e">
        <v>#VALUE!</v>
      </c>
      <c r="C148" s="235"/>
      <c r="D148" s="235"/>
      <c r="E148" s="236"/>
      <c r="F148" s="243"/>
      <c r="G148" s="246" t="e">
        <v>#VALUE!</v>
      </c>
      <c r="H148" s="247"/>
      <c r="I148" s="247"/>
      <c r="J148" s="247"/>
      <c r="K148" s="248"/>
    </row>
    <row r="149" spans="2:11">
      <c r="B149" s="237"/>
      <c r="C149" s="238"/>
      <c r="D149" s="238"/>
      <c r="E149" s="239"/>
      <c r="F149" s="244"/>
      <c r="G149" s="249"/>
      <c r="H149" s="250"/>
      <c r="I149" s="250"/>
      <c r="J149" s="250"/>
      <c r="K149" s="251"/>
    </row>
    <row r="150" spans="2:11">
      <c r="B150" s="237"/>
      <c r="C150" s="238"/>
      <c r="D150" s="238"/>
      <c r="E150" s="239"/>
      <c r="F150" s="244"/>
      <c r="G150" s="249"/>
      <c r="H150" s="250"/>
      <c r="I150" s="250"/>
      <c r="J150" s="250"/>
      <c r="K150" s="251"/>
    </row>
    <row r="151" spans="2:11">
      <c r="B151" s="237"/>
      <c r="C151" s="238"/>
      <c r="D151" s="238"/>
      <c r="E151" s="239"/>
      <c r="F151" s="244"/>
      <c r="G151" s="249"/>
      <c r="H151" s="250"/>
      <c r="I151" s="250"/>
      <c r="J151" s="250"/>
      <c r="K151" s="251"/>
    </row>
    <row r="152" spans="2:11">
      <c r="B152" s="237"/>
      <c r="C152" s="238"/>
      <c r="D152" s="238"/>
      <c r="E152" s="239"/>
      <c r="F152" s="244"/>
      <c r="G152" s="249"/>
      <c r="H152" s="250"/>
      <c r="I152" s="250"/>
      <c r="J152" s="250"/>
      <c r="K152" s="251"/>
    </row>
    <row r="153" spans="2:11">
      <c r="B153" s="237"/>
      <c r="C153" s="238"/>
      <c r="D153" s="238"/>
      <c r="E153" s="239"/>
      <c r="F153" s="244"/>
      <c r="G153" s="249"/>
      <c r="H153" s="250"/>
      <c r="I153" s="250"/>
      <c r="J153" s="250"/>
      <c r="K153" s="251"/>
    </row>
    <row r="154" spans="2:11">
      <c r="B154" s="237"/>
      <c r="C154" s="238"/>
      <c r="D154" s="238"/>
      <c r="E154" s="239"/>
      <c r="F154" s="244"/>
      <c r="G154" s="249"/>
      <c r="H154" s="250"/>
      <c r="I154" s="250"/>
      <c r="J154" s="250"/>
      <c r="K154" s="251"/>
    </row>
    <row r="155" spans="2:11" ht="15" customHeight="1">
      <c r="B155" s="237"/>
      <c r="C155" s="238"/>
      <c r="D155" s="238"/>
      <c r="E155" s="239"/>
      <c r="F155" s="244"/>
      <c r="G155" s="249"/>
      <c r="H155" s="250"/>
      <c r="I155" s="250"/>
      <c r="J155" s="250"/>
      <c r="K155" s="251"/>
    </row>
    <row r="156" spans="2:11" ht="15" customHeight="1">
      <c r="B156" s="237"/>
      <c r="C156" s="238"/>
      <c r="D156" s="238"/>
      <c r="E156" s="239"/>
      <c r="F156" s="244"/>
      <c r="G156" s="249"/>
      <c r="H156" s="250"/>
      <c r="I156" s="250"/>
      <c r="J156" s="250"/>
      <c r="K156" s="251"/>
    </row>
    <row r="157" spans="2:11" ht="15" customHeight="1">
      <c r="B157" s="237"/>
      <c r="C157" s="238"/>
      <c r="D157" s="238"/>
      <c r="E157" s="239"/>
      <c r="F157" s="244"/>
      <c r="G157" s="249"/>
      <c r="H157" s="250"/>
      <c r="I157" s="250"/>
      <c r="J157" s="250"/>
      <c r="K157" s="251"/>
    </row>
    <row r="158" spans="2:11" ht="15" customHeight="1">
      <c r="B158" s="237"/>
      <c r="C158" s="238"/>
      <c r="D158" s="238"/>
      <c r="E158" s="239"/>
      <c r="F158" s="244"/>
      <c r="G158" s="249"/>
      <c r="H158" s="250"/>
      <c r="I158" s="250"/>
      <c r="J158" s="250"/>
      <c r="K158" s="251"/>
    </row>
    <row r="159" spans="2:11" ht="15" customHeight="1">
      <c r="B159" s="237"/>
      <c r="C159" s="238"/>
      <c r="D159" s="238"/>
      <c r="E159" s="239"/>
      <c r="F159" s="244"/>
      <c r="G159" s="249"/>
      <c r="H159" s="250"/>
      <c r="I159" s="250"/>
      <c r="J159" s="250"/>
      <c r="K159" s="251"/>
    </row>
    <row r="160" spans="2:11" ht="15" customHeight="1">
      <c r="B160" s="240"/>
      <c r="C160" s="241"/>
      <c r="D160" s="241"/>
      <c r="E160" s="242"/>
      <c r="F160" s="245"/>
      <c r="G160" s="252"/>
      <c r="H160" s="253"/>
      <c r="I160" s="253"/>
      <c r="J160" s="253"/>
      <c r="K160" s="254"/>
    </row>
    <row r="161" spans="2:11" ht="15" customHeight="1">
      <c r="B161" s="255" t="s">
        <v>118</v>
      </c>
      <c r="C161" s="256"/>
      <c r="D161" s="257"/>
      <c r="E161" s="139"/>
      <c r="F161" s="140"/>
      <c r="G161" s="141" t="s">
        <v>373</v>
      </c>
      <c r="H161" s="140"/>
      <c r="I161" s="140"/>
      <c r="J161" s="140"/>
      <c r="K161" s="142"/>
    </row>
    <row r="162" spans="2:11" ht="15" customHeight="1">
      <c r="B162" s="255" t="s">
        <v>120</v>
      </c>
      <c r="C162" s="256"/>
      <c r="D162" s="257"/>
      <c r="E162" s="258"/>
      <c r="F162" s="259"/>
      <c r="G162" s="259"/>
      <c r="H162" s="259"/>
      <c r="I162" s="259"/>
      <c r="J162" s="259"/>
      <c r="K162" s="260"/>
    </row>
    <row r="163" spans="2:11" ht="15" customHeight="1">
      <c r="B163" s="255" t="s">
        <v>121</v>
      </c>
      <c r="C163" s="256"/>
      <c r="D163" s="257"/>
      <c r="E163" s="267">
        <v>46252</v>
      </c>
      <c r="F163" s="268"/>
      <c r="G163" s="268"/>
      <c r="H163" s="268"/>
      <c r="I163" s="268"/>
      <c r="J163" s="268"/>
      <c r="K163" s="269"/>
    </row>
    <row r="164" spans="2:11" ht="15" customHeight="1">
      <c r="B164" s="270" t="s">
        <v>122</v>
      </c>
      <c r="C164" s="271"/>
      <c r="D164" s="272"/>
      <c r="E164" s="267"/>
      <c r="F164" s="268"/>
      <c r="G164" s="268"/>
      <c r="H164" s="268"/>
      <c r="I164" s="268"/>
      <c r="J164" s="268"/>
      <c r="K164" s="269"/>
    </row>
    <row r="165" spans="2:11" ht="15" customHeight="1">
      <c r="B165" s="255" t="s">
        <v>123</v>
      </c>
      <c r="C165" s="256"/>
      <c r="D165" s="257"/>
      <c r="E165" s="258" t="s">
        <v>124</v>
      </c>
      <c r="F165" s="259"/>
      <c r="G165" s="259"/>
      <c r="H165" s="259"/>
      <c r="I165" s="259"/>
      <c r="J165" s="259"/>
      <c r="K165" s="260"/>
    </row>
    <row r="166" spans="2:11" ht="15" customHeight="1">
      <c r="B166" s="143" t="s">
        <v>125</v>
      </c>
      <c r="C166" s="144"/>
      <c r="D166" s="145"/>
      <c r="E166" s="139"/>
      <c r="F166" s="140"/>
      <c r="G166" s="140"/>
      <c r="H166" s="140"/>
      <c r="I166" s="140"/>
      <c r="J166" s="140"/>
      <c r="K166" s="142"/>
    </row>
    <row r="167" spans="2:11" ht="15" customHeight="1">
      <c r="B167" s="255" t="s">
        <v>126</v>
      </c>
      <c r="C167" s="256"/>
      <c r="D167" s="257"/>
      <c r="E167" s="258"/>
      <c r="F167" s="259"/>
      <c r="G167" s="259"/>
      <c r="H167" s="259"/>
      <c r="I167" s="259"/>
      <c r="J167" s="259"/>
      <c r="K167" s="260"/>
    </row>
    <row r="168" spans="2:11" ht="15" customHeight="1">
      <c r="B168" s="143" t="s">
        <v>127</v>
      </c>
      <c r="C168" s="144"/>
      <c r="D168" s="145"/>
      <c r="E168" s="139"/>
      <c r="F168" s="140"/>
      <c r="G168" s="140"/>
      <c r="H168" s="140"/>
      <c r="I168" s="140"/>
      <c r="J168" s="140"/>
      <c r="K168" s="142"/>
    </row>
    <row r="169" spans="2:11" ht="15" customHeight="1">
      <c r="B169" s="146" t="s">
        <v>128</v>
      </c>
      <c r="C169" s="146" t="s">
        <v>129</v>
      </c>
      <c r="D169" s="146" t="s">
        <v>130</v>
      </c>
      <c r="E169" s="146" t="s">
        <v>131</v>
      </c>
      <c r="F169" s="146" t="s">
        <v>132</v>
      </c>
      <c r="G169" s="146" t="s">
        <v>255</v>
      </c>
      <c r="H169" s="146" t="s">
        <v>134</v>
      </c>
      <c r="I169" s="146" t="s">
        <v>135</v>
      </c>
      <c r="J169" s="146" t="s">
        <v>136</v>
      </c>
      <c r="K169" s="146" t="s">
        <v>374</v>
      </c>
    </row>
    <row r="170" spans="2:11">
      <c r="B170" s="147">
        <v>1</v>
      </c>
      <c r="C170" s="148" t="s">
        <v>375</v>
      </c>
      <c r="D170" s="148">
        <v>31</v>
      </c>
      <c r="E170" s="148" t="s">
        <v>18</v>
      </c>
      <c r="F170" s="148" t="s">
        <v>139</v>
      </c>
      <c r="G170" s="148"/>
      <c r="H170" s="148"/>
      <c r="I170" s="148"/>
      <c r="J170" s="148"/>
      <c r="K170" s="148"/>
    </row>
    <row r="171" spans="2:11">
      <c r="B171" s="147">
        <v>2</v>
      </c>
      <c r="C171" s="148" t="s">
        <v>375</v>
      </c>
      <c r="D171" s="148">
        <v>1</v>
      </c>
      <c r="E171" s="148" t="s">
        <v>18</v>
      </c>
      <c r="F171" s="148" t="s">
        <v>139</v>
      </c>
      <c r="G171" s="148"/>
      <c r="H171" s="148"/>
      <c r="I171" s="148"/>
      <c r="J171" s="148"/>
      <c r="K171" s="148"/>
    </row>
    <row r="172" spans="2:11">
      <c r="B172" s="147">
        <v>3</v>
      </c>
      <c r="C172" s="148" t="s">
        <v>375</v>
      </c>
      <c r="D172" s="148">
        <v>3</v>
      </c>
      <c r="E172" s="148" t="s">
        <v>18</v>
      </c>
      <c r="F172" s="148" t="s">
        <v>164</v>
      </c>
      <c r="G172" s="148"/>
      <c r="H172" s="148"/>
      <c r="I172" s="148"/>
      <c r="J172" s="148"/>
      <c r="K172" s="148"/>
    </row>
    <row r="173" spans="2:11">
      <c r="B173" s="147">
        <v>4</v>
      </c>
      <c r="C173" s="148" t="s">
        <v>375</v>
      </c>
      <c r="D173" s="148">
        <v>4</v>
      </c>
      <c r="E173" s="148" t="s">
        <v>18</v>
      </c>
      <c r="F173" s="148" t="s">
        <v>164</v>
      </c>
      <c r="G173" s="148"/>
      <c r="H173" s="148"/>
      <c r="I173" s="148"/>
      <c r="J173" s="148"/>
      <c r="K173" s="148"/>
    </row>
    <row r="174" spans="2:11">
      <c r="B174" s="147">
        <v>5</v>
      </c>
      <c r="C174" s="148" t="s">
        <v>375</v>
      </c>
      <c r="D174" s="148">
        <v>5</v>
      </c>
      <c r="E174" s="148" t="s">
        <v>18</v>
      </c>
      <c r="F174" s="148" t="s">
        <v>164</v>
      </c>
      <c r="G174" s="148"/>
      <c r="H174" s="148"/>
      <c r="I174" s="148"/>
      <c r="J174" s="148"/>
      <c r="K174" s="148"/>
    </row>
    <row r="175" spans="2:11">
      <c r="B175" s="147">
        <v>6</v>
      </c>
      <c r="C175" s="148" t="s">
        <v>375</v>
      </c>
      <c r="D175" s="148">
        <v>6</v>
      </c>
      <c r="E175" s="148" t="s">
        <v>18</v>
      </c>
      <c r="F175" s="148" t="s">
        <v>164</v>
      </c>
      <c r="G175" s="148"/>
      <c r="H175" s="148"/>
      <c r="I175" s="148"/>
      <c r="J175" s="148"/>
      <c r="K175" s="148"/>
    </row>
    <row r="176" spans="2:11">
      <c r="B176" s="147">
        <v>7</v>
      </c>
      <c r="C176" s="148" t="s">
        <v>375</v>
      </c>
      <c r="D176" s="148">
        <v>7</v>
      </c>
      <c r="E176" s="148" t="s">
        <v>17</v>
      </c>
      <c r="F176" s="148" t="s">
        <v>164</v>
      </c>
      <c r="G176" s="148"/>
      <c r="H176" s="148"/>
      <c r="I176" s="148"/>
      <c r="J176" s="148"/>
      <c r="K176" s="148"/>
    </row>
    <row r="177" spans="2:11">
      <c r="B177" s="147">
        <v>8</v>
      </c>
      <c r="C177" s="148" t="s">
        <v>375</v>
      </c>
      <c r="D177" s="148">
        <v>8</v>
      </c>
      <c r="E177" s="148" t="s">
        <v>18</v>
      </c>
      <c r="F177" s="148" t="s">
        <v>164</v>
      </c>
      <c r="G177" s="148"/>
      <c r="H177" s="148"/>
      <c r="I177" s="148"/>
      <c r="J177" s="148"/>
      <c r="K177" s="148"/>
    </row>
    <row r="178" spans="2:11">
      <c r="B178" s="147">
        <v>9</v>
      </c>
      <c r="C178" s="148" t="s">
        <v>375</v>
      </c>
      <c r="D178" s="148">
        <v>9</v>
      </c>
      <c r="E178" s="148" t="s">
        <v>17</v>
      </c>
      <c r="F178" s="148" t="s">
        <v>164</v>
      </c>
      <c r="G178" s="148"/>
      <c r="H178" s="148"/>
      <c r="I178" s="148"/>
      <c r="J178" s="148"/>
      <c r="K178" s="148"/>
    </row>
    <row r="179" spans="2:11">
      <c r="B179" s="147">
        <v>10</v>
      </c>
      <c r="C179" s="148" t="s">
        <v>375</v>
      </c>
      <c r="D179" s="148">
        <v>10</v>
      </c>
      <c r="E179" s="148" t="s">
        <v>17</v>
      </c>
      <c r="F179" s="148" t="s">
        <v>164</v>
      </c>
      <c r="G179" s="148"/>
      <c r="H179" s="148"/>
      <c r="I179" s="148"/>
      <c r="J179" s="148"/>
      <c r="K179" s="148"/>
    </row>
    <row r="180" spans="2:11">
      <c r="B180" s="147">
        <v>11</v>
      </c>
      <c r="C180" s="148" t="s">
        <v>375</v>
      </c>
      <c r="D180" s="148">
        <v>11</v>
      </c>
      <c r="E180" s="148" t="s">
        <v>17</v>
      </c>
      <c r="F180" s="148" t="s">
        <v>164</v>
      </c>
      <c r="G180" s="148"/>
      <c r="H180" s="148"/>
      <c r="I180" s="148"/>
      <c r="J180" s="148"/>
      <c r="K180" s="148"/>
    </row>
    <row r="181" spans="2:11">
      <c r="B181" s="147">
        <v>12</v>
      </c>
      <c r="C181" s="148" t="s">
        <v>375</v>
      </c>
      <c r="D181" s="148">
        <v>12</v>
      </c>
      <c r="E181" s="148" t="s">
        <v>18</v>
      </c>
      <c r="F181" s="148" t="s">
        <v>164</v>
      </c>
      <c r="G181" s="148"/>
      <c r="H181" s="148"/>
      <c r="I181" s="148"/>
      <c r="J181" s="148"/>
      <c r="K181" s="148"/>
    </row>
    <row r="182" spans="2:11">
      <c r="B182" s="147">
        <v>13</v>
      </c>
      <c r="C182" s="148" t="s">
        <v>376</v>
      </c>
      <c r="D182" s="148">
        <v>30</v>
      </c>
      <c r="E182" s="148" t="s">
        <v>17</v>
      </c>
      <c r="F182" s="148" t="s">
        <v>164</v>
      </c>
      <c r="G182" s="146"/>
      <c r="H182" s="146"/>
      <c r="I182" s="146"/>
      <c r="J182" s="146"/>
      <c r="K182" s="148"/>
    </row>
    <row r="183" spans="2:11">
      <c r="B183" s="147">
        <v>14</v>
      </c>
      <c r="C183" s="148" t="s">
        <v>375</v>
      </c>
      <c r="D183" s="148">
        <v>14</v>
      </c>
      <c r="E183" s="148" t="s">
        <v>17</v>
      </c>
      <c r="F183" s="148" t="s">
        <v>164</v>
      </c>
      <c r="G183" s="146"/>
      <c r="H183" s="146"/>
      <c r="I183" s="146"/>
      <c r="J183" s="146"/>
      <c r="K183" s="148"/>
    </row>
    <row r="184" spans="2:11">
      <c r="B184" s="147">
        <v>15</v>
      </c>
      <c r="C184" s="148" t="s">
        <v>377</v>
      </c>
      <c r="D184" s="148">
        <v>24</v>
      </c>
      <c r="E184" s="148" t="s">
        <v>19</v>
      </c>
      <c r="F184" s="148" t="s">
        <v>164</v>
      </c>
      <c r="G184" s="146"/>
      <c r="H184" s="146"/>
      <c r="I184" s="146"/>
      <c r="J184" s="146"/>
      <c r="K184" s="148"/>
    </row>
    <row r="185" spans="2:11">
      <c r="B185" s="147">
        <v>16</v>
      </c>
      <c r="C185" s="148" t="s">
        <v>375</v>
      </c>
      <c r="D185" s="148">
        <v>16</v>
      </c>
      <c r="E185" s="148" t="s">
        <v>18</v>
      </c>
      <c r="F185" s="148" t="s">
        <v>164</v>
      </c>
      <c r="G185" s="148"/>
      <c r="H185" s="148"/>
      <c r="I185" s="148"/>
      <c r="J185" s="148"/>
      <c r="K185" s="148"/>
    </row>
    <row r="186" spans="2:11">
      <c r="B186" s="147">
        <v>17</v>
      </c>
      <c r="C186" s="148" t="s">
        <v>375</v>
      </c>
      <c r="D186" s="148">
        <v>17</v>
      </c>
      <c r="E186" s="148" t="s">
        <v>18</v>
      </c>
      <c r="F186" s="148" t="s">
        <v>164</v>
      </c>
      <c r="G186" s="148"/>
      <c r="H186" s="148"/>
      <c r="I186" s="148"/>
      <c r="J186" s="148"/>
      <c r="K186" s="148"/>
    </row>
    <row r="187" spans="2:11">
      <c r="B187" s="147">
        <v>18</v>
      </c>
      <c r="C187" s="148" t="s">
        <v>378</v>
      </c>
      <c r="D187" s="148">
        <v>13</v>
      </c>
      <c r="E187" s="148" t="s">
        <v>18</v>
      </c>
      <c r="F187" s="148" t="s">
        <v>139</v>
      </c>
      <c r="G187" s="146"/>
      <c r="H187" s="146"/>
      <c r="I187" s="146"/>
      <c r="J187" s="146"/>
      <c r="K187" s="148"/>
    </row>
    <row r="188" spans="2:11">
      <c r="B188" s="147">
        <v>19</v>
      </c>
      <c r="C188" s="148" t="s">
        <v>375</v>
      </c>
      <c r="D188" s="148">
        <v>19</v>
      </c>
      <c r="E188" s="148" t="s">
        <v>18</v>
      </c>
      <c r="F188" s="148" t="s">
        <v>164</v>
      </c>
      <c r="G188" s="148"/>
      <c r="H188" s="148"/>
      <c r="I188" s="148"/>
      <c r="J188" s="148"/>
      <c r="K188" s="148"/>
    </row>
    <row r="189" spans="2:11">
      <c r="B189" s="147">
        <v>20</v>
      </c>
      <c r="C189" s="148" t="s">
        <v>379</v>
      </c>
      <c r="D189" s="148">
        <v>26</v>
      </c>
      <c r="E189" s="148" t="s">
        <v>18</v>
      </c>
      <c r="F189" s="148" t="s">
        <v>164</v>
      </c>
      <c r="G189" s="148"/>
      <c r="H189" s="148"/>
      <c r="I189" s="148"/>
      <c r="J189" s="148"/>
      <c r="K189" s="148"/>
    </row>
    <row r="190" spans="2:11">
      <c r="B190" s="146">
        <v>21</v>
      </c>
      <c r="C190" s="148" t="s">
        <v>375</v>
      </c>
      <c r="D190" s="148">
        <v>21</v>
      </c>
      <c r="E190" s="148" t="s">
        <v>18</v>
      </c>
      <c r="F190" s="148" t="s">
        <v>164</v>
      </c>
      <c r="G190" s="149"/>
      <c r="H190" s="149"/>
      <c r="I190" s="149"/>
      <c r="J190" s="149"/>
      <c r="K190" s="149"/>
    </row>
    <row r="191" spans="2:11">
      <c r="B191" s="148">
        <v>22</v>
      </c>
      <c r="C191" s="148" t="s">
        <v>375</v>
      </c>
      <c r="D191" s="148">
        <v>22</v>
      </c>
      <c r="E191" s="148" t="s">
        <v>18</v>
      </c>
      <c r="F191" s="148" t="s">
        <v>164</v>
      </c>
      <c r="G191" s="149"/>
      <c r="H191" s="149"/>
      <c r="I191" s="149"/>
      <c r="J191" s="149"/>
      <c r="K191" s="149"/>
    </row>
    <row r="192" spans="2:11">
      <c r="B192" s="148">
        <v>23</v>
      </c>
      <c r="C192" s="148" t="s">
        <v>375</v>
      </c>
      <c r="D192" s="148">
        <v>25</v>
      </c>
      <c r="E192" s="148" t="s">
        <v>19</v>
      </c>
      <c r="F192" s="148" t="s">
        <v>164</v>
      </c>
      <c r="G192" s="149"/>
      <c r="H192" s="149"/>
      <c r="I192" s="149"/>
      <c r="J192" s="149"/>
      <c r="K192" s="149"/>
    </row>
    <row r="193" spans="2:11">
      <c r="B193" s="150">
        <v>24</v>
      </c>
      <c r="C193" s="148" t="s">
        <v>380</v>
      </c>
      <c r="D193" s="148">
        <v>2</v>
      </c>
      <c r="E193" s="148" t="s">
        <v>18</v>
      </c>
      <c r="F193" s="150" t="s">
        <v>164</v>
      </c>
      <c r="G193" s="149"/>
      <c r="H193" s="149"/>
      <c r="I193" s="149"/>
      <c r="J193" s="149"/>
      <c r="K193" s="149"/>
    </row>
    <row r="194" spans="2:11">
      <c r="B194" s="150">
        <v>25</v>
      </c>
      <c r="C194" s="148"/>
      <c r="D194" s="148"/>
      <c r="E194" s="148"/>
      <c r="F194" s="150"/>
      <c r="G194" s="149"/>
      <c r="H194" s="149"/>
      <c r="I194" s="149"/>
      <c r="J194" s="149"/>
      <c r="K194" s="149"/>
    </row>
    <row r="195" spans="2:11">
      <c r="B195" s="150">
        <v>26</v>
      </c>
      <c r="C195" s="150"/>
      <c r="D195" s="148"/>
      <c r="E195" s="148"/>
      <c r="F195" s="150"/>
      <c r="G195" s="149"/>
      <c r="H195" s="149"/>
      <c r="I195" s="149"/>
      <c r="J195" s="149"/>
      <c r="K195" s="149"/>
    </row>
    <row r="196" spans="2:11">
      <c r="B196" s="150">
        <v>27</v>
      </c>
      <c r="C196" s="150"/>
      <c r="D196" s="148"/>
      <c r="E196" s="148"/>
      <c r="F196" s="150"/>
      <c r="G196" s="149"/>
      <c r="H196" s="149"/>
      <c r="I196" s="149"/>
      <c r="J196" s="149"/>
      <c r="K196" s="149"/>
    </row>
  </sheetData>
  <mergeCells count="32">
    <mergeCell ref="B61:D61"/>
    <mergeCell ref="B62:D62"/>
    <mergeCell ref="B63:D63"/>
    <mergeCell ref="D2:E2"/>
    <mergeCell ref="B14:C14"/>
    <mergeCell ref="B46:K47"/>
    <mergeCell ref="B48:E60"/>
    <mergeCell ref="F48:F60"/>
    <mergeCell ref="G48:K60"/>
    <mergeCell ref="E63:K63"/>
    <mergeCell ref="E62:K62"/>
    <mergeCell ref="B165:D165"/>
    <mergeCell ref="E165:K165"/>
    <mergeCell ref="B167:D167"/>
    <mergeCell ref="E167:K167"/>
    <mergeCell ref="B64:D64"/>
    <mergeCell ref="B65:D65"/>
    <mergeCell ref="B67:D67"/>
    <mergeCell ref="B162:D162"/>
    <mergeCell ref="E162:K162"/>
    <mergeCell ref="B163:D163"/>
    <mergeCell ref="E163:K163"/>
    <mergeCell ref="B164:D164"/>
    <mergeCell ref="E164:K164"/>
    <mergeCell ref="E67:K67"/>
    <mergeCell ref="E65:K65"/>
    <mergeCell ref="E64:K64"/>
    <mergeCell ref="B146:K147"/>
    <mergeCell ref="B148:E160"/>
    <mergeCell ref="F148:F160"/>
    <mergeCell ref="G148:K160"/>
    <mergeCell ref="B161:D161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9"/>
  <sheetViews>
    <sheetView zoomScale="93" zoomScaleNormal="93" workbookViewId="0">
      <selection activeCell="J10" sqref="J10"/>
    </sheetView>
  </sheetViews>
  <sheetFormatPr defaultRowHeight="15"/>
  <cols>
    <col min="3" max="3" width="29.28515625" customWidth="1"/>
    <col min="6" max="6" width="22.140625" style="93" customWidth="1"/>
  </cols>
  <sheetData>
    <row r="3" spans="2:6">
      <c r="B3" s="7" t="s">
        <v>0</v>
      </c>
      <c r="C3" s="7" t="s">
        <v>23</v>
      </c>
      <c r="D3" s="279" t="s">
        <v>24</v>
      </c>
      <c r="E3" s="280"/>
      <c r="F3" s="92" t="s">
        <v>4</v>
      </c>
    </row>
    <row r="4" spans="2:6">
      <c r="B4" s="10">
        <v>1</v>
      </c>
      <c r="C4" s="11" t="s">
        <v>240</v>
      </c>
      <c r="D4" s="10">
        <v>9</v>
      </c>
      <c r="E4" s="10" t="s">
        <v>83</v>
      </c>
      <c r="F4" s="94" t="s">
        <v>239</v>
      </c>
    </row>
    <row r="5" spans="2:6">
      <c r="B5" s="10">
        <v>2</v>
      </c>
      <c r="C5" s="11" t="s">
        <v>241</v>
      </c>
      <c r="D5" s="10">
        <v>31</v>
      </c>
      <c r="E5" s="10" t="s">
        <v>83</v>
      </c>
      <c r="F5" s="8" t="s">
        <v>361</v>
      </c>
    </row>
    <row r="6" spans="2:6">
      <c r="B6" s="10">
        <v>3</v>
      </c>
      <c r="C6" s="11" t="s">
        <v>242</v>
      </c>
      <c r="D6" s="10">
        <v>11</v>
      </c>
      <c r="E6" s="10" t="s">
        <v>83</v>
      </c>
      <c r="F6" s="167" t="s">
        <v>112</v>
      </c>
    </row>
    <row r="7" spans="2:6">
      <c r="B7" s="10">
        <v>4</v>
      </c>
      <c r="C7" s="11" t="s">
        <v>254</v>
      </c>
      <c r="D7" s="10">
        <v>18</v>
      </c>
      <c r="E7" s="10" t="s">
        <v>108</v>
      </c>
      <c r="F7" s="94" t="s">
        <v>239</v>
      </c>
    </row>
    <row r="8" spans="2:6">
      <c r="B8" s="10">
        <v>5</v>
      </c>
      <c r="C8" s="11" t="s">
        <v>256</v>
      </c>
      <c r="D8" s="10">
        <v>12</v>
      </c>
      <c r="E8" s="10" t="s">
        <v>83</v>
      </c>
      <c r="F8" s="167" t="s">
        <v>112</v>
      </c>
    </row>
    <row r="9" spans="2:6">
      <c r="B9" s="10">
        <v>6</v>
      </c>
      <c r="C9" s="11" t="s">
        <v>260</v>
      </c>
      <c r="D9" s="10">
        <f>10+16+13+1+3</f>
        <v>43</v>
      </c>
      <c r="E9" s="10" t="s">
        <v>83</v>
      </c>
      <c r="F9" s="10" t="s">
        <v>356</v>
      </c>
    </row>
    <row r="10" spans="2:6">
      <c r="B10" s="10">
        <v>7</v>
      </c>
      <c r="C10" s="11" t="s">
        <v>261</v>
      </c>
      <c r="D10" s="10">
        <f>28+11+3+1+9</f>
        <v>52</v>
      </c>
      <c r="E10" s="10" t="s">
        <v>83</v>
      </c>
      <c r="F10" s="152" t="s">
        <v>257</v>
      </c>
    </row>
    <row r="11" spans="2:6">
      <c r="B11" s="10">
        <v>8</v>
      </c>
      <c r="C11" s="11" t="s">
        <v>344</v>
      </c>
      <c r="D11" s="10">
        <v>26</v>
      </c>
      <c r="E11" s="10" t="s">
        <v>83</v>
      </c>
      <c r="F11" s="94" t="s">
        <v>239</v>
      </c>
    </row>
    <row r="12" spans="2:6">
      <c r="B12" s="10">
        <v>9</v>
      </c>
      <c r="C12" s="11" t="s">
        <v>345</v>
      </c>
      <c r="D12" s="10">
        <v>35</v>
      </c>
      <c r="E12" s="10" t="s">
        <v>83</v>
      </c>
      <c r="F12" s="94" t="s">
        <v>239</v>
      </c>
    </row>
    <row r="13" spans="2:6">
      <c r="B13" s="10">
        <v>10</v>
      </c>
      <c r="C13" s="11" t="s">
        <v>346</v>
      </c>
      <c r="D13" s="10">
        <v>86</v>
      </c>
      <c r="E13" s="10" t="s">
        <v>83</v>
      </c>
      <c r="F13" s="8" t="s">
        <v>438</v>
      </c>
    </row>
    <row r="14" spans="2:6">
      <c r="B14" s="10">
        <v>11</v>
      </c>
      <c r="C14" s="11" t="s">
        <v>347</v>
      </c>
      <c r="D14" s="10">
        <v>3</v>
      </c>
      <c r="E14" s="10" t="s">
        <v>83</v>
      </c>
      <c r="F14" s="10" t="s">
        <v>438</v>
      </c>
    </row>
    <row r="15" spans="2:6">
      <c r="B15" s="10">
        <v>12</v>
      </c>
      <c r="C15" s="11" t="s">
        <v>348</v>
      </c>
      <c r="D15" s="10">
        <v>26</v>
      </c>
      <c r="E15" s="10" t="s">
        <v>83</v>
      </c>
      <c r="F15" s="8"/>
    </row>
    <row r="16" spans="2:6">
      <c r="B16" s="10">
        <v>13</v>
      </c>
      <c r="C16" s="11" t="s">
        <v>350</v>
      </c>
      <c r="D16" s="10">
        <v>56</v>
      </c>
      <c r="E16" s="10" t="s">
        <v>83</v>
      </c>
      <c r="F16" s="8"/>
    </row>
    <row r="17" spans="2:6">
      <c r="B17" s="10">
        <v>14</v>
      </c>
      <c r="C17" s="11" t="s">
        <v>349</v>
      </c>
      <c r="D17" s="10">
        <v>58</v>
      </c>
      <c r="E17" s="10" t="s">
        <v>83</v>
      </c>
      <c r="F17" s="8"/>
    </row>
    <row r="18" spans="2:6">
      <c r="B18" s="10">
        <v>15</v>
      </c>
      <c r="C18" s="11" t="s">
        <v>351</v>
      </c>
      <c r="D18" s="10">
        <f>107+11</f>
        <v>118</v>
      </c>
      <c r="E18" s="10" t="s">
        <v>83</v>
      </c>
      <c r="F18" s="8"/>
    </row>
    <row r="19" spans="2:6">
      <c r="B19" s="10">
        <v>16</v>
      </c>
      <c r="C19" s="11" t="s">
        <v>360</v>
      </c>
      <c r="D19" s="10">
        <v>2</v>
      </c>
      <c r="E19" s="10" t="s">
        <v>83</v>
      </c>
      <c r="F19" s="94" t="s">
        <v>239</v>
      </c>
    </row>
    <row r="20" spans="2:6">
      <c r="B20" s="10">
        <v>17</v>
      </c>
      <c r="C20" s="11" t="s">
        <v>357</v>
      </c>
      <c r="D20" s="10">
        <v>41</v>
      </c>
      <c r="E20" s="10" t="s">
        <v>83</v>
      </c>
      <c r="F20" s="8"/>
    </row>
    <row r="21" spans="2:6">
      <c r="B21" s="10">
        <v>18</v>
      </c>
      <c r="C21" s="11" t="s">
        <v>358</v>
      </c>
      <c r="D21" s="10">
        <v>15</v>
      </c>
      <c r="E21" s="10" t="s">
        <v>83</v>
      </c>
      <c r="F21" s="8" t="s">
        <v>356</v>
      </c>
    </row>
    <row r="22" spans="2:6">
      <c r="B22" s="10">
        <v>19</v>
      </c>
      <c r="C22" s="11" t="s">
        <v>359</v>
      </c>
      <c r="D22" s="10">
        <v>11</v>
      </c>
      <c r="E22" s="10" t="s">
        <v>83</v>
      </c>
      <c r="F22" s="152" t="s">
        <v>257</v>
      </c>
    </row>
    <row r="23" spans="2:6">
      <c r="B23" s="10">
        <v>20</v>
      </c>
      <c r="C23" s="11" t="s">
        <v>359</v>
      </c>
      <c r="D23" s="10">
        <v>10</v>
      </c>
      <c r="E23" s="10" t="s">
        <v>108</v>
      </c>
      <c r="F23" s="152" t="s">
        <v>257</v>
      </c>
    </row>
    <row r="24" spans="2:6">
      <c r="B24" s="10">
        <v>21</v>
      </c>
      <c r="C24" s="11"/>
      <c r="D24" s="10"/>
      <c r="E24" s="10"/>
      <c r="F24" s="8"/>
    </row>
    <row r="25" spans="2:6">
      <c r="B25" s="10">
        <v>22</v>
      </c>
      <c r="C25" s="11"/>
      <c r="D25" s="10"/>
      <c r="E25" s="10"/>
      <c r="F25" s="8"/>
    </row>
    <row r="26" spans="2:6">
      <c r="B26" s="10"/>
      <c r="C26" s="11"/>
      <c r="D26" s="10"/>
      <c r="E26" s="10"/>
      <c r="F26" s="8"/>
    </row>
    <row r="27" spans="2:6">
      <c r="B27" s="10"/>
      <c r="C27" s="12"/>
      <c r="D27" s="8"/>
      <c r="E27" s="8"/>
      <c r="F27" s="8"/>
    </row>
    <row r="28" spans="2:6">
      <c r="B28" s="10"/>
      <c r="C28" s="12"/>
      <c r="D28" s="8"/>
      <c r="E28" s="8"/>
      <c r="F28" s="8"/>
    </row>
    <row r="29" spans="2:6">
      <c r="B29" s="281" t="s">
        <v>15</v>
      </c>
      <c r="C29" s="281"/>
      <c r="D29" s="8">
        <f>SUM(D4:D28)</f>
        <v>663</v>
      </c>
      <c r="E29" s="8"/>
      <c r="F29" s="8"/>
    </row>
  </sheetData>
  <mergeCells count="2">
    <mergeCell ref="D3:E3"/>
    <mergeCell ref="B29:C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SEPTEMBER</vt:lpstr>
      <vt:lpstr>UMAIR</vt:lpstr>
      <vt:lpstr>BU LEXY</vt:lpstr>
      <vt:lpstr>YASIN</vt:lpstr>
      <vt:lpstr>TRAVEL CAW</vt:lpstr>
      <vt:lpstr>PO KNTR GUBERNUR</vt:lpstr>
      <vt:lpstr>MUVAZ (01)</vt:lpstr>
      <vt:lpstr>ROKCEL MUVAZ</vt:lpstr>
      <vt:lpstr>HIJABERLIN</vt:lpstr>
      <vt:lpstr>IBU ARIYANI</vt:lpstr>
      <vt:lpstr>ALINA (1)</vt:lpstr>
      <vt:lpstr>GALAXY STARS</vt:lpstr>
      <vt:lpstr>ALINA</vt:lpstr>
      <vt:lpstr>SMPI NURUL FIKRI</vt:lpstr>
      <vt:lpstr>JERSEY PAK OGI</vt:lpstr>
      <vt:lpstr>JEMBAR KERAMIK</vt:lpstr>
      <vt:lpstr>MUVAZ(2)</vt:lpstr>
      <vt:lpstr>BEARD</vt:lpstr>
      <vt:lpstr>JERSEY KING</vt:lpstr>
      <vt:lpstr>JERSEY FAZ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2026-09-07T01:58:54Z</dcterms:modified>
</cp:coreProperties>
</file>