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C3F1A8FB-9FA9-44F1-9AE1-2DF5A6B72908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owerTable2" sheetId="1" r:id="rId1"/>
    <sheet name="Balance" sheetId="2" r:id="rId2"/>
    <sheet name="Sheet2" sheetId="4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2" l="1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9" i="2"/>
  <c r="H65" i="2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05" i="2" s="1"/>
  <c r="H106" i="2" s="1"/>
  <c r="H107" i="2" s="1"/>
  <c r="H108" i="2" s="1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9" i="2"/>
  <c r="F15" i="4" l="1"/>
  <c r="E15" i="4"/>
  <c r="F8" i="4"/>
  <c r="F6" i="4"/>
  <c r="F7" i="4"/>
  <c r="F5" i="4"/>
  <c r="M108" i="2"/>
  <c r="K108" i="2"/>
  <c r="N107" i="2"/>
  <c r="M107" i="2"/>
  <c r="K107" i="2"/>
  <c r="N106" i="2"/>
  <c r="M106" i="2"/>
  <c r="K106" i="2"/>
  <c r="N105" i="2"/>
  <c r="M105" i="2"/>
  <c r="K105" i="2"/>
  <c r="M104" i="2"/>
  <c r="K104" i="2"/>
  <c r="N103" i="2"/>
  <c r="M103" i="2"/>
  <c r="K103" i="2"/>
  <c r="N102" i="2"/>
  <c r="M102" i="2"/>
  <c r="K102" i="2"/>
  <c r="N101" i="2"/>
  <c r="M101" i="2"/>
  <c r="K101" i="2"/>
  <c r="M100" i="2"/>
  <c r="K100" i="2"/>
  <c r="N99" i="2"/>
  <c r="M99" i="2"/>
  <c r="K99" i="2"/>
  <c r="N98" i="2"/>
  <c r="M98" i="2"/>
  <c r="K98" i="2"/>
  <c r="N97" i="2"/>
  <c r="M97" i="2"/>
  <c r="K97" i="2"/>
  <c r="M96" i="2"/>
  <c r="K96" i="2"/>
  <c r="N95" i="2"/>
  <c r="M95" i="2"/>
  <c r="K95" i="2"/>
  <c r="N94" i="2"/>
  <c r="M94" i="2"/>
  <c r="K94" i="2"/>
  <c r="N93" i="2"/>
  <c r="M93" i="2"/>
  <c r="K93" i="2"/>
  <c r="M92" i="2"/>
  <c r="K92" i="2"/>
  <c r="N91" i="2"/>
  <c r="M91" i="2"/>
  <c r="K91" i="2"/>
  <c r="N90" i="2"/>
  <c r="M90" i="2"/>
  <c r="K90" i="2"/>
  <c r="N89" i="2"/>
  <c r="M89" i="2"/>
  <c r="K89" i="2"/>
  <c r="M88" i="2"/>
  <c r="K88" i="2"/>
  <c r="N87" i="2"/>
  <c r="M87" i="2"/>
  <c r="K87" i="2"/>
  <c r="N86" i="2"/>
  <c r="M86" i="2"/>
  <c r="K86" i="2"/>
  <c r="N85" i="2"/>
  <c r="M85" i="2"/>
  <c r="K85" i="2"/>
  <c r="M84" i="2"/>
  <c r="K84" i="2"/>
  <c r="N83" i="2"/>
  <c r="M83" i="2"/>
  <c r="K83" i="2"/>
  <c r="N82" i="2"/>
  <c r="M82" i="2"/>
  <c r="K82" i="2"/>
  <c r="N81" i="2"/>
  <c r="M81" i="2"/>
  <c r="K81" i="2"/>
  <c r="M80" i="2"/>
  <c r="K80" i="2"/>
  <c r="N79" i="2"/>
  <c r="M79" i="2"/>
  <c r="K79" i="2"/>
  <c r="N78" i="2"/>
  <c r="M78" i="2"/>
  <c r="K78" i="2"/>
  <c r="N77" i="2"/>
  <c r="M77" i="2"/>
  <c r="K77" i="2"/>
  <c r="M76" i="2"/>
  <c r="K76" i="2"/>
  <c r="N75" i="2"/>
  <c r="M75" i="2"/>
  <c r="K75" i="2"/>
  <c r="N74" i="2"/>
  <c r="M74" i="2"/>
  <c r="K74" i="2"/>
  <c r="N73" i="2"/>
  <c r="M73" i="2"/>
  <c r="K73" i="2"/>
  <c r="M72" i="2"/>
  <c r="K72" i="2"/>
  <c r="N71" i="2"/>
  <c r="M71" i="2"/>
  <c r="K71" i="2"/>
  <c r="N70" i="2"/>
  <c r="M70" i="2"/>
  <c r="K70" i="2"/>
  <c r="N69" i="2"/>
  <c r="M69" i="2"/>
  <c r="K69" i="2"/>
  <c r="M68" i="2"/>
  <c r="K68" i="2"/>
  <c r="N67" i="2"/>
  <c r="M67" i="2"/>
  <c r="K67" i="2"/>
  <c r="N66" i="2"/>
  <c r="M66" i="2"/>
  <c r="K66" i="2"/>
  <c r="N65" i="2"/>
  <c r="M65" i="2"/>
  <c r="K65" i="2"/>
  <c r="M64" i="2"/>
  <c r="K64" i="2"/>
  <c r="N63" i="2"/>
  <c r="M63" i="2"/>
  <c r="K63" i="2"/>
  <c r="N62" i="2"/>
  <c r="M62" i="2"/>
  <c r="K62" i="2"/>
  <c r="N61" i="2"/>
  <c r="M61" i="2"/>
  <c r="K61" i="2"/>
  <c r="M60" i="2"/>
  <c r="K60" i="2"/>
  <c r="N59" i="2"/>
  <c r="M59" i="2"/>
  <c r="K59" i="2"/>
  <c r="N58" i="2"/>
  <c r="M58" i="2"/>
  <c r="K58" i="2"/>
  <c r="N57" i="2"/>
  <c r="M57" i="2"/>
  <c r="K57" i="2"/>
  <c r="N56" i="2"/>
  <c r="M56" i="2"/>
  <c r="K56" i="2"/>
  <c r="N55" i="2"/>
  <c r="M55" i="2"/>
  <c r="K55" i="2"/>
  <c r="N54" i="2"/>
  <c r="M54" i="2"/>
  <c r="K54" i="2"/>
  <c r="N53" i="2"/>
  <c r="M53" i="2"/>
  <c r="K53" i="2"/>
  <c r="N52" i="2"/>
  <c r="M52" i="2"/>
  <c r="K52" i="2"/>
  <c r="N51" i="2"/>
  <c r="M51" i="2"/>
  <c r="K51" i="2"/>
  <c r="N50" i="2"/>
  <c r="M50" i="2"/>
  <c r="K50" i="2"/>
  <c r="N49" i="2"/>
  <c r="M49" i="2"/>
  <c r="K49" i="2"/>
  <c r="N48" i="2"/>
  <c r="M48" i="2"/>
  <c r="K48" i="2"/>
  <c r="N47" i="2"/>
  <c r="M47" i="2"/>
  <c r="K47" i="2"/>
  <c r="N46" i="2"/>
  <c r="M46" i="2"/>
  <c r="K46" i="2"/>
  <c r="N45" i="2"/>
  <c r="M45" i="2"/>
  <c r="K45" i="2"/>
  <c r="N44" i="2"/>
  <c r="M44" i="2"/>
  <c r="K44" i="2"/>
  <c r="N43" i="2"/>
  <c r="M43" i="2"/>
  <c r="K43" i="2"/>
  <c r="N42" i="2"/>
  <c r="M42" i="2"/>
  <c r="K42" i="2"/>
  <c r="N41" i="2"/>
  <c r="M41" i="2"/>
  <c r="K41" i="2"/>
  <c r="N40" i="2"/>
  <c r="M40" i="2"/>
  <c r="K40" i="2"/>
  <c r="N39" i="2"/>
  <c r="M39" i="2"/>
  <c r="K39" i="2"/>
  <c r="S38" i="2"/>
  <c r="T38" i="2" s="1"/>
  <c r="N38" i="2"/>
  <c r="M38" i="2"/>
  <c r="K38" i="2"/>
  <c r="S37" i="2"/>
  <c r="T37" i="2" s="1"/>
  <c r="N37" i="2"/>
  <c r="M37" i="2"/>
  <c r="K37" i="2"/>
  <c r="S36" i="2"/>
  <c r="T36" i="2" s="1"/>
  <c r="N36" i="2"/>
  <c r="M36" i="2"/>
  <c r="K36" i="2"/>
  <c r="S35" i="2"/>
  <c r="T35" i="2" s="1"/>
  <c r="N35" i="2"/>
  <c r="M35" i="2"/>
  <c r="K35" i="2"/>
  <c r="T34" i="2"/>
  <c r="S34" i="2"/>
  <c r="N34" i="2"/>
  <c r="M34" i="2"/>
  <c r="K34" i="2"/>
  <c r="S33" i="2"/>
  <c r="T33" i="2" s="1"/>
  <c r="N33" i="2"/>
  <c r="M33" i="2"/>
  <c r="K33" i="2"/>
  <c r="S32" i="2"/>
  <c r="T32" i="2" s="1"/>
  <c r="N32" i="2"/>
  <c r="M32" i="2"/>
  <c r="K32" i="2"/>
  <c r="S31" i="2"/>
  <c r="T31" i="2" s="1"/>
  <c r="N31" i="2"/>
  <c r="M31" i="2"/>
  <c r="K31" i="2"/>
  <c r="T30" i="2"/>
  <c r="S30" i="2"/>
  <c r="N30" i="2"/>
  <c r="M30" i="2"/>
  <c r="K30" i="2"/>
  <c r="S29" i="2"/>
  <c r="T29" i="2" s="1"/>
  <c r="N29" i="2"/>
  <c r="M29" i="2"/>
  <c r="K29" i="2"/>
  <c r="S28" i="2"/>
  <c r="T28" i="2" s="1"/>
  <c r="N28" i="2"/>
  <c r="M28" i="2"/>
  <c r="K28" i="2"/>
  <c r="S27" i="2"/>
  <c r="T27" i="2" s="1"/>
  <c r="N27" i="2"/>
  <c r="M27" i="2"/>
  <c r="K27" i="2"/>
  <c r="S26" i="2"/>
  <c r="T26" i="2" s="1"/>
  <c r="N26" i="2"/>
  <c r="M26" i="2"/>
  <c r="K26" i="2"/>
  <c r="S25" i="2"/>
  <c r="T25" i="2" s="1"/>
  <c r="N25" i="2"/>
  <c r="M25" i="2"/>
  <c r="K25" i="2"/>
  <c r="S24" i="2"/>
  <c r="T24" i="2" s="1"/>
  <c r="N24" i="2"/>
  <c r="M24" i="2"/>
  <c r="K24" i="2"/>
  <c r="S23" i="2"/>
  <c r="T23" i="2" s="1"/>
  <c r="N23" i="2"/>
  <c r="M23" i="2"/>
  <c r="K23" i="2"/>
  <c r="S22" i="2"/>
  <c r="T22" i="2" s="1"/>
  <c r="N22" i="2"/>
  <c r="M22" i="2"/>
  <c r="K22" i="2"/>
  <c r="T21" i="2"/>
  <c r="S21" i="2"/>
  <c r="N21" i="2"/>
  <c r="M21" i="2"/>
  <c r="K21" i="2"/>
  <c r="S20" i="2"/>
  <c r="T20" i="2" s="1"/>
  <c r="N20" i="2"/>
  <c r="M20" i="2"/>
  <c r="K20" i="2"/>
  <c r="S19" i="2"/>
  <c r="T19" i="2" s="1"/>
  <c r="N19" i="2"/>
  <c r="M19" i="2"/>
  <c r="K19" i="2"/>
  <c r="S18" i="2"/>
  <c r="T18" i="2" s="1"/>
  <c r="N18" i="2"/>
  <c r="M18" i="2"/>
  <c r="K18" i="2"/>
  <c r="S17" i="2"/>
  <c r="T17" i="2" s="1"/>
  <c r="N17" i="2"/>
  <c r="M17" i="2"/>
  <c r="K17" i="2"/>
  <c r="S16" i="2"/>
  <c r="T16" i="2" s="1"/>
  <c r="N16" i="2"/>
  <c r="M16" i="2"/>
  <c r="K16" i="2"/>
  <c r="S15" i="2"/>
  <c r="T15" i="2" s="1"/>
  <c r="N15" i="2"/>
  <c r="M15" i="2"/>
  <c r="K15" i="2"/>
  <c r="S14" i="2"/>
  <c r="T14" i="2" s="1"/>
  <c r="N14" i="2"/>
  <c r="M14" i="2"/>
  <c r="K14" i="2"/>
  <c r="S13" i="2"/>
  <c r="T13" i="2" s="1"/>
  <c r="N13" i="2"/>
  <c r="M13" i="2"/>
  <c r="K13" i="2"/>
  <c r="S12" i="2"/>
  <c r="T12" i="2" s="1"/>
  <c r="N12" i="2"/>
  <c r="M12" i="2"/>
  <c r="K12" i="2"/>
  <c r="S11" i="2"/>
  <c r="T11" i="2" s="1"/>
  <c r="N11" i="2"/>
  <c r="M11" i="2"/>
  <c r="K11" i="2"/>
  <c r="S10" i="2"/>
  <c r="T10" i="2" s="1"/>
  <c r="N10" i="2"/>
  <c r="M10" i="2"/>
  <c r="K10" i="2"/>
  <c r="H10" i="2"/>
  <c r="H11" i="2" s="1"/>
  <c r="H12" i="2" s="1"/>
  <c r="H13" i="2" s="1"/>
  <c r="T9" i="2"/>
  <c r="S9" i="2"/>
  <c r="N9" i="2"/>
  <c r="M9" i="2"/>
  <c r="L8" i="2"/>
  <c r="K9" i="2"/>
  <c r="F9" i="2"/>
  <c r="S8" i="2"/>
  <c r="T8" i="2" s="1"/>
  <c r="M8" i="2" l="1"/>
  <c r="J9" i="2"/>
  <c r="G9" i="2" s="1"/>
  <c r="P9" i="2" s="1"/>
  <c r="K8" i="2"/>
  <c r="N8" i="2"/>
  <c r="I10" i="2" a="1"/>
  <c r="I10" i="2" s="1"/>
  <c r="J10" i="2" s="1"/>
  <c r="G10" i="2" s="1"/>
  <c r="P10" i="2" s="1"/>
  <c r="H14" i="2"/>
  <c r="H15" i="2" l="1"/>
  <c r="I11" i="2" a="1"/>
  <c r="I11" i="2" s="1"/>
  <c r="F10" i="2"/>
  <c r="J11" i="2" l="1"/>
  <c r="G11" i="2" s="1"/>
  <c r="P11" i="2" s="1"/>
  <c r="F11" i="2"/>
  <c r="I12" i="2" a="1"/>
  <c r="I12" i="2" s="1"/>
  <c r="H16" i="2"/>
  <c r="J12" i="2" l="1"/>
  <c r="G12" i="2" s="1"/>
  <c r="P12" i="2" s="1"/>
  <c r="I13" i="2" a="1"/>
  <c r="I13" i="2" s="1"/>
  <c r="F12" i="2"/>
  <c r="H17" i="2"/>
  <c r="H18" i="2" l="1"/>
  <c r="J13" i="2"/>
  <c r="G13" i="2" s="1"/>
  <c r="P13" i="2" s="1"/>
  <c r="F13" i="2"/>
  <c r="I14" i="2" a="1"/>
  <c r="I14" i="2" s="1"/>
  <c r="H19" i="2" l="1"/>
  <c r="J14" i="2"/>
  <c r="G14" i="2" s="1"/>
  <c r="P14" i="2" s="1"/>
  <c r="F14" i="2"/>
  <c r="I15" i="2" a="1"/>
  <c r="I15" i="2" s="1"/>
  <c r="J15" i="2" l="1"/>
  <c r="G15" i="2" s="1"/>
  <c r="P15" i="2" s="1"/>
  <c r="F15" i="2"/>
  <c r="I16" i="2" a="1"/>
  <c r="I16" i="2" s="1"/>
  <c r="H20" i="2"/>
  <c r="J16" i="2" l="1"/>
  <c r="G16" i="2" s="1"/>
  <c r="P16" i="2" s="1"/>
  <c r="F16" i="2"/>
  <c r="I17" i="2" a="1"/>
  <c r="I17" i="2" s="1"/>
  <c r="H21" i="2"/>
  <c r="J17" i="2" l="1"/>
  <c r="G17" i="2" s="1"/>
  <c r="P17" i="2" s="1"/>
  <c r="F17" i="2"/>
  <c r="I18" i="2" a="1"/>
  <c r="I18" i="2" s="1"/>
  <c r="H22" i="2"/>
  <c r="J18" i="2" l="1"/>
  <c r="G18" i="2" s="1"/>
  <c r="P18" i="2" s="1"/>
  <c r="F18" i="2"/>
  <c r="I19" i="2" a="1"/>
  <c r="I19" i="2" s="1"/>
  <c r="H23" i="2"/>
  <c r="H24" i="2" l="1"/>
  <c r="J19" i="2"/>
  <c r="G19" i="2" s="1"/>
  <c r="P19" i="2" s="1"/>
  <c r="F19" i="2"/>
  <c r="I20" i="2" a="1"/>
  <c r="I20" i="2" s="1"/>
  <c r="H25" i="2" l="1"/>
  <c r="J20" i="2"/>
  <c r="G20" i="2" s="1"/>
  <c r="P20" i="2" s="1"/>
  <c r="F20" i="2"/>
  <c r="I21" i="2" a="1"/>
  <c r="I21" i="2" s="1"/>
  <c r="J21" i="2" l="1"/>
  <c r="G21" i="2" s="1"/>
  <c r="P21" i="2" s="1"/>
  <c r="F21" i="2"/>
  <c r="I22" i="2" a="1"/>
  <c r="I22" i="2" s="1"/>
  <c r="H26" i="2"/>
  <c r="H27" i="2" l="1"/>
  <c r="J22" i="2"/>
  <c r="G22" i="2" s="1"/>
  <c r="P22" i="2" s="1"/>
  <c r="F22" i="2"/>
  <c r="I23" i="2" a="1"/>
  <c r="I23" i="2" s="1"/>
  <c r="J23" i="2" l="1"/>
  <c r="G23" i="2" s="1"/>
  <c r="P23" i="2" s="1"/>
  <c r="F23" i="2"/>
  <c r="I24" i="2" a="1"/>
  <c r="I24" i="2" s="1"/>
  <c r="H28" i="2"/>
  <c r="J24" i="2" l="1"/>
  <c r="G24" i="2" s="1"/>
  <c r="P24" i="2" s="1"/>
  <c r="F24" i="2"/>
  <c r="I25" i="2" a="1"/>
  <c r="I25" i="2" s="1"/>
  <c r="H29" i="2"/>
  <c r="H30" i="2" l="1"/>
  <c r="J25" i="2"/>
  <c r="G25" i="2" s="1"/>
  <c r="P25" i="2" s="1"/>
  <c r="F25" i="2"/>
  <c r="I26" i="2" a="1"/>
  <c r="I26" i="2" s="1"/>
  <c r="J26" i="2" l="1"/>
  <c r="G26" i="2" s="1"/>
  <c r="P26" i="2" s="1"/>
  <c r="F26" i="2"/>
  <c r="I27" i="2" a="1"/>
  <c r="I27" i="2" s="1"/>
  <c r="H31" i="2"/>
  <c r="J27" i="2" l="1"/>
  <c r="G27" i="2" s="1"/>
  <c r="P27" i="2" s="1"/>
  <c r="F27" i="2"/>
  <c r="I28" i="2" a="1"/>
  <c r="I28" i="2" s="1"/>
  <c r="H32" i="2"/>
  <c r="H33" i="2" l="1"/>
  <c r="J28" i="2"/>
  <c r="G28" i="2" s="1"/>
  <c r="P28" i="2" s="1"/>
  <c r="F28" i="2"/>
  <c r="I29" i="2" a="1"/>
  <c r="I29" i="2" s="1"/>
  <c r="J29" i="2" l="1"/>
  <c r="G29" i="2" s="1"/>
  <c r="P29" i="2" s="1"/>
  <c r="F29" i="2"/>
  <c r="I30" i="2" a="1"/>
  <c r="I30" i="2" s="1"/>
  <c r="H34" i="2"/>
  <c r="J30" i="2" l="1"/>
  <c r="G30" i="2" s="1"/>
  <c r="P30" i="2" s="1"/>
  <c r="F30" i="2"/>
  <c r="I31" i="2" a="1"/>
  <c r="I31" i="2" s="1"/>
  <c r="H35" i="2"/>
  <c r="J31" i="2" l="1"/>
  <c r="G31" i="2" s="1"/>
  <c r="P31" i="2" s="1"/>
  <c r="F31" i="2"/>
  <c r="I32" i="2" a="1"/>
  <c r="I32" i="2" s="1"/>
  <c r="H36" i="2"/>
  <c r="H37" i="2" l="1"/>
  <c r="J32" i="2"/>
  <c r="G32" i="2" s="1"/>
  <c r="P32" i="2" s="1"/>
  <c r="F32" i="2"/>
  <c r="I33" i="2" a="1"/>
  <c r="I33" i="2" s="1"/>
  <c r="H38" i="2" l="1"/>
  <c r="J33" i="2"/>
  <c r="G33" i="2" s="1"/>
  <c r="P33" i="2" s="1"/>
  <c r="F33" i="2"/>
  <c r="I34" i="2" a="1"/>
  <c r="I34" i="2" s="1"/>
  <c r="J34" i="2" l="1"/>
  <c r="G34" i="2" s="1"/>
  <c r="P34" i="2" s="1"/>
  <c r="F34" i="2"/>
  <c r="I35" i="2" a="1"/>
  <c r="I35" i="2" s="1"/>
  <c r="H39" i="2"/>
  <c r="J35" i="2" l="1"/>
  <c r="G35" i="2" s="1"/>
  <c r="P35" i="2" s="1"/>
  <c r="F35" i="2"/>
  <c r="I36" i="2" a="1"/>
  <c r="I36" i="2" s="1"/>
  <c r="H40" i="2"/>
  <c r="J36" i="2" l="1"/>
  <c r="G36" i="2" s="1"/>
  <c r="P36" i="2" s="1"/>
  <c r="F36" i="2"/>
  <c r="I37" i="2" a="1"/>
  <c r="I37" i="2" s="1"/>
  <c r="H41" i="2"/>
  <c r="H42" i="2" l="1"/>
  <c r="J37" i="2"/>
  <c r="G37" i="2" s="1"/>
  <c r="P37" i="2" s="1"/>
  <c r="F37" i="2"/>
  <c r="I38" i="2" a="1"/>
  <c r="I38" i="2" s="1"/>
  <c r="J38" i="2" l="1"/>
  <c r="G38" i="2" s="1"/>
  <c r="P38" i="2" s="1"/>
  <c r="F38" i="2"/>
  <c r="I39" i="2" a="1"/>
  <c r="I39" i="2" s="1"/>
  <c r="H43" i="2"/>
  <c r="H44" i="2" l="1"/>
  <c r="J39" i="2"/>
  <c r="G39" i="2" s="1"/>
  <c r="P39" i="2" s="1"/>
  <c r="F39" i="2"/>
  <c r="I40" i="2" a="1"/>
  <c r="I40" i="2" s="1"/>
  <c r="H45" i="2" l="1"/>
  <c r="J40" i="2"/>
  <c r="G40" i="2" s="1"/>
  <c r="P40" i="2" s="1"/>
  <c r="F40" i="2"/>
  <c r="I41" i="2" a="1"/>
  <c r="I41" i="2" s="1"/>
  <c r="J41" i="2" l="1"/>
  <c r="G41" i="2" s="1"/>
  <c r="P41" i="2" s="1"/>
  <c r="F41" i="2"/>
  <c r="I42" i="2" a="1"/>
  <c r="I42" i="2" s="1"/>
  <c r="H46" i="2"/>
  <c r="J42" i="2" l="1"/>
  <c r="G42" i="2" s="1"/>
  <c r="P42" i="2" s="1"/>
  <c r="F42" i="2"/>
  <c r="I43" i="2" a="1"/>
  <c r="I43" i="2" s="1"/>
  <c r="H47" i="2"/>
  <c r="H48" i="2" l="1"/>
  <c r="J43" i="2"/>
  <c r="G43" i="2" s="1"/>
  <c r="P43" i="2" s="1"/>
  <c r="F43" i="2"/>
  <c r="I44" i="2" a="1"/>
  <c r="I44" i="2" s="1"/>
  <c r="H49" i="2" l="1"/>
  <c r="J44" i="2"/>
  <c r="G44" i="2" s="1"/>
  <c r="P44" i="2" s="1"/>
  <c r="F44" i="2"/>
  <c r="I45" i="2" a="1"/>
  <c r="I45" i="2" s="1"/>
  <c r="H50" i="2" l="1"/>
  <c r="J45" i="2"/>
  <c r="G45" i="2" s="1"/>
  <c r="P45" i="2" s="1"/>
  <c r="F45" i="2"/>
  <c r="I46" i="2" a="1"/>
  <c r="I46" i="2" s="1"/>
  <c r="J46" i="2" l="1"/>
  <c r="G46" i="2" s="1"/>
  <c r="P46" i="2" s="1"/>
  <c r="F46" i="2"/>
  <c r="I47" i="2" a="1"/>
  <c r="I47" i="2" s="1"/>
  <c r="H51" i="2"/>
  <c r="H52" i="2" l="1"/>
  <c r="J47" i="2"/>
  <c r="G47" i="2" s="1"/>
  <c r="P47" i="2" s="1"/>
  <c r="F47" i="2"/>
  <c r="I48" i="2" a="1"/>
  <c r="I48" i="2" s="1"/>
  <c r="H53" i="2" l="1"/>
  <c r="J48" i="2"/>
  <c r="G48" i="2" s="1"/>
  <c r="P48" i="2" s="1"/>
  <c r="F48" i="2"/>
  <c r="I49" i="2" a="1"/>
  <c r="I49" i="2" s="1"/>
  <c r="J49" i="2" l="1"/>
  <c r="G49" i="2" s="1"/>
  <c r="P49" i="2" s="1"/>
  <c r="F49" i="2"/>
  <c r="I50" i="2" a="1"/>
  <c r="I50" i="2" s="1"/>
  <c r="H54" i="2"/>
  <c r="H55" i="2" l="1"/>
  <c r="J50" i="2"/>
  <c r="G50" i="2" s="1"/>
  <c r="P50" i="2" s="1"/>
  <c r="F50" i="2"/>
  <c r="I51" i="2" a="1"/>
  <c r="I51" i="2" s="1"/>
  <c r="H56" i="2" l="1"/>
  <c r="J51" i="2"/>
  <c r="G51" i="2" s="1"/>
  <c r="P51" i="2" s="1"/>
  <c r="F51" i="2"/>
  <c r="I52" i="2" a="1"/>
  <c r="I52" i="2" s="1"/>
  <c r="J52" i="2" l="1"/>
  <c r="G52" i="2" s="1"/>
  <c r="P52" i="2" s="1"/>
  <c r="F52" i="2"/>
  <c r="I53" i="2" a="1"/>
  <c r="I53" i="2" s="1"/>
  <c r="H57" i="2"/>
  <c r="H58" i="2" l="1"/>
  <c r="J53" i="2"/>
  <c r="G53" i="2" s="1"/>
  <c r="P53" i="2" s="1"/>
  <c r="F53" i="2"/>
  <c r="I54" i="2" a="1"/>
  <c r="I54" i="2" s="1"/>
  <c r="J54" i="2" l="1"/>
  <c r="G54" i="2" s="1"/>
  <c r="P54" i="2" s="1"/>
  <c r="F54" i="2"/>
  <c r="I55" i="2" a="1"/>
  <c r="I55" i="2" s="1"/>
  <c r="H59" i="2"/>
  <c r="J55" i="2" l="1"/>
  <c r="G55" i="2" s="1"/>
  <c r="P55" i="2" s="1"/>
  <c r="F55" i="2"/>
  <c r="I56" i="2" a="1"/>
  <c r="I56" i="2" s="1"/>
  <c r="H60" i="2"/>
  <c r="H61" i="2" l="1"/>
  <c r="J56" i="2"/>
  <c r="G56" i="2" s="1"/>
  <c r="P56" i="2" s="1"/>
  <c r="F56" i="2"/>
  <c r="I57" i="2" a="1"/>
  <c r="I57" i="2" s="1"/>
  <c r="J57" i="2" l="1"/>
  <c r="G57" i="2" s="1"/>
  <c r="P57" i="2" s="1"/>
  <c r="F57" i="2"/>
  <c r="I58" i="2" a="1"/>
  <c r="I58" i="2" s="1"/>
  <c r="H62" i="2"/>
  <c r="J58" i="2" l="1"/>
  <c r="G58" i="2" s="1"/>
  <c r="P58" i="2" s="1"/>
  <c r="F58" i="2"/>
  <c r="I59" i="2" a="1"/>
  <c r="I59" i="2" s="1"/>
  <c r="H63" i="2"/>
  <c r="H64" i="2" l="1"/>
  <c r="J59" i="2"/>
  <c r="G59" i="2" s="1"/>
  <c r="P59" i="2" s="1"/>
  <c r="F59" i="2"/>
  <c r="I60" i="2" a="1"/>
  <c r="I60" i="2" s="1"/>
  <c r="J60" i="2" l="1"/>
  <c r="G60" i="2" s="1"/>
  <c r="P60" i="2" s="1"/>
  <c r="F60" i="2"/>
  <c r="I61" i="2" a="1"/>
  <c r="I61" i="2" s="1"/>
  <c r="J61" i="2" l="1"/>
  <c r="G61" i="2" s="1"/>
  <c r="P61" i="2" s="1"/>
  <c r="F61" i="2"/>
  <c r="I62" i="2" a="1"/>
  <c r="I62" i="2" s="1"/>
  <c r="J62" i="2" l="1"/>
  <c r="G62" i="2" s="1"/>
  <c r="P62" i="2" s="1"/>
  <c r="F62" i="2"/>
  <c r="I63" i="2" a="1"/>
  <c r="I63" i="2" s="1"/>
  <c r="J63" i="2" l="1"/>
  <c r="G63" i="2" s="1"/>
  <c r="P63" i="2" s="1"/>
  <c r="F63" i="2"/>
  <c r="I64" i="2" a="1"/>
  <c r="I64" i="2" s="1"/>
  <c r="J64" i="2" l="1"/>
  <c r="G64" i="2" s="1"/>
  <c r="P64" i="2" s="1"/>
  <c r="F64" i="2"/>
  <c r="I65" i="2" a="1"/>
  <c r="I65" i="2" s="1"/>
  <c r="J65" i="2" l="1"/>
  <c r="G65" i="2" s="1"/>
  <c r="P65" i="2" s="1"/>
  <c r="F65" i="2"/>
  <c r="I66" i="2" a="1"/>
  <c r="I66" i="2" s="1"/>
  <c r="J66" i="2" l="1"/>
  <c r="G66" i="2" s="1"/>
  <c r="P66" i="2" s="1"/>
  <c r="F66" i="2"/>
  <c r="I67" i="2" a="1"/>
  <c r="I67" i="2" s="1"/>
  <c r="J67" i="2" l="1"/>
  <c r="G67" i="2" s="1"/>
  <c r="P67" i="2" s="1"/>
  <c r="F67" i="2"/>
  <c r="I68" i="2" a="1"/>
  <c r="I68" i="2" s="1"/>
  <c r="J68" i="2" l="1"/>
  <c r="G68" i="2" s="1"/>
  <c r="P68" i="2" s="1"/>
  <c r="F68" i="2"/>
  <c r="I69" i="2" a="1"/>
  <c r="I69" i="2" s="1"/>
  <c r="J69" i="2" l="1"/>
  <c r="G69" i="2" s="1"/>
  <c r="P69" i="2" s="1"/>
  <c r="F69" i="2"/>
  <c r="I70" i="2" a="1"/>
  <c r="I70" i="2" s="1"/>
  <c r="J70" i="2" l="1"/>
  <c r="G70" i="2" s="1"/>
  <c r="P70" i="2" s="1"/>
  <c r="F70" i="2"/>
  <c r="I71" i="2" a="1"/>
  <c r="I71" i="2" s="1"/>
  <c r="J71" i="2" l="1"/>
  <c r="G71" i="2" s="1"/>
  <c r="P71" i="2" s="1"/>
  <c r="F71" i="2"/>
  <c r="I72" i="2" a="1"/>
  <c r="I72" i="2" s="1"/>
  <c r="J72" i="2" l="1"/>
  <c r="G72" i="2" s="1"/>
  <c r="P72" i="2" s="1"/>
  <c r="F72" i="2"/>
  <c r="I73" i="2" a="1"/>
  <c r="I73" i="2" s="1"/>
  <c r="J73" i="2" l="1"/>
  <c r="G73" i="2" s="1"/>
  <c r="P73" i="2" s="1"/>
  <c r="F73" i="2"/>
  <c r="I74" i="2" a="1"/>
  <c r="I74" i="2" s="1"/>
  <c r="J74" i="2" l="1"/>
  <c r="G74" i="2" s="1"/>
  <c r="P74" i="2" s="1"/>
  <c r="F74" i="2"/>
  <c r="I75" i="2" a="1"/>
  <c r="I75" i="2" s="1"/>
  <c r="J75" i="2" l="1"/>
  <c r="G75" i="2" s="1"/>
  <c r="P75" i="2" s="1"/>
  <c r="F75" i="2"/>
  <c r="I76" i="2" a="1"/>
  <c r="I76" i="2" s="1"/>
  <c r="J76" i="2" l="1"/>
  <c r="G76" i="2" s="1"/>
  <c r="P76" i="2" s="1"/>
  <c r="F76" i="2"/>
  <c r="I77" i="2" a="1"/>
  <c r="I77" i="2" s="1"/>
  <c r="J77" i="2" l="1"/>
  <c r="G77" i="2" s="1"/>
  <c r="P77" i="2" s="1"/>
  <c r="F77" i="2"/>
  <c r="I78" i="2" a="1"/>
  <c r="I78" i="2" s="1"/>
  <c r="J78" i="2" l="1"/>
  <c r="G78" i="2" s="1"/>
  <c r="P78" i="2" s="1"/>
  <c r="F78" i="2"/>
  <c r="I79" i="2" a="1"/>
  <c r="I79" i="2" s="1"/>
  <c r="J79" i="2" l="1"/>
  <c r="G79" i="2" s="1"/>
  <c r="P79" i="2" s="1"/>
  <c r="F79" i="2"/>
  <c r="I80" i="2" a="1"/>
  <c r="I80" i="2" s="1"/>
  <c r="J80" i="2" l="1"/>
  <c r="G80" i="2" s="1"/>
  <c r="P80" i="2" s="1"/>
  <c r="F80" i="2"/>
  <c r="I81" i="2" a="1"/>
  <c r="I81" i="2" s="1"/>
  <c r="J81" i="2" l="1"/>
  <c r="G81" i="2" s="1"/>
  <c r="P81" i="2" s="1"/>
  <c r="F81" i="2"/>
  <c r="I82" i="2" a="1"/>
  <c r="I82" i="2" s="1"/>
  <c r="J82" i="2" l="1"/>
  <c r="G82" i="2" s="1"/>
  <c r="P82" i="2" s="1"/>
  <c r="F82" i="2"/>
  <c r="I83" i="2" a="1"/>
  <c r="I83" i="2" s="1"/>
  <c r="J83" i="2" l="1"/>
  <c r="G83" i="2" s="1"/>
  <c r="P83" i="2" s="1"/>
  <c r="F83" i="2"/>
  <c r="I84" i="2" a="1"/>
  <c r="I84" i="2" s="1"/>
  <c r="J84" i="2" l="1"/>
  <c r="G84" i="2" s="1"/>
  <c r="P84" i="2" s="1"/>
  <c r="F84" i="2"/>
  <c r="I85" i="2" a="1"/>
  <c r="I85" i="2" s="1"/>
  <c r="J85" i="2" l="1"/>
  <c r="G85" i="2" s="1"/>
  <c r="P85" i="2" s="1"/>
  <c r="F85" i="2"/>
  <c r="I86" i="2" a="1"/>
  <c r="I86" i="2" s="1"/>
  <c r="J86" i="2" l="1"/>
  <c r="G86" i="2" s="1"/>
  <c r="P86" i="2" s="1"/>
  <c r="F86" i="2"/>
  <c r="I87" i="2" a="1"/>
  <c r="I87" i="2" s="1"/>
  <c r="J87" i="2" l="1"/>
  <c r="G87" i="2" s="1"/>
  <c r="P87" i="2" s="1"/>
  <c r="F87" i="2"/>
  <c r="I88" i="2" a="1"/>
  <c r="I88" i="2" s="1"/>
  <c r="J88" i="2" l="1"/>
  <c r="G88" i="2" s="1"/>
  <c r="P88" i="2" s="1"/>
  <c r="F88" i="2"/>
  <c r="I89" i="2" a="1"/>
  <c r="I89" i="2" s="1"/>
  <c r="J89" i="2" l="1"/>
  <c r="G89" i="2" s="1"/>
  <c r="P89" i="2" s="1"/>
  <c r="F89" i="2"/>
  <c r="I90" i="2" a="1"/>
  <c r="I90" i="2" s="1"/>
  <c r="J90" i="2" l="1"/>
  <c r="G90" i="2" s="1"/>
  <c r="P90" i="2" s="1"/>
  <c r="F90" i="2"/>
  <c r="I91" i="2" a="1"/>
  <c r="I91" i="2" s="1"/>
  <c r="J91" i="2" l="1"/>
  <c r="G91" i="2" s="1"/>
  <c r="P91" i="2" s="1"/>
  <c r="F91" i="2"/>
  <c r="I92" i="2" a="1"/>
  <c r="I92" i="2" s="1"/>
  <c r="J92" i="2" l="1"/>
  <c r="G92" i="2" s="1"/>
  <c r="P92" i="2" s="1"/>
  <c r="F92" i="2"/>
  <c r="I93" i="2" a="1"/>
  <c r="I93" i="2" s="1"/>
  <c r="J93" i="2" l="1"/>
  <c r="G93" i="2" s="1"/>
  <c r="P93" i="2" s="1"/>
  <c r="F93" i="2"/>
  <c r="I94" i="2" a="1"/>
  <c r="I94" i="2" s="1"/>
  <c r="J94" i="2" l="1"/>
  <c r="G94" i="2" s="1"/>
  <c r="P94" i="2" s="1"/>
  <c r="F94" i="2"/>
  <c r="I95" i="2" a="1"/>
  <c r="I95" i="2" s="1"/>
  <c r="J95" i="2" l="1"/>
  <c r="G95" i="2" s="1"/>
  <c r="P95" i="2" s="1"/>
  <c r="F95" i="2"/>
  <c r="I96" i="2" a="1"/>
  <c r="I96" i="2" s="1"/>
  <c r="J96" i="2" l="1"/>
  <c r="G96" i="2" s="1"/>
  <c r="P96" i="2" s="1"/>
  <c r="F96" i="2"/>
  <c r="I97" i="2" a="1"/>
  <c r="I97" i="2" s="1"/>
  <c r="J97" i="2" l="1"/>
  <c r="G97" i="2" s="1"/>
  <c r="P97" i="2" s="1"/>
  <c r="F97" i="2"/>
  <c r="I98" i="2" a="1"/>
  <c r="I98" i="2" s="1"/>
  <c r="J98" i="2" l="1"/>
  <c r="G98" i="2" s="1"/>
  <c r="P98" i="2" s="1"/>
  <c r="F98" i="2"/>
  <c r="I99" i="2" a="1"/>
  <c r="I99" i="2" s="1"/>
  <c r="J99" i="2" l="1"/>
  <c r="G99" i="2" s="1"/>
  <c r="P99" i="2" s="1"/>
  <c r="F99" i="2"/>
  <c r="I100" i="2" a="1"/>
  <c r="I100" i="2" s="1"/>
  <c r="J100" i="2" l="1"/>
  <c r="G100" i="2" s="1"/>
  <c r="P100" i="2" s="1"/>
  <c r="F100" i="2"/>
  <c r="I101" i="2" a="1"/>
  <c r="I101" i="2" s="1"/>
  <c r="J101" i="2" l="1"/>
  <c r="G101" i="2" s="1"/>
  <c r="P101" i="2" s="1"/>
  <c r="F101" i="2"/>
  <c r="I102" i="2" a="1"/>
  <c r="I102" i="2" s="1"/>
  <c r="J102" i="2" l="1"/>
  <c r="G102" i="2" s="1"/>
  <c r="P102" i="2" s="1"/>
  <c r="F102" i="2"/>
  <c r="I103" i="2" a="1"/>
  <c r="I103" i="2" s="1"/>
  <c r="J103" i="2" l="1"/>
  <c r="G103" i="2" s="1"/>
  <c r="P103" i="2" s="1"/>
  <c r="F103" i="2"/>
  <c r="I104" i="2" a="1"/>
  <c r="I104" i="2" s="1"/>
  <c r="J104" i="2" l="1"/>
  <c r="G104" i="2" s="1"/>
  <c r="P104" i="2" s="1"/>
  <c r="F104" i="2"/>
  <c r="I105" i="2" a="1"/>
  <c r="I105" i="2" s="1"/>
  <c r="J105" i="2" l="1"/>
  <c r="G105" i="2" s="1"/>
  <c r="P105" i="2" s="1"/>
  <c r="F105" i="2"/>
  <c r="I106" i="2" a="1"/>
  <c r="I106" i="2" s="1"/>
  <c r="J106" i="2" l="1"/>
  <c r="G106" i="2" s="1"/>
  <c r="P106" i="2" s="1"/>
  <c r="F106" i="2"/>
  <c r="I107" i="2" a="1"/>
  <c r="I107" i="2" s="1"/>
  <c r="J107" i="2" l="1"/>
  <c r="G107" i="2" s="1"/>
  <c r="P107" i="2" s="1"/>
  <c r="F107" i="2"/>
  <c r="I108" i="2" a="1"/>
  <c r="I108" i="2" s="1"/>
  <c r="J108" i="2" l="1"/>
  <c r="G108" i="2" s="1"/>
  <c r="P108" i="2" s="1"/>
  <c r="F10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<sst xmlns="http://schemas.openxmlformats.org/spreadsheetml/2006/main" count="179" uniqueCount="83">
  <si>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</si>
  <si>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</si>
  <si>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</si>
  <si>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</si>
  <si>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</si>
  <si>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</si>
  <si>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</si>
  <si>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</si>
  <si>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</si>
  <si>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</si>
  <si>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11-2</t>
  </si>
  <si>
    <t>12-3</t>
  </si>
  <si>
    <t>13-3</t>
  </si>
  <si>
    <t>14-3</t>
  </si>
  <si>
    <t>15-3</t>
  </si>
  <si>
    <t>16-1</t>
  </si>
  <si>
    <t>17-1</t>
  </si>
  <si>
    <t>18-1</t>
  </si>
  <si>
    <t>23-1</t>
  </si>
  <si>
    <t>29-1</t>
  </si>
  <si>
    <t>32-1</t>
  </si>
  <si>
    <t>33-1</t>
  </si>
  <si>
    <t>34-1</t>
  </si>
  <si>
    <t>60-1</t>
  </si>
  <si>
    <t>60-2</t>
  </si>
  <si>
    <t>61-1</t>
  </si>
  <si>
    <t>61-2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</si>
  <si>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</si>
  <si>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</si>
  <si>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</si>
  <si>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</si>
  <si>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</si>
  <si>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</si>
  <si>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</si>
  <si>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</si>
  <si>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</si>
  <si>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</si>
  <si>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여우 구슬</t>
    <phoneticPr fontId="1" type="noConversion"/>
  </si>
  <si>
    <t>영혼 열쇠</t>
    <phoneticPr fontId="1" type="noConversion"/>
  </si>
  <si>
    <t>천도 복숭아</t>
    <phoneticPr fontId="1" type="noConversion"/>
  </si>
  <si>
    <t>필멸석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</si>
  <si>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</si>
  <si>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</si>
  <si>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</si>
  <si>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</si>
  <si>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</si>
  <si>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250만</t>
    <phoneticPr fontId="1" type="noConversion"/>
  </si>
  <si>
    <t>구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</si>
  <si>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</si>
  <si>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</si>
  <si>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</si>
  <si>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</si>
  <si>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</si>
  <si>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</si>
  <si>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</si>
  <si>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</si>
  <si>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</si>
  <si>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</si>
  <si>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</si>
  <si>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</si>
  <si>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</si>
  <si>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</si>
  <si>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</si>
  <si>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</si>
  <si>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</si>
  <si>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</si>
  <si>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</si>
  <si>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</si>
  <si>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</si>
  <si>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</si>
  <si>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</si>
  <si>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</si>
  <si>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</si>
  <si>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</si>
  <si>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</si>
  <si>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</si>
  <si>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</si>
  <si>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</si>
  <si>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수정 전</t>
    <phoneticPr fontId="1" type="noConversion"/>
  </si>
  <si>
    <t>수정 후</t>
    <phoneticPr fontId="1" type="noConversion"/>
  </si>
  <si>
    <t>총 보상</t>
    <phoneticPr fontId="1" type="noConversion"/>
  </si>
  <si>
    <t>Hp시작</t>
    <phoneticPr fontId="1" type="noConversion"/>
  </si>
  <si>
    <t>hp끝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</si>
</sst>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2" fillId="2" borderId="0" xfId="1">
      <alignment vertical="center"/>
    </xf>
    <xf numFmtId="49" fontId="0" fillId="0" borderId="0" xfId="0" applyNumberFormat="1" applyAlignment="1">
      <alignment horizontal="right" vertical="center"/>
    </xf>
    <xf numFmtId="0" fontId="2" fillId="2" borderId="0" xfId="1" applyAlignment="1">
      <alignment horizontal="left" vertical="center"/>
    </xf>
    <xf numFmtId="0" fontId="2" fillId="2" borderId="0" xfId="1" applyAlignment="1">
      <alignment horizontal="right" vertical="center"/>
    </xf>
    <xf numFmtId="0" fontId="0" fillId="3" borderId="2" xfId="0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left" vertical="center"/>
    </xf>
    <xf numFmtId="0" fontId="0" fillId="3" borderId="4" xfId="0" applyFill="1" applyBorder="1">
      <alignment vertical="center"/>
    </xf>
    <xf numFmtId="0" fontId="4" fillId="3" borderId="4" xfId="0" applyFont="1" applyFill="1" applyBorder="1">
      <alignment vertical="center"/>
    </xf>
    <xf numFmtId="0" fontId="4" fillId="3" borderId="4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49" fontId="4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0" fillId="3" borderId="5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3" fontId="4" fillId="4" borderId="0" xfId="0" applyNumberFormat="1" applyFont="1" applyFill="1">
      <alignment vertical="center"/>
    </xf>
    <xf numFmtId="49" fontId="4" fillId="4" borderId="6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ungHoon\Desktop\TowerTable21.xlsx.xlsx" TargetMode="External"/><Relationship Id="rId1" Type="http://schemas.openxmlformats.org/officeDocument/2006/relationships/externalLinkPath" Target="/Users/SungHoon/Desktop/TowerTable21.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werTable2"/>
    </sheetNames>
    <sheetDataSet>
      <sheetData sheetId="0">
        <row r="1">
          <cell r="A1" t="str">
            <v>id</v>
          </cell>
          <cell r="B1" t="str">
            <v>MaterialType</v>
          </cell>
          <cell r="C1" t="str">
            <v>rewardType</v>
          </cell>
          <cell r="D1" t="str">
            <v>rewardValue</v>
          </cell>
          <cell r="E1" t="str">
            <v>spawnNum</v>
          </cell>
          <cell r="F1" t="str">
            <v>hp</v>
          </cell>
        </row>
        <row r="2">
          <cell r="A2">
            <v>0</v>
          </cell>
          <cell r="B2" t="str">
            <v>11-2</v>
          </cell>
          <cell r="C2">
            <v>5</v>
          </cell>
          <cell r="D2">
            <v>10000000</v>
          </cell>
          <cell r="E2">
            <v>1</v>
          </cell>
          <cell r="F2">
            <v>9.6898418726703711E+32</v>
          </cell>
        </row>
        <row r="3">
          <cell r="A3">
            <v>1</v>
          </cell>
          <cell r="B3" t="str">
            <v>12-3</v>
          </cell>
          <cell r="C3">
            <v>14</v>
          </cell>
          <cell r="D3">
            <v>30</v>
          </cell>
          <cell r="E3">
            <v>1</v>
          </cell>
          <cell r="F3">
            <v>2.1802144213508335E+33</v>
          </cell>
        </row>
        <row r="4">
          <cell r="A4">
            <v>2</v>
          </cell>
          <cell r="B4" t="str">
            <v>13-3</v>
          </cell>
          <cell r="C4">
            <v>20</v>
          </cell>
          <cell r="D4">
            <v>1000</v>
          </cell>
          <cell r="E4">
            <v>1</v>
          </cell>
          <cell r="F4">
            <v>4.9054824480393752E+33</v>
          </cell>
        </row>
        <row r="5">
          <cell r="A5">
            <v>3</v>
          </cell>
          <cell r="B5" t="str">
            <v>14-3</v>
          </cell>
          <cell r="C5">
            <v>5</v>
          </cell>
          <cell r="D5">
            <v>20000000</v>
          </cell>
          <cell r="E5">
            <v>1</v>
          </cell>
          <cell r="F5">
            <v>1.1037335508088594E+34</v>
          </cell>
        </row>
        <row r="6">
          <cell r="A6">
            <v>4</v>
          </cell>
          <cell r="B6" t="str">
            <v>15-3</v>
          </cell>
          <cell r="C6">
            <v>14</v>
          </cell>
          <cell r="D6">
            <v>50</v>
          </cell>
          <cell r="E6">
            <v>1</v>
          </cell>
          <cell r="F6">
            <v>2.4834004893199338E+34</v>
          </cell>
        </row>
        <row r="7">
          <cell r="A7">
            <v>5</v>
          </cell>
          <cell r="B7" t="str">
            <v>16-1</v>
          </cell>
          <cell r="C7">
            <v>20</v>
          </cell>
          <cell r="D7">
            <v>1500</v>
          </cell>
          <cell r="E7">
            <v>1</v>
          </cell>
          <cell r="F7">
            <v>5.5876511009698509E+34</v>
          </cell>
        </row>
        <row r="8">
          <cell r="A8">
            <v>6</v>
          </cell>
          <cell r="B8" t="str">
            <v>17-1</v>
          </cell>
          <cell r="C8">
            <v>5</v>
          </cell>
          <cell r="D8">
            <v>30000000</v>
          </cell>
          <cell r="E8">
            <v>1</v>
          </cell>
          <cell r="F8">
            <v>1.2572214977182165E+35</v>
          </cell>
        </row>
        <row r="9">
          <cell r="A9">
            <v>7</v>
          </cell>
          <cell r="B9" t="str">
            <v>18-1</v>
          </cell>
          <cell r="C9">
            <v>14</v>
          </cell>
          <cell r="D9">
            <v>70</v>
          </cell>
          <cell r="E9">
            <v>1</v>
          </cell>
          <cell r="F9">
            <v>2.8287483698659871E+35</v>
          </cell>
        </row>
        <row r="10">
          <cell r="A10">
            <v>8</v>
          </cell>
          <cell r="B10" t="str">
            <v>23-1</v>
          </cell>
          <cell r="C10">
            <v>20</v>
          </cell>
          <cell r="D10">
            <v>2000</v>
          </cell>
          <cell r="E10">
            <v>1</v>
          </cell>
          <cell r="F10">
            <v>6.364683832198471E+35</v>
          </cell>
        </row>
        <row r="11">
          <cell r="A11">
            <v>9</v>
          </cell>
          <cell r="B11" t="str">
            <v>29-1</v>
          </cell>
          <cell r="C11">
            <v>5</v>
          </cell>
          <cell r="D11">
            <v>40000000</v>
          </cell>
          <cell r="E11">
            <v>1</v>
          </cell>
          <cell r="F11">
            <v>1.432053862244656E+36</v>
          </cell>
        </row>
        <row r="12">
          <cell r="A12">
            <v>10</v>
          </cell>
          <cell r="B12" t="str">
            <v>32-1</v>
          </cell>
          <cell r="C12">
            <v>14</v>
          </cell>
          <cell r="D12">
            <v>90</v>
          </cell>
          <cell r="E12">
            <v>1</v>
          </cell>
          <cell r="F12">
            <v>3.2221211900504757E+36</v>
          </cell>
        </row>
        <row r="13">
          <cell r="A13">
            <v>11</v>
          </cell>
          <cell r="B13" t="str">
            <v>11-2</v>
          </cell>
          <cell r="C13">
            <v>20</v>
          </cell>
          <cell r="D13">
            <v>2500</v>
          </cell>
          <cell r="E13">
            <v>1</v>
          </cell>
          <cell r="F13">
            <v>7.2497726776135703E+36</v>
          </cell>
        </row>
        <row r="14">
          <cell r="A14">
            <v>12</v>
          </cell>
          <cell r="B14" t="str">
            <v>12-3</v>
          </cell>
          <cell r="C14">
            <v>5</v>
          </cell>
          <cell r="D14">
            <v>50000000</v>
          </cell>
          <cell r="E14">
            <v>1</v>
          </cell>
          <cell r="F14">
            <v>1.6311988524630532E+37</v>
          </cell>
        </row>
        <row r="15">
          <cell r="A15">
            <v>13</v>
          </cell>
          <cell r="B15" t="str">
            <v>13-3</v>
          </cell>
          <cell r="C15">
            <v>14</v>
          </cell>
          <cell r="D15">
            <v>110</v>
          </cell>
          <cell r="E15">
            <v>1</v>
          </cell>
          <cell r="F15">
            <v>3.6701974180418698E+37</v>
          </cell>
        </row>
        <row r="16">
          <cell r="A16">
            <v>14</v>
          </cell>
          <cell r="B16" t="str">
            <v>14-3</v>
          </cell>
          <cell r="C16">
            <v>20</v>
          </cell>
          <cell r="D16">
            <v>3000</v>
          </cell>
          <cell r="E16">
            <v>1</v>
          </cell>
          <cell r="F16">
            <v>8.2579441905942074E+37</v>
          </cell>
        </row>
        <row r="17">
          <cell r="A17">
            <v>15</v>
          </cell>
          <cell r="B17" t="str">
            <v>15-3</v>
          </cell>
          <cell r="C17">
            <v>5</v>
          </cell>
          <cell r="D17">
            <v>60000000</v>
          </cell>
          <cell r="E17">
            <v>1</v>
          </cell>
          <cell r="F17">
            <v>1.8580374428836968E+38</v>
          </cell>
        </row>
        <row r="18">
          <cell r="A18">
            <v>16</v>
          </cell>
          <cell r="B18" t="str">
            <v>16-1</v>
          </cell>
          <cell r="C18">
            <v>14</v>
          </cell>
          <cell r="D18">
            <v>130</v>
          </cell>
          <cell r="E18">
            <v>1</v>
          </cell>
          <cell r="F18">
            <v>4.1805842464883178E+38</v>
          </cell>
        </row>
        <row r="19">
          <cell r="A19">
            <v>17</v>
          </cell>
          <cell r="B19" t="str">
            <v>17-1</v>
          </cell>
          <cell r="C19">
            <v>20</v>
          </cell>
          <cell r="D19">
            <v>3500</v>
          </cell>
          <cell r="E19">
            <v>1</v>
          </cell>
          <cell r="F19">
            <v>9.4063145545987153E+38</v>
          </cell>
        </row>
        <row r="20">
          <cell r="A20">
            <v>18</v>
          </cell>
          <cell r="B20" t="str">
            <v>18-1</v>
          </cell>
          <cell r="C20">
            <v>5</v>
          </cell>
          <cell r="D20">
            <v>70000000</v>
          </cell>
          <cell r="E20">
            <v>1</v>
          </cell>
          <cell r="F20">
            <v>2.1164207747847108E+39</v>
          </cell>
        </row>
        <row r="21">
          <cell r="A21">
            <v>19</v>
          </cell>
          <cell r="B21" t="str">
            <v>23-1</v>
          </cell>
          <cell r="C21">
            <v>14</v>
          </cell>
          <cell r="D21">
            <v>150</v>
          </cell>
          <cell r="E21">
            <v>1</v>
          </cell>
          <cell r="F21">
            <v>4.7619467432655991E+39</v>
          </cell>
        </row>
        <row r="22">
          <cell r="A22">
            <v>20</v>
          </cell>
          <cell r="B22" t="str">
            <v>29-1</v>
          </cell>
          <cell r="C22">
            <v>20</v>
          </cell>
          <cell r="D22">
            <v>4000</v>
          </cell>
          <cell r="E22">
            <v>1</v>
          </cell>
          <cell r="F22">
            <v>1.0714380172347598E+40</v>
          </cell>
        </row>
        <row r="23">
          <cell r="A23">
            <v>21</v>
          </cell>
          <cell r="B23" t="str">
            <v>12-3</v>
          </cell>
          <cell r="C23">
            <v>31</v>
          </cell>
          <cell r="D23">
            <v>5</v>
          </cell>
          <cell r="E23">
            <v>1</v>
          </cell>
          <cell r="F23">
            <v>2.4107355387782093E+40</v>
          </cell>
        </row>
        <row r="24">
          <cell r="A24">
            <v>22</v>
          </cell>
          <cell r="B24" t="str">
            <v>13-3</v>
          </cell>
          <cell r="C24">
            <v>5</v>
          </cell>
          <cell r="D24">
            <v>80000000</v>
          </cell>
          <cell r="E24">
            <v>1</v>
          </cell>
          <cell r="F24">
            <v>5.4241549622509714E+40</v>
          </cell>
        </row>
        <row r="25">
          <cell r="A25">
            <v>23</v>
          </cell>
          <cell r="B25" t="str">
            <v>14-3</v>
          </cell>
          <cell r="C25">
            <v>14</v>
          </cell>
          <cell r="D25">
            <v>170</v>
          </cell>
          <cell r="E25">
            <v>1</v>
          </cell>
          <cell r="F25">
            <v>1.2204348665064686E+41</v>
          </cell>
        </row>
        <row r="26">
          <cell r="A26">
            <v>24</v>
          </cell>
          <cell r="B26" t="str">
            <v>15-3</v>
          </cell>
          <cell r="C26">
            <v>20</v>
          </cell>
          <cell r="D26">
            <v>4500</v>
          </cell>
          <cell r="E26">
            <v>1</v>
          </cell>
          <cell r="F26">
            <v>2.7459784496395544E+41</v>
          </cell>
        </row>
        <row r="27">
          <cell r="A27">
            <v>25</v>
          </cell>
          <cell r="B27" t="str">
            <v>16-1</v>
          </cell>
          <cell r="C27">
            <v>31</v>
          </cell>
          <cell r="D27">
            <v>5</v>
          </cell>
          <cell r="E27">
            <v>1</v>
          </cell>
          <cell r="F27">
            <v>6.1784515116889971E+41</v>
          </cell>
        </row>
        <row r="28">
          <cell r="A28">
            <v>26</v>
          </cell>
          <cell r="B28" t="str">
            <v>17-1</v>
          </cell>
          <cell r="C28">
            <v>5</v>
          </cell>
          <cell r="D28">
            <v>90000000</v>
          </cell>
          <cell r="E28">
            <v>1</v>
          </cell>
          <cell r="F28">
            <v>1.3901515901300244E+42</v>
          </cell>
        </row>
        <row r="29">
          <cell r="A29">
            <v>27</v>
          </cell>
          <cell r="B29" t="str">
            <v>18-1</v>
          </cell>
          <cell r="C29">
            <v>14</v>
          </cell>
          <cell r="D29">
            <v>190</v>
          </cell>
          <cell r="E29">
            <v>1</v>
          </cell>
          <cell r="F29">
            <v>3.1278410777925547E+42</v>
          </cell>
        </row>
        <row r="30">
          <cell r="A30">
            <v>28</v>
          </cell>
          <cell r="B30" t="str">
            <v>23-1</v>
          </cell>
          <cell r="C30">
            <v>20</v>
          </cell>
          <cell r="D30">
            <v>5000</v>
          </cell>
          <cell r="E30">
            <v>1</v>
          </cell>
          <cell r="F30">
            <v>7.0376424250332476E+42</v>
          </cell>
        </row>
        <row r="31">
          <cell r="A31">
            <v>29</v>
          </cell>
          <cell r="B31" t="str">
            <v>29-1</v>
          </cell>
          <cell r="C31">
            <v>31</v>
          </cell>
          <cell r="D31">
            <v>7</v>
          </cell>
          <cell r="E31">
            <v>1</v>
          </cell>
          <cell r="F31">
            <v>1.5834695456324807E+43</v>
          </cell>
        </row>
        <row r="32">
          <cell r="A32">
            <v>30</v>
          </cell>
          <cell r="B32" t="str">
            <v>29-1</v>
          </cell>
          <cell r="C32">
            <v>5</v>
          </cell>
          <cell r="D32">
            <v>100000000</v>
          </cell>
          <cell r="E32">
            <v>1</v>
          </cell>
          <cell r="F32">
            <v>3.5628064776730818E+43</v>
          </cell>
        </row>
        <row r="33">
          <cell r="A33">
            <v>31</v>
          </cell>
          <cell r="B33" t="str">
            <v>18-1</v>
          </cell>
          <cell r="C33">
            <v>14</v>
          </cell>
          <cell r="D33">
            <v>210</v>
          </cell>
          <cell r="E33">
            <v>1</v>
          </cell>
          <cell r="F33">
            <v>6.413051659811547E+43</v>
          </cell>
        </row>
        <row r="34">
          <cell r="A34">
            <v>32</v>
          </cell>
          <cell r="B34" t="str">
            <v>23-1</v>
          </cell>
          <cell r="C34">
            <v>20</v>
          </cell>
          <cell r="D34">
            <v>5500</v>
          </cell>
          <cell r="E34">
            <v>1</v>
          </cell>
          <cell r="F34">
            <v>1.1543492987660785E+44</v>
          </cell>
        </row>
        <row r="35">
          <cell r="A35">
            <v>33</v>
          </cell>
          <cell r="B35" t="str">
            <v>29-1</v>
          </cell>
          <cell r="C35">
            <v>31</v>
          </cell>
          <cell r="D35">
            <v>7</v>
          </cell>
          <cell r="E35">
            <v>1</v>
          </cell>
          <cell r="F35">
            <v>2.0778287377789415E+44</v>
          </cell>
        </row>
        <row r="36">
          <cell r="A36">
            <v>34</v>
          </cell>
          <cell r="B36" t="str">
            <v>29-1</v>
          </cell>
          <cell r="C36">
            <v>5</v>
          </cell>
          <cell r="D36">
            <v>110000000</v>
          </cell>
          <cell r="E36">
            <v>1</v>
          </cell>
          <cell r="F36">
            <v>3.7400917280020946E+44</v>
          </cell>
        </row>
        <row r="37">
          <cell r="A37">
            <v>35</v>
          </cell>
          <cell r="B37" t="str">
            <v>18-1</v>
          </cell>
          <cell r="C37">
            <v>14</v>
          </cell>
          <cell r="D37">
            <v>230</v>
          </cell>
          <cell r="E37">
            <v>1</v>
          </cell>
          <cell r="F37">
            <v>6.7321651104037705E+44</v>
          </cell>
        </row>
        <row r="38">
          <cell r="A38">
            <v>36</v>
          </cell>
          <cell r="B38" t="str">
            <v>23-1</v>
          </cell>
          <cell r="C38">
            <v>20</v>
          </cell>
          <cell r="D38">
            <v>6000</v>
          </cell>
          <cell r="E38">
            <v>1</v>
          </cell>
          <cell r="F38">
            <v>1.2117897198726787E+45</v>
          </cell>
        </row>
        <row r="39">
          <cell r="A39">
            <v>37</v>
          </cell>
          <cell r="B39" t="str">
            <v>29-1</v>
          </cell>
          <cell r="C39">
            <v>31</v>
          </cell>
          <cell r="D39">
            <v>9</v>
          </cell>
          <cell r="E39">
            <v>1</v>
          </cell>
          <cell r="F39">
            <v>2.1812214957708217E+45</v>
          </cell>
        </row>
        <row r="40">
          <cell r="A40">
            <v>38</v>
          </cell>
          <cell r="B40" t="str">
            <v>33-1</v>
          </cell>
          <cell r="C40">
            <v>5</v>
          </cell>
          <cell r="D40">
            <v>120000000</v>
          </cell>
          <cell r="E40">
            <v>1</v>
          </cell>
          <cell r="F40">
            <v>3.9261986923874789E+45</v>
          </cell>
        </row>
        <row r="41">
          <cell r="A41">
            <v>39</v>
          </cell>
          <cell r="B41" t="str">
            <v>34-1</v>
          </cell>
          <cell r="C41">
            <v>14</v>
          </cell>
          <cell r="D41">
            <v>250</v>
          </cell>
          <cell r="E41">
            <v>1</v>
          </cell>
          <cell r="F41">
            <v>7.0671576462974619E+45</v>
          </cell>
        </row>
        <row r="42">
          <cell r="A42">
            <v>40</v>
          </cell>
          <cell r="B42" t="str">
            <v>32-1</v>
          </cell>
          <cell r="C42">
            <v>20</v>
          </cell>
          <cell r="D42">
            <v>6500</v>
          </cell>
          <cell r="E42">
            <v>1</v>
          </cell>
          <cell r="F42">
            <v>1.2720883763335432E+46</v>
          </cell>
        </row>
        <row r="43">
          <cell r="A43">
            <v>41</v>
          </cell>
          <cell r="B43" t="str">
            <v>17-1</v>
          </cell>
          <cell r="C43">
            <v>31</v>
          </cell>
          <cell r="D43">
            <v>9</v>
          </cell>
          <cell r="E43">
            <v>1</v>
          </cell>
          <cell r="F43">
            <v>1.8445281456836375E+46</v>
          </cell>
        </row>
        <row r="44">
          <cell r="A44">
            <v>42</v>
          </cell>
          <cell r="B44" t="str">
            <v>18-1</v>
          </cell>
          <cell r="C44">
            <v>5</v>
          </cell>
          <cell r="D44">
            <v>130000000</v>
          </cell>
          <cell r="E44">
            <v>1</v>
          </cell>
          <cell r="F44">
            <v>2.6745658112412745E+46</v>
          </cell>
        </row>
        <row r="45">
          <cell r="A45">
            <v>43</v>
          </cell>
          <cell r="B45" t="str">
            <v>23-1</v>
          </cell>
          <cell r="C45">
            <v>14</v>
          </cell>
          <cell r="D45">
            <v>270</v>
          </cell>
          <cell r="E45">
            <v>1</v>
          </cell>
          <cell r="F45">
            <v>3.8781204262998481E+46</v>
          </cell>
        </row>
        <row r="46">
          <cell r="A46">
            <v>44</v>
          </cell>
          <cell r="B46" t="str">
            <v>29-1</v>
          </cell>
          <cell r="C46">
            <v>20</v>
          </cell>
          <cell r="D46">
            <v>7000</v>
          </cell>
          <cell r="E46">
            <v>1</v>
          </cell>
          <cell r="F46">
            <v>5.6232746181347794E+46</v>
          </cell>
        </row>
        <row r="47">
          <cell r="A47">
            <v>45</v>
          </cell>
          <cell r="B47" t="str">
            <v>29-1</v>
          </cell>
          <cell r="C47">
            <v>31</v>
          </cell>
          <cell r="D47">
            <v>11</v>
          </cell>
          <cell r="E47">
            <v>1</v>
          </cell>
          <cell r="F47">
            <v>8.1537481962954295E+46</v>
          </cell>
        </row>
        <row r="48">
          <cell r="A48">
            <v>46</v>
          </cell>
          <cell r="B48" t="str">
            <v>18-1</v>
          </cell>
          <cell r="C48">
            <v>5</v>
          </cell>
          <cell r="D48">
            <v>140000000</v>
          </cell>
          <cell r="E48">
            <v>1</v>
          </cell>
          <cell r="F48">
            <v>1.1822934884628372E+47</v>
          </cell>
        </row>
        <row r="49">
          <cell r="A49">
            <v>47</v>
          </cell>
          <cell r="B49" t="str">
            <v>23-1</v>
          </cell>
          <cell r="C49">
            <v>14</v>
          </cell>
          <cell r="D49">
            <v>290</v>
          </cell>
          <cell r="E49">
            <v>1</v>
          </cell>
          <cell r="F49">
            <v>1.7143255582711137E+47</v>
          </cell>
        </row>
        <row r="50">
          <cell r="A50">
            <v>48</v>
          </cell>
          <cell r="B50" t="str">
            <v>18-1</v>
          </cell>
          <cell r="C50">
            <v>20</v>
          </cell>
          <cell r="D50">
            <v>7500</v>
          </cell>
          <cell r="E50">
            <v>1</v>
          </cell>
          <cell r="F50">
            <v>2.4857720594931149E+47</v>
          </cell>
        </row>
        <row r="51">
          <cell r="A51">
            <v>49</v>
          </cell>
          <cell r="B51" t="str">
            <v>23-1</v>
          </cell>
          <cell r="C51">
            <v>31</v>
          </cell>
          <cell r="D51">
            <v>11</v>
          </cell>
          <cell r="E51">
            <v>1</v>
          </cell>
          <cell r="F51">
            <v>3.6043694862650164E+47</v>
          </cell>
        </row>
        <row r="52">
          <cell r="A52">
            <v>50</v>
          </cell>
          <cell r="B52" t="str">
            <v>29-1</v>
          </cell>
          <cell r="C52">
            <v>5</v>
          </cell>
          <cell r="D52">
            <v>150000000</v>
          </cell>
          <cell r="E52">
            <v>1</v>
          </cell>
          <cell r="F52">
            <v>5.2263357550842732E+47</v>
          </cell>
        </row>
        <row r="53">
          <cell r="A53">
            <v>51</v>
          </cell>
          <cell r="B53" t="str">
            <v>17-1</v>
          </cell>
          <cell r="C53">
            <v>14</v>
          </cell>
          <cell r="D53">
            <v>300</v>
          </cell>
          <cell r="E53">
            <v>1</v>
          </cell>
          <cell r="F53">
            <v>7.5781868448721959E+47</v>
          </cell>
        </row>
        <row r="54">
          <cell r="A54">
            <v>52</v>
          </cell>
          <cell r="B54" t="str">
            <v>18-1</v>
          </cell>
          <cell r="C54">
            <v>20</v>
          </cell>
          <cell r="D54">
            <v>8000</v>
          </cell>
          <cell r="E54">
            <v>1</v>
          </cell>
          <cell r="F54">
            <v>1.0988370925064684E+48</v>
          </cell>
        </row>
        <row r="55">
          <cell r="A55">
            <v>53</v>
          </cell>
          <cell r="B55" t="str">
            <v>23-1</v>
          </cell>
          <cell r="C55">
            <v>31</v>
          </cell>
          <cell r="D55">
            <v>13</v>
          </cell>
          <cell r="E55">
            <v>1</v>
          </cell>
          <cell r="F55">
            <v>1.5933137841343792E+48</v>
          </cell>
        </row>
        <row r="56">
          <cell r="A56">
            <v>54</v>
          </cell>
          <cell r="B56" t="str">
            <v>29-1</v>
          </cell>
          <cell r="C56">
            <v>5</v>
          </cell>
          <cell r="D56">
            <v>160000000</v>
          </cell>
          <cell r="E56">
            <v>1</v>
          </cell>
          <cell r="F56">
            <v>2.3103049869948496E+48</v>
          </cell>
        </row>
        <row r="57">
          <cell r="A57">
            <v>55</v>
          </cell>
          <cell r="B57" t="str">
            <v>29-1</v>
          </cell>
          <cell r="C57">
            <v>14</v>
          </cell>
          <cell r="D57">
            <v>310</v>
          </cell>
          <cell r="E57">
            <v>1</v>
          </cell>
          <cell r="F57">
            <v>3.3499422311425316E+48</v>
          </cell>
        </row>
        <row r="58">
          <cell r="A58">
            <v>56</v>
          </cell>
          <cell r="B58" t="str">
            <v>18-1</v>
          </cell>
          <cell r="C58">
            <v>20</v>
          </cell>
          <cell r="D58">
            <v>8500</v>
          </cell>
          <cell r="E58">
            <v>1</v>
          </cell>
          <cell r="F58">
            <v>4.8574162351566709E+48</v>
          </cell>
        </row>
        <row r="59">
          <cell r="A59">
            <v>57</v>
          </cell>
          <cell r="B59" t="str">
            <v>23-1</v>
          </cell>
          <cell r="C59">
            <v>31</v>
          </cell>
          <cell r="D59">
            <v>13</v>
          </cell>
          <cell r="E59">
            <v>1</v>
          </cell>
          <cell r="F59">
            <v>7.0432535409771723E+48</v>
          </cell>
        </row>
        <row r="60">
          <cell r="A60">
            <v>58</v>
          </cell>
          <cell r="B60" t="str">
            <v>18-1</v>
          </cell>
          <cell r="C60">
            <v>5</v>
          </cell>
          <cell r="D60">
            <v>170000000</v>
          </cell>
          <cell r="E60">
            <v>1</v>
          </cell>
          <cell r="F60">
            <v>1.02127176344169E+49</v>
          </cell>
        </row>
        <row r="61">
          <cell r="A61">
            <v>59</v>
          </cell>
          <cell r="B61" t="str">
            <v>23-1</v>
          </cell>
          <cell r="C61">
            <v>14</v>
          </cell>
          <cell r="D61">
            <v>320</v>
          </cell>
          <cell r="E61">
            <v>1</v>
          </cell>
          <cell r="F61">
            <v>1.4808440569904505E+49</v>
          </cell>
        </row>
        <row r="62">
          <cell r="A62">
            <v>60</v>
          </cell>
          <cell r="B62" t="str">
            <v>29-1</v>
          </cell>
          <cell r="C62">
            <v>20</v>
          </cell>
          <cell r="D62">
            <v>9000</v>
          </cell>
          <cell r="E62">
            <v>1</v>
          </cell>
          <cell r="F62">
            <v>2.1472238826361531E+49</v>
          </cell>
        </row>
        <row r="63">
          <cell r="A63">
            <v>61</v>
          </cell>
          <cell r="B63" t="str">
            <v>23-1</v>
          </cell>
          <cell r="C63">
            <v>31</v>
          </cell>
          <cell r="D63">
            <v>15</v>
          </cell>
          <cell r="E63">
            <v>1</v>
          </cell>
          <cell r="F63">
            <v>3.113474629822422E+49</v>
          </cell>
        </row>
        <row r="64">
          <cell r="A64">
            <v>62</v>
          </cell>
          <cell r="B64" t="str">
            <v>29-1</v>
          </cell>
          <cell r="C64">
            <v>5</v>
          </cell>
          <cell r="D64">
            <v>180000000</v>
          </cell>
          <cell r="E64">
            <v>1</v>
          </cell>
          <cell r="F64">
            <v>4.5145382132425119E+49</v>
          </cell>
        </row>
        <row r="65">
          <cell r="A65">
            <v>63</v>
          </cell>
          <cell r="B65" t="str">
            <v>29-1</v>
          </cell>
          <cell r="C65">
            <v>14</v>
          </cell>
          <cell r="D65">
            <v>330</v>
          </cell>
          <cell r="E65">
            <v>1</v>
          </cell>
          <cell r="F65">
            <v>6.5460804092016417E+49</v>
          </cell>
        </row>
        <row r="66">
          <cell r="A66">
            <v>64</v>
          </cell>
          <cell r="B66" t="str">
            <v>18-1</v>
          </cell>
          <cell r="C66">
            <v>20</v>
          </cell>
          <cell r="D66">
            <v>9500</v>
          </cell>
          <cell r="E66">
            <v>1</v>
          </cell>
          <cell r="F66">
            <v>9.4918165933423798E+49</v>
          </cell>
        </row>
        <row r="67">
          <cell r="A67">
            <v>65</v>
          </cell>
          <cell r="B67" t="str">
            <v>23-1</v>
          </cell>
          <cell r="C67">
            <v>31</v>
          </cell>
          <cell r="D67">
            <v>15</v>
          </cell>
          <cell r="E67">
            <v>1</v>
          </cell>
          <cell r="F67">
            <v>1.3763134060346451E+50</v>
          </cell>
        </row>
        <row r="68">
          <cell r="A68">
            <v>66</v>
          </cell>
          <cell r="B68" t="str">
            <v>18-1</v>
          </cell>
          <cell r="C68">
            <v>5</v>
          </cell>
          <cell r="D68">
            <v>190000000</v>
          </cell>
          <cell r="E68">
            <v>1</v>
          </cell>
          <cell r="F68">
            <v>1.9956544387502352E+50</v>
          </cell>
        </row>
        <row r="69">
          <cell r="A69">
            <v>67</v>
          </cell>
          <cell r="B69" t="str">
            <v>23-1</v>
          </cell>
          <cell r="C69">
            <v>14</v>
          </cell>
          <cell r="D69">
            <v>340</v>
          </cell>
          <cell r="E69">
            <v>1</v>
          </cell>
          <cell r="F69">
            <v>2.8936989361878409E+50</v>
          </cell>
        </row>
        <row r="70">
          <cell r="A70">
            <v>68</v>
          </cell>
          <cell r="B70" t="str">
            <v>29-1</v>
          </cell>
          <cell r="C70">
            <v>20</v>
          </cell>
          <cell r="D70">
            <v>10000</v>
          </cell>
          <cell r="E70">
            <v>1</v>
          </cell>
          <cell r="F70">
            <v>4.1958634574723692E+50</v>
          </cell>
        </row>
        <row r="71">
          <cell r="A71">
            <v>69</v>
          </cell>
          <cell r="B71" t="str">
            <v>29-1</v>
          </cell>
          <cell r="C71">
            <v>31</v>
          </cell>
          <cell r="D71">
            <v>16</v>
          </cell>
          <cell r="E71">
            <v>1</v>
          </cell>
          <cell r="F71">
            <v>6.084002013334935E+50</v>
          </cell>
        </row>
        <row r="72">
          <cell r="A72">
            <v>70</v>
          </cell>
          <cell r="B72" t="str">
            <v>18-1</v>
          </cell>
          <cell r="C72">
            <v>5</v>
          </cell>
          <cell r="D72">
            <v>200000000</v>
          </cell>
          <cell r="E72">
            <v>1</v>
          </cell>
          <cell r="F72">
            <v>8.8218029193356553E+50</v>
          </cell>
        </row>
        <row r="73">
          <cell r="A73">
            <v>71</v>
          </cell>
          <cell r="B73" t="str">
            <v>60-1</v>
          </cell>
          <cell r="C73">
            <v>14</v>
          </cell>
          <cell r="D73">
            <v>350</v>
          </cell>
          <cell r="E73">
            <v>1</v>
          </cell>
          <cell r="F73">
            <v>1.1468343795136352E+51</v>
          </cell>
        </row>
        <row r="74">
          <cell r="A74">
            <v>72</v>
          </cell>
          <cell r="B74" t="str">
            <v>60-2</v>
          </cell>
          <cell r="C74">
            <v>20</v>
          </cell>
          <cell r="D74">
            <v>10500</v>
          </cell>
          <cell r="E74">
            <v>1</v>
          </cell>
          <cell r="F74">
            <v>1.4908846933677259E+51</v>
          </cell>
        </row>
        <row r="75">
          <cell r="A75">
            <v>73</v>
          </cell>
          <cell r="B75" t="str">
            <v>61-1</v>
          </cell>
          <cell r="C75">
            <v>31</v>
          </cell>
          <cell r="D75">
            <v>16</v>
          </cell>
          <cell r="E75">
            <v>1</v>
          </cell>
          <cell r="F75">
            <v>1.9381501013780435E+51</v>
          </cell>
        </row>
        <row r="76">
          <cell r="A76">
            <v>74</v>
          </cell>
          <cell r="B76" t="str">
            <v>61-2</v>
          </cell>
          <cell r="C76">
            <v>5</v>
          </cell>
          <cell r="D76">
            <v>210000000</v>
          </cell>
          <cell r="E76">
            <v>1</v>
          </cell>
          <cell r="F76">
            <v>2.5195951317914565E+51</v>
          </cell>
        </row>
        <row r="77">
          <cell r="A77">
            <v>75</v>
          </cell>
          <cell r="B77" t="str">
            <v>23-1</v>
          </cell>
          <cell r="C77">
            <v>14</v>
          </cell>
          <cell r="D77">
            <v>360</v>
          </cell>
          <cell r="E77">
            <v>1</v>
          </cell>
          <cell r="F77">
            <v>3.2754736713288935E+51</v>
          </cell>
        </row>
        <row r="78">
          <cell r="A78">
            <v>76</v>
          </cell>
          <cell r="B78" t="str">
            <v>60-1</v>
          </cell>
          <cell r="C78">
            <v>20</v>
          </cell>
          <cell r="D78">
            <v>11000</v>
          </cell>
          <cell r="E78">
            <v>1</v>
          </cell>
          <cell r="F78">
            <v>4.2581157727275616E+51</v>
          </cell>
        </row>
        <row r="79">
          <cell r="A79">
            <v>77</v>
          </cell>
          <cell r="B79" t="str">
            <v>60-2</v>
          </cell>
          <cell r="C79">
            <v>31</v>
          </cell>
          <cell r="D79">
            <v>17</v>
          </cell>
          <cell r="E79">
            <v>1</v>
          </cell>
          <cell r="F79">
            <v>5.5355505045458302E+51</v>
          </cell>
        </row>
        <row r="80">
          <cell r="A80">
            <v>78</v>
          </cell>
          <cell r="B80" t="str">
            <v>61-1</v>
          </cell>
          <cell r="C80">
            <v>5</v>
          </cell>
          <cell r="D80">
            <v>220000000</v>
          </cell>
          <cell r="E80">
            <v>1</v>
          </cell>
          <cell r="F80">
            <v>7.196215655909579E+51</v>
          </cell>
        </row>
        <row r="81">
          <cell r="A81">
            <v>79</v>
          </cell>
          <cell r="B81" t="str">
            <v>61-2</v>
          </cell>
          <cell r="C81">
            <v>14</v>
          </cell>
          <cell r="D81">
            <v>370</v>
          </cell>
          <cell r="E81">
            <v>1</v>
          </cell>
          <cell r="F81">
            <v>9.3550803526824533E+51</v>
          </cell>
        </row>
        <row r="82">
          <cell r="A82">
            <v>80</v>
          </cell>
          <cell r="B82" t="str">
            <v>23-1</v>
          </cell>
          <cell r="C82">
            <v>20</v>
          </cell>
          <cell r="D82">
            <v>11500</v>
          </cell>
          <cell r="E82">
            <v>1</v>
          </cell>
          <cell r="F82">
            <v>1.2161604458487191E+52</v>
          </cell>
        </row>
        <row r="83">
          <cell r="A83">
            <v>81</v>
          </cell>
          <cell r="B83" t="str">
            <v>60-1</v>
          </cell>
          <cell r="C83">
            <v>31</v>
          </cell>
          <cell r="D83">
            <v>17</v>
          </cell>
          <cell r="E83">
            <v>1</v>
          </cell>
          <cell r="F83">
            <v>1.5810085796033349E+52</v>
          </cell>
        </row>
        <row r="84">
          <cell r="A84">
            <v>82</v>
          </cell>
          <cell r="B84" t="str">
            <v>60-2</v>
          </cell>
          <cell r="C84">
            <v>5</v>
          </cell>
          <cell r="D84">
            <v>230000000</v>
          </cell>
          <cell r="E84">
            <v>1</v>
          </cell>
          <cell r="F84">
            <v>2.0553111534843355E+52</v>
          </cell>
        </row>
        <row r="85">
          <cell r="A85">
            <v>83</v>
          </cell>
          <cell r="B85" t="str">
            <v>61-1</v>
          </cell>
          <cell r="C85">
            <v>14</v>
          </cell>
          <cell r="D85">
            <v>380</v>
          </cell>
          <cell r="E85">
            <v>1</v>
          </cell>
          <cell r="F85">
            <v>2.6719044995296362E+52</v>
          </cell>
        </row>
        <row r="86">
          <cell r="A86">
            <v>84</v>
          </cell>
          <cell r="B86" t="str">
            <v>61-2</v>
          </cell>
          <cell r="C86">
            <v>20</v>
          </cell>
          <cell r="D86">
            <v>12000</v>
          </cell>
          <cell r="E86">
            <v>1</v>
          </cell>
          <cell r="F86">
            <v>3.4734758493885273E+52</v>
          </cell>
        </row>
        <row r="87">
          <cell r="A87">
            <v>85</v>
          </cell>
          <cell r="B87" t="str">
            <v>29-1</v>
          </cell>
          <cell r="C87">
            <v>31</v>
          </cell>
          <cell r="D87">
            <v>18</v>
          </cell>
          <cell r="E87">
            <v>1</v>
          </cell>
          <cell r="F87">
            <v>4.5155186042050855E+52</v>
          </cell>
        </row>
        <row r="88">
          <cell r="A88">
            <v>86</v>
          </cell>
          <cell r="B88" t="str">
            <v>60-1</v>
          </cell>
          <cell r="C88">
            <v>5</v>
          </cell>
          <cell r="D88">
            <v>240000000</v>
          </cell>
          <cell r="E88">
            <v>1</v>
          </cell>
          <cell r="F88">
            <v>5.8701741854666116E+52</v>
          </cell>
        </row>
        <row r="89">
          <cell r="A89">
            <v>87</v>
          </cell>
          <cell r="B89" t="str">
            <v>60-2</v>
          </cell>
          <cell r="C89">
            <v>14</v>
          </cell>
          <cell r="D89">
            <v>390</v>
          </cell>
          <cell r="E89">
            <v>1</v>
          </cell>
          <cell r="F89">
            <v>7.6312264411065951E+52</v>
          </cell>
        </row>
        <row r="90">
          <cell r="A90">
            <v>88</v>
          </cell>
          <cell r="B90" t="str">
            <v>29-1</v>
          </cell>
          <cell r="C90">
            <v>20</v>
          </cell>
          <cell r="D90">
            <v>12500</v>
          </cell>
          <cell r="E90">
            <v>1</v>
          </cell>
          <cell r="F90">
            <v>9.9205943734385743E+52</v>
          </cell>
        </row>
        <row r="91">
          <cell r="A91">
            <v>89</v>
          </cell>
          <cell r="B91" t="str">
            <v>60-1</v>
          </cell>
          <cell r="C91">
            <v>31</v>
          </cell>
          <cell r="D91">
            <v>18</v>
          </cell>
          <cell r="E91">
            <v>1</v>
          </cell>
          <cell r="F91">
            <v>1.2896772685470147E+53</v>
          </cell>
        </row>
        <row r="92">
          <cell r="A92">
            <v>90</v>
          </cell>
          <cell r="B92" t="str">
            <v>60-2</v>
          </cell>
          <cell r="C92">
            <v>5</v>
          </cell>
          <cell r="D92">
            <v>250000000</v>
          </cell>
          <cell r="E92">
            <v>1</v>
          </cell>
          <cell r="F92">
            <v>1.6765804491111192E+53</v>
          </cell>
        </row>
        <row r="93">
          <cell r="A93">
            <v>91</v>
          </cell>
          <cell r="B93" t="str">
            <v>23-1</v>
          </cell>
          <cell r="C93">
            <v>14</v>
          </cell>
          <cell r="D93">
            <v>400</v>
          </cell>
          <cell r="E93">
            <v>1</v>
          </cell>
          <cell r="F93">
            <v>1.9280675164777867E+53</v>
          </cell>
        </row>
        <row r="94">
          <cell r="A94">
            <v>92</v>
          </cell>
          <cell r="B94" t="str">
            <v>29-1</v>
          </cell>
          <cell r="C94">
            <v>20</v>
          </cell>
          <cell r="D94">
            <v>13000</v>
          </cell>
          <cell r="E94">
            <v>1</v>
          </cell>
          <cell r="F94">
            <v>2.2172776439494544E+53</v>
          </cell>
        </row>
        <row r="95">
          <cell r="A95">
            <v>93</v>
          </cell>
          <cell r="B95" t="str">
            <v>17-1</v>
          </cell>
          <cell r="C95">
            <v>31</v>
          </cell>
          <cell r="D95">
            <v>19</v>
          </cell>
          <cell r="E95">
            <v>1</v>
          </cell>
          <cell r="F95">
            <v>2.5498692905418723E+53</v>
          </cell>
        </row>
        <row r="96">
          <cell r="A96">
            <v>94</v>
          </cell>
          <cell r="B96" t="str">
            <v>18-1</v>
          </cell>
          <cell r="C96">
            <v>5</v>
          </cell>
          <cell r="D96">
            <v>260000000</v>
          </cell>
          <cell r="E96">
            <v>1</v>
          </cell>
          <cell r="F96">
            <v>2.9323496841231529E+53</v>
          </cell>
        </row>
        <row r="97">
          <cell r="A97">
            <v>95</v>
          </cell>
          <cell r="B97" t="str">
            <v>23-1</v>
          </cell>
          <cell r="C97">
            <v>14</v>
          </cell>
          <cell r="D97">
            <v>410</v>
          </cell>
          <cell r="E97">
            <v>1</v>
          </cell>
          <cell r="F97">
            <v>3.3722021367416256E+53</v>
          </cell>
        </row>
        <row r="98">
          <cell r="A98">
            <v>96</v>
          </cell>
          <cell r="B98" t="str">
            <v>29-1</v>
          </cell>
          <cell r="C98">
            <v>20</v>
          </cell>
          <cell r="D98">
            <v>13500</v>
          </cell>
          <cell r="E98">
            <v>1</v>
          </cell>
          <cell r="F98">
            <v>3.8780324572528693E+53</v>
          </cell>
        </row>
        <row r="99">
          <cell r="A99">
            <v>97</v>
          </cell>
          <cell r="B99" t="str">
            <v>29-1</v>
          </cell>
          <cell r="C99">
            <v>31</v>
          </cell>
          <cell r="D99">
            <v>19</v>
          </cell>
          <cell r="E99">
            <v>1</v>
          </cell>
          <cell r="F99">
            <v>4.4597373258407994E+53</v>
          </cell>
        </row>
        <row r="100">
          <cell r="A100">
            <v>98</v>
          </cell>
          <cell r="B100" t="str">
            <v>18-1</v>
          </cell>
          <cell r="C100">
            <v>5</v>
          </cell>
          <cell r="D100">
            <v>270000000</v>
          </cell>
          <cell r="E100">
            <v>1</v>
          </cell>
          <cell r="F100">
            <v>5.1286979247169191E+53</v>
          </cell>
        </row>
        <row r="101">
          <cell r="A101">
            <v>99</v>
          </cell>
          <cell r="B101" t="str">
            <v>23-1</v>
          </cell>
          <cell r="C101">
            <v>14</v>
          </cell>
          <cell r="D101">
            <v>420</v>
          </cell>
          <cell r="E101">
            <v>1</v>
          </cell>
          <cell r="F101">
            <v>5.8980026134244568E+53</v>
          </cell>
        </row>
        <row r="102">
          <cell r="A102">
            <v>100</v>
          </cell>
          <cell r="B102" t="str">
            <v>18-1</v>
          </cell>
          <cell r="C102">
            <v>20</v>
          </cell>
          <cell r="D102">
            <v>14000</v>
          </cell>
          <cell r="E102">
            <v>1</v>
          </cell>
          <cell r="F102">
            <v>6.7827030054381249E+53</v>
          </cell>
        </row>
        <row r="103">
          <cell r="A103">
            <v>101</v>
          </cell>
          <cell r="B103" t="str">
            <v>23-1</v>
          </cell>
          <cell r="C103">
            <v>31</v>
          </cell>
          <cell r="D103">
            <v>20</v>
          </cell>
          <cell r="E103">
            <v>1</v>
          </cell>
          <cell r="F103">
            <v>7.8001084562538427E+53</v>
          </cell>
        </row>
        <row r="104">
          <cell r="A104">
            <v>102</v>
          </cell>
          <cell r="B104" t="str">
            <v>29-1</v>
          </cell>
          <cell r="C104">
            <v>5</v>
          </cell>
          <cell r="D104">
            <v>280000000</v>
          </cell>
          <cell r="E104">
            <v>1</v>
          </cell>
          <cell r="F104">
            <v>8.9701247246919192E+53</v>
          </cell>
        </row>
        <row r="105">
          <cell r="A105">
            <v>103</v>
          </cell>
          <cell r="B105" t="str">
            <v>17-1</v>
          </cell>
          <cell r="C105">
            <v>14</v>
          </cell>
          <cell r="D105">
            <v>430</v>
          </cell>
          <cell r="E105">
            <v>1</v>
          </cell>
          <cell r="F105">
            <v>1.0315643433395706E+54</v>
          </cell>
        </row>
        <row r="106">
          <cell r="A106">
            <v>104</v>
          </cell>
          <cell r="B106" t="str">
            <v>18-1</v>
          </cell>
          <cell r="C106">
            <v>20</v>
          </cell>
          <cell r="D106">
            <v>14500</v>
          </cell>
          <cell r="E106">
            <v>1</v>
          </cell>
          <cell r="F106">
            <v>1.186298994840506E+54</v>
          </cell>
        </row>
        <row r="107">
          <cell r="A107">
            <v>105</v>
          </cell>
          <cell r="B107" t="str">
            <v>23-1</v>
          </cell>
          <cell r="C107">
            <v>31</v>
          </cell>
          <cell r="D107">
            <v>20</v>
          </cell>
          <cell r="E107">
            <v>1</v>
          </cell>
          <cell r="F107">
            <v>1.3642438440665818E+54</v>
          </cell>
        </row>
        <row r="108">
          <cell r="A108">
            <v>106</v>
          </cell>
          <cell r="B108" t="str">
            <v>29-1</v>
          </cell>
          <cell r="C108">
            <v>5</v>
          </cell>
          <cell r="D108">
            <v>290000000</v>
          </cell>
          <cell r="E108">
            <v>1</v>
          </cell>
          <cell r="F108">
            <v>1.568880420676569E+54</v>
          </cell>
        </row>
        <row r="109">
          <cell r="A109">
            <v>107</v>
          </cell>
          <cell r="B109" t="str">
            <v>29-1</v>
          </cell>
          <cell r="C109">
            <v>14</v>
          </cell>
          <cell r="D109">
            <v>440</v>
          </cell>
          <cell r="E109">
            <v>1</v>
          </cell>
          <cell r="F109">
            <v>1.8042124837780542E+54</v>
          </cell>
        </row>
        <row r="110">
          <cell r="A110">
            <v>108</v>
          </cell>
          <cell r="B110" t="str">
            <v>18-1</v>
          </cell>
          <cell r="C110">
            <v>20</v>
          </cell>
          <cell r="D110">
            <v>15000</v>
          </cell>
          <cell r="E110">
            <v>1</v>
          </cell>
          <cell r="F110">
            <v>2.0748443563447622E+54</v>
          </cell>
        </row>
        <row r="111">
          <cell r="A111">
            <v>109</v>
          </cell>
          <cell r="B111" t="str">
            <v>23-1</v>
          </cell>
          <cell r="C111">
            <v>31</v>
          </cell>
          <cell r="D111">
            <v>21</v>
          </cell>
          <cell r="E111">
            <v>1</v>
          </cell>
          <cell r="F111">
            <v>2.3860710097964762E+54</v>
          </cell>
        </row>
        <row r="112">
          <cell r="A112">
            <v>110</v>
          </cell>
          <cell r="B112" t="str">
            <v>18-1</v>
          </cell>
          <cell r="C112">
            <v>5</v>
          </cell>
          <cell r="D112">
            <v>300000000</v>
          </cell>
          <cell r="E112">
            <v>1</v>
          </cell>
          <cell r="F112">
            <v>2.7439816612659474E+54</v>
          </cell>
        </row>
        <row r="113">
          <cell r="A113">
            <v>111</v>
          </cell>
          <cell r="B113" t="str">
            <v>18-1</v>
          </cell>
          <cell r="C113">
            <v>14</v>
          </cell>
          <cell r="D113" t="str">
            <v>450</v>
          </cell>
          <cell r="E113">
            <v>1</v>
          </cell>
          <cell r="F113">
            <v>3.1555789104558392E+54</v>
          </cell>
        </row>
        <row r="114">
          <cell r="A114">
            <v>112</v>
          </cell>
          <cell r="B114" t="str">
            <v>23-1</v>
          </cell>
          <cell r="C114">
            <v>20</v>
          </cell>
          <cell r="D114" t="str">
            <v>16000</v>
          </cell>
          <cell r="E114">
            <v>1</v>
          </cell>
          <cell r="F114">
            <v>3.6289157470242145E+54</v>
          </cell>
        </row>
        <row r="115">
          <cell r="A115">
            <v>113</v>
          </cell>
          <cell r="B115" t="str">
            <v>18-1</v>
          </cell>
          <cell r="C115">
            <v>31</v>
          </cell>
          <cell r="D115" t="str">
            <v>22</v>
          </cell>
          <cell r="E115">
            <v>1</v>
          </cell>
          <cell r="F115">
            <v>4.1732531090778464E+54</v>
          </cell>
        </row>
        <row r="116">
          <cell r="A116">
            <v>114</v>
          </cell>
          <cell r="B116" t="str">
            <v>23-1</v>
          </cell>
          <cell r="C116">
            <v>5</v>
          </cell>
          <cell r="D116">
            <v>310000000</v>
          </cell>
          <cell r="E116">
            <v>1</v>
          </cell>
          <cell r="F116">
            <v>4.7992410754395231E+54</v>
          </cell>
        </row>
        <row r="117">
          <cell r="A117">
            <v>115</v>
          </cell>
          <cell r="B117" t="str">
            <v>29-1</v>
          </cell>
          <cell r="C117">
            <v>14</v>
          </cell>
          <cell r="D117" t="str">
            <v>460</v>
          </cell>
          <cell r="E117">
            <v>1</v>
          </cell>
          <cell r="F117">
            <v>5.519127236755451E+54</v>
          </cell>
        </row>
        <row r="118">
          <cell r="A118">
            <v>116</v>
          </cell>
          <cell r="B118" t="str">
            <v>17-1</v>
          </cell>
          <cell r="C118">
            <v>20</v>
          </cell>
          <cell r="D118" t="str">
            <v>17000</v>
          </cell>
          <cell r="E118">
            <v>1</v>
          </cell>
          <cell r="F118">
            <v>6.3469963222687675E+54</v>
          </cell>
        </row>
        <row r="119">
          <cell r="A119">
            <v>117</v>
          </cell>
          <cell r="B119" t="str">
            <v>18-1</v>
          </cell>
          <cell r="C119">
            <v>31</v>
          </cell>
          <cell r="D119" t="str">
            <v>23</v>
          </cell>
          <cell r="E119">
            <v>1</v>
          </cell>
          <cell r="F119">
            <v>7.2990457706090822E+54</v>
          </cell>
        </row>
        <row r="120">
          <cell r="A120">
            <v>118</v>
          </cell>
          <cell r="B120" t="str">
            <v>23-1</v>
          </cell>
          <cell r="C120">
            <v>5</v>
          </cell>
          <cell r="D120">
            <v>320000000</v>
          </cell>
          <cell r="E120">
            <v>1</v>
          </cell>
          <cell r="F120">
            <v>8.3939026362004434E+54</v>
          </cell>
        </row>
        <row r="121">
          <cell r="A121">
            <v>119</v>
          </cell>
          <cell r="B121" t="str">
            <v>29-1</v>
          </cell>
          <cell r="C121">
            <v>14</v>
          </cell>
          <cell r="D121" t="str">
            <v>470</v>
          </cell>
          <cell r="E121">
            <v>1</v>
          </cell>
          <cell r="F121">
            <v>9.6529880316305089E+54</v>
          </cell>
        </row>
        <row r="122">
          <cell r="A122">
            <v>120</v>
          </cell>
          <cell r="B122" t="str">
            <v>17-1</v>
          </cell>
          <cell r="C122">
            <v>20</v>
          </cell>
          <cell r="D122" t="str">
            <v>18000</v>
          </cell>
          <cell r="E122">
            <v>1</v>
          </cell>
          <cell r="F122">
            <v>1.1100936236375085E+55</v>
          </cell>
        </row>
        <row r="123">
          <cell r="A123">
            <v>121</v>
          </cell>
          <cell r="B123" t="str">
            <v>18-1</v>
          </cell>
          <cell r="C123">
            <v>31</v>
          </cell>
          <cell r="D123" t="str">
            <v>24</v>
          </cell>
          <cell r="E123">
            <v>1</v>
          </cell>
          <cell r="F123">
            <v>1.2766076671831345E+55</v>
          </cell>
        </row>
        <row r="124">
          <cell r="A124">
            <v>122</v>
          </cell>
          <cell r="B124" t="str">
            <v>18-1</v>
          </cell>
          <cell r="C124">
            <v>5</v>
          </cell>
          <cell r="D124">
            <v>330000000</v>
          </cell>
          <cell r="E124">
            <v>1</v>
          </cell>
          <cell r="F124">
            <v>1.4680988172606046E+55</v>
          </cell>
        </row>
        <row r="125">
          <cell r="A125">
            <v>123</v>
          </cell>
          <cell r="B125" t="str">
            <v>23-1</v>
          </cell>
          <cell r="C125">
            <v>14</v>
          </cell>
          <cell r="D125" t="str">
            <v>480</v>
          </cell>
          <cell r="E125">
            <v>1</v>
          </cell>
          <cell r="F125">
            <v>1.6883136398496953E+55</v>
          </cell>
        </row>
        <row r="126">
          <cell r="A126">
            <v>124</v>
          </cell>
          <cell r="B126" t="str">
            <v>18-1</v>
          </cell>
          <cell r="C126">
            <v>20</v>
          </cell>
          <cell r="D126" t="str">
            <v>19000</v>
          </cell>
          <cell r="E126">
            <v>1</v>
          </cell>
          <cell r="F126">
            <v>1.9415606858271496E+55</v>
          </cell>
        </row>
        <row r="127">
          <cell r="A127">
            <v>125</v>
          </cell>
          <cell r="B127" t="str">
            <v>23-1</v>
          </cell>
          <cell r="C127">
            <v>31</v>
          </cell>
          <cell r="D127" t="str">
            <v>25</v>
          </cell>
          <cell r="E127">
            <v>1</v>
          </cell>
          <cell r="F127">
            <v>2.2327947887012218E+55</v>
          </cell>
        </row>
        <row r="128">
          <cell r="A128">
            <v>126</v>
          </cell>
          <cell r="B128" t="str">
            <v>29-1</v>
          </cell>
          <cell r="C128">
            <v>5</v>
          </cell>
          <cell r="D128">
            <v>340000000</v>
          </cell>
          <cell r="E128">
            <v>1</v>
          </cell>
          <cell r="F128">
            <v>2.5677140070064047E+55</v>
          </cell>
        </row>
        <row r="129">
          <cell r="A129">
            <v>127</v>
          </cell>
          <cell r="B129" t="str">
            <v>17-1</v>
          </cell>
          <cell r="C129">
            <v>14</v>
          </cell>
          <cell r="D129" t="str">
            <v>490</v>
          </cell>
          <cell r="E129">
            <v>1</v>
          </cell>
          <cell r="F129">
            <v>2.9528711080573651E+55</v>
          </cell>
        </row>
        <row r="130">
          <cell r="A130">
            <v>128</v>
          </cell>
          <cell r="B130" t="str">
            <v>18-1</v>
          </cell>
          <cell r="C130">
            <v>20</v>
          </cell>
          <cell r="D130" t="str">
            <v>20000</v>
          </cell>
          <cell r="E130">
            <v>1</v>
          </cell>
          <cell r="F130">
            <v>3.3958017742659697E+55</v>
          </cell>
        </row>
        <row r="131">
          <cell r="A131">
            <v>129</v>
          </cell>
          <cell r="B131" t="str">
            <v>23-1</v>
          </cell>
          <cell r="C131">
            <v>31</v>
          </cell>
          <cell r="D131" t="str">
            <v>26</v>
          </cell>
          <cell r="E131">
            <v>1</v>
          </cell>
          <cell r="F131">
            <v>3.9051720404058648E+55</v>
          </cell>
        </row>
        <row r="132">
          <cell r="A132">
            <v>130</v>
          </cell>
          <cell r="B132" t="str">
            <v>29-1</v>
          </cell>
          <cell r="C132">
            <v>5</v>
          </cell>
          <cell r="D132">
            <v>350000000</v>
          </cell>
          <cell r="E132">
            <v>1</v>
          </cell>
          <cell r="F132">
            <v>4.4909478464667443E+55</v>
          </cell>
        </row>
        <row r="133">
          <cell r="A133">
            <v>131</v>
          </cell>
          <cell r="B133" t="str">
            <v>17-1</v>
          </cell>
          <cell r="C133">
            <v>14</v>
          </cell>
          <cell r="D133" t="str">
            <v>500</v>
          </cell>
          <cell r="E133">
            <v>1</v>
          </cell>
          <cell r="F133">
            <v>5.1645900234367555E+55</v>
          </cell>
        </row>
        <row r="134">
          <cell r="A134">
            <v>132</v>
          </cell>
          <cell r="B134" t="str">
            <v>18-1</v>
          </cell>
          <cell r="C134">
            <v>20</v>
          </cell>
          <cell r="D134" t="str">
            <v>21000</v>
          </cell>
          <cell r="E134">
            <v>1</v>
          </cell>
          <cell r="F134">
            <v>5.9392785269522679E+55</v>
          </cell>
        </row>
        <row r="135">
          <cell r="A135">
            <v>133</v>
          </cell>
          <cell r="B135" t="str">
            <v>18-1</v>
          </cell>
          <cell r="C135">
            <v>31</v>
          </cell>
          <cell r="D135" t="str">
            <v>27</v>
          </cell>
          <cell r="E135">
            <v>1</v>
          </cell>
          <cell r="F135">
            <v>6.830170305995108E+55</v>
          </cell>
        </row>
        <row r="136">
          <cell r="A136">
            <v>134</v>
          </cell>
          <cell r="B136" t="str">
            <v>23-1</v>
          </cell>
          <cell r="C136">
            <v>5</v>
          </cell>
          <cell r="D136">
            <v>360000000</v>
          </cell>
          <cell r="E136">
            <v>1</v>
          </cell>
          <cell r="F136">
            <v>7.8546958518943741E+55</v>
          </cell>
        </row>
        <row r="137">
          <cell r="A137">
            <v>135</v>
          </cell>
          <cell r="B137" t="str">
            <v>18-1</v>
          </cell>
          <cell r="C137">
            <v>14</v>
          </cell>
          <cell r="D137" t="str">
            <v>510</v>
          </cell>
          <cell r="E137">
            <v>1</v>
          </cell>
          <cell r="F137">
            <v>9.0329002296785292E+55</v>
          </cell>
        </row>
        <row r="138">
          <cell r="A138">
            <v>136</v>
          </cell>
          <cell r="B138" t="str">
            <v>23-1</v>
          </cell>
          <cell r="C138">
            <v>20</v>
          </cell>
          <cell r="D138" t="str">
            <v>22000</v>
          </cell>
          <cell r="E138">
            <v>1</v>
          </cell>
          <cell r="F138">
            <v>1.0387835264130309E+56</v>
          </cell>
        </row>
        <row r="139">
          <cell r="A139">
            <v>137</v>
          </cell>
          <cell r="B139" t="str">
            <v>29-1</v>
          </cell>
          <cell r="C139">
            <v>31</v>
          </cell>
          <cell r="D139" t="str">
            <v>28</v>
          </cell>
          <cell r="E139">
            <v>1</v>
          </cell>
          <cell r="F139">
            <v>1.1946010553749854E+56</v>
          </cell>
        </row>
        <row r="140">
          <cell r="A140">
            <v>138</v>
          </cell>
          <cell r="B140" t="str">
            <v>17-1</v>
          </cell>
          <cell r="C140">
            <v>5</v>
          </cell>
          <cell r="D140">
            <v>370000000</v>
          </cell>
          <cell r="E140">
            <v>1</v>
          </cell>
          <cell r="F140">
            <v>1.373791213681233E+56</v>
          </cell>
        </row>
        <row r="141">
          <cell r="A141">
            <v>139</v>
          </cell>
          <cell r="B141" t="str">
            <v>18-1</v>
          </cell>
          <cell r="C141">
            <v>14</v>
          </cell>
          <cell r="D141" t="str">
            <v>520</v>
          </cell>
          <cell r="E141">
            <v>1</v>
          </cell>
          <cell r="F141">
            <v>1.5798598957334179E+56</v>
          </cell>
        </row>
        <row r="142">
          <cell r="A142">
            <v>140</v>
          </cell>
          <cell r="B142" t="str">
            <v>23-1</v>
          </cell>
          <cell r="C142">
            <v>20</v>
          </cell>
          <cell r="D142" t="str">
            <v>23000</v>
          </cell>
          <cell r="E142">
            <v>1</v>
          </cell>
          <cell r="F142">
            <v>1.8168388800934306E+56</v>
          </cell>
        </row>
        <row r="143">
          <cell r="A143">
            <v>141</v>
          </cell>
          <cell r="B143" t="str">
            <v>29-1</v>
          </cell>
          <cell r="C143">
            <v>31</v>
          </cell>
          <cell r="D143" t="str">
            <v>29</v>
          </cell>
          <cell r="E143">
            <v>1</v>
          </cell>
          <cell r="F143">
            <v>2.1438698785102479E+56</v>
          </cell>
        </row>
        <row r="144">
          <cell r="A144">
            <v>142</v>
          </cell>
          <cell r="B144" t="str">
            <v>17-1</v>
          </cell>
          <cell r="C144">
            <v>5</v>
          </cell>
          <cell r="D144">
            <v>380000000</v>
          </cell>
          <cell r="E144">
            <v>1</v>
          </cell>
          <cell r="F144">
            <v>2.5297664566420924E+56</v>
          </cell>
        </row>
        <row r="145">
          <cell r="A145">
            <v>143</v>
          </cell>
          <cell r="B145" t="str">
            <v>18-1</v>
          </cell>
          <cell r="C145">
            <v>14</v>
          </cell>
          <cell r="D145" t="str">
            <v>530</v>
          </cell>
          <cell r="E145">
            <v>1</v>
          </cell>
          <cell r="F145">
            <v>2.9851244188376688E+56</v>
          </cell>
        </row>
        <row r="146">
          <cell r="A146">
            <v>144</v>
          </cell>
          <cell r="B146" t="str">
            <v>23-1</v>
          </cell>
          <cell r="C146">
            <v>20</v>
          </cell>
          <cell r="D146" t="str">
            <v>24000</v>
          </cell>
          <cell r="E146">
            <v>1</v>
          </cell>
          <cell r="F146">
            <v>3.5224468142284491E+56</v>
          </cell>
        </row>
        <row r="147">
          <cell r="A147">
            <v>145</v>
          </cell>
          <cell r="B147" t="str">
            <v>29-1</v>
          </cell>
          <cell r="C147">
            <v>31</v>
          </cell>
          <cell r="D147" t="str">
            <v>30</v>
          </cell>
          <cell r="E147">
            <v>1</v>
          </cell>
          <cell r="F147">
            <v>4.1564872407895695E+56</v>
          </cell>
        </row>
        <row r="148">
          <cell r="A148">
            <v>146</v>
          </cell>
          <cell r="B148" t="str">
            <v>17-1</v>
          </cell>
          <cell r="C148">
            <v>5</v>
          </cell>
          <cell r="D148">
            <v>390000000</v>
          </cell>
          <cell r="E148">
            <v>1</v>
          </cell>
          <cell r="F148">
            <v>4.9046549441316916E+56</v>
          </cell>
        </row>
        <row r="149">
          <cell r="A149">
            <v>147</v>
          </cell>
          <cell r="B149" t="str">
            <v>18-1</v>
          </cell>
          <cell r="C149">
            <v>14</v>
          </cell>
          <cell r="D149" t="str">
            <v>540</v>
          </cell>
          <cell r="E149">
            <v>1</v>
          </cell>
          <cell r="F149">
            <v>5.7874928340753954E+56</v>
          </cell>
        </row>
        <row r="150">
          <cell r="A150">
            <v>148</v>
          </cell>
          <cell r="B150" t="str">
            <v>23-1</v>
          </cell>
          <cell r="C150">
            <v>20</v>
          </cell>
          <cell r="D150" t="str">
            <v>25000</v>
          </cell>
          <cell r="E150">
            <v>1</v>
          </cell>
          <cell r="F150">
            <v>6.8292415442089662E+56</v>
          </cell>
        </row>
        <row r="151">
          <cell r="A151">
            <v>149</v>
          </cell>
          <cell r="B151" t="str">
            <v>29-1</v>
          </cell>
          <cell r="C151">
            <v>31</v>
          </cell>
          <cell r="D151" t="str">
            <v>31</v>
          </cell>
          <cell r="E151">
            <v>1</v>
          </cell>
          <cell r="F151">
            <v>8.05850502216658E+56</v>
          </cell>
        </row>
        <row r="152">
          <cell r="A152">
            <v>150</v>
          </cell>
          <cell r="B152" t="str">
            <v>17-1</v>
          </cell>
          <cell r="C152">
            <v>5</v>
          </cell>
          <cell r="D152">
            <v>400000000</v>
          </cell>
          <cell r="E152">
            <v>1</v>
          </cell>
          <cell r="F152">
            <v>9.5090359261565638E+56</v>
          </cell>
        </row>
        <row r="153">
          <cell r="A153">
            <v>151</v>
          </cell>
          <cell r="B153" t="str">
            <v>18-1</v>
          </cell>
          <cell r="C153">
            <v>14</v>
          </cell>
          <cell r="D153" t="str">
            <v>550</v>
          </cell>
          <cell r="E153">
            <v>1</v>
          </cell>
          <cell r="F153">
            <v>1.1220662392864745E+57</v>
          </cell>
        </row>
        <row r="154">
          <cell r="A154">
            <v>152</v>
          </cell>
          <cell r="B154" t="str">
            <v>23-1</v>
          </cell>
          <cell r="C154">
            <v>20</v>
          </cell>
          <cell r="D154" t="str">
            <v>26000</v>
          </cell>
          <cell r="E154">
            <v>1</v>
          </cell>
          <cell r="F154">
            <v>1.3240381623580398E+57</v>
          </cell>
        </row>
        <row r="155">
          <cell r="A155">
            <v>153</v>
          </cell>
          <cell r="B155" t="str">
            <v>29-1</v>
          </cell>
          <cell r="C155">
            <v>31</v>
          </cell>
          <cell r="D155" t="str">
            <v>32</v>
          </cell>
          <cell r="E155">
            <v>1</v>
          </cell>
          <cell r="F155">
            <v>1.5623650315824868E+57</v>
          </cell>
        </row>
        <row r="156">
          <cell r="A156">
            <v>154</v>
          </cell>
          <cell r="B156" t="str">
            <v>17-1</v>
          </cell>
          <cell r="C156">
            <v>5</v>
          </cell>
          <cell r="D156">
            <v>410000000</v>
          </cell>
          <cell r="E156">
            <v>1</v>
          </cell>
          <cell r="F156">
            <v>1.8435907372673343E+57</v>
          </cell>
        </row>
        <row r="157">
          <cell r="A157">
            <v>155</v>
          </cell>
          <cell r="B157" t="str">
            <v>18-1</v>
          </cell>
          <cell r="C157">
            <v>14</v>
          </cell>
          <cell r="D157" t="str">
            <v>560</v>
          </cell>
          <cell r="E157">
            <v>1</v>
          </cell>
          <cell r="F157">
            <v>2.1754370699754543E+57</v>
          </cell>
        </row>
        <row r="158">
          <cell r="A158">
            <v>156</v>
          </cell>
          <cell r="B158" t="str">
            <v>23-1</v>
          </cell>
          <cell r="C158">
            <v>20</v>
          </cell>
          <cell r="D158" t="str">
            <v>27000</v>
          </cell>
          <cell r="E158">
            <v>1</v>
          </cell>
          <cell r="F158">
            <v>2.5670157425710361E+57</v>
          </cell>
        </row>
        <row r="159">
          <cell r="A159">
            <v>157</v>
          </cell>
          <cell r="B159" t="str">
            <v>29-1</v>
          </cell>
          <cell r="C159">
            <v>31</v>
          </cell>
          <cell r="D159" t="str">
            <v>33</v>
          </cell>
          <cell r="E159">
            <v>1</v>
          </cell>
          <cell r="F159">
            <v>3.0290785762338224E+57</v>
          </cell>
        </row>
        <row r="160">
          <cell r="A160">
            <v>158</v>
          </cell>
          <cell r="B160" t="str">
            <v>17-1</v>
          </cell>
          <cell r="C160">
            <v>5</v>
          </cell>
          <cell r="D160">
            <v>420000000</v>
          </cell>
          <cell r="E160">
            <v>1</v>
          </cell>
          <cell r="F160">
            <v>3.5743127199559102E+57</v>
          </cell>
        </row>
        <row r="161">
          <cell r="A161">
            <v>159</v>
          </cell>
          <cell r="B161" t="str">
            <v>18-1</v>
          </cell>
          <cell r="C161">
            <v>14</v>
          </cell>
          <cell r="D161" t="str">
            <v>570</v>
          </cell>
          <cell r="E161">
            <v>1</v>
          </cell>
          <cell r="F161">
            <v>4.2176890095479738E+57</v>
          </cell>
        </row>
        <row r="162">
          <cell r="A162">
            <v>160</v>
          </cell>
          <cell r="B162" t="str">
            <v>23-1</v>
          </cell>
          <cell r="C162">
            <v>20</v>
          </cell>
          <cell r="D162" t="str">
            <v>28000</v>
          </cell>
          <cell r="E162">
            <v>1</v>
          </cell>
          <cell r="F162">
            <v>4.9768730312666087E+57</v>
          </cell>
        </row>
        <row r="163">
          <cell r="A163">
            <v>161</v>
          </cell>
          <cell r="B163" t="str">
            <v>29-1</v>
          </cell>
          <cell r="C163">
            <v>31</v>
          </cell>
          <cell r="D163" t="str">
            <v>34</v>
          </cell>
          <cell r="E163">
            <v>1</v>
          </cell>
          <cell r="F163">
            <v>5.872710176894598E+57</v>
          </cell>
        </row>
        <row r="164">
          <cell r="A164">
            <v>162</v>
          </cell>
          <cell r="B164" t="str">
            <v>17-1</v>
          </cell>
          <cell r="C164">
            <v>5</v>
          </cell>
          <cell r="D164">
            <v>430000000</v>
          </cell>
          <cell r="E164">
            <v>1</v>
          </cell>
          <cell r="F164">
            <v>6.9297980087356248E+57</v>
          </cell>
        </row>
        <row r="165">
          <cell r="A165">
            <v>163</v>
          </cell>
          <cell r="B165" t="str">
            <v>18-1</v>
          </cell>
          <cell r="C165">
            <v>14</v>
          </cell>
          <cell r="D165" t="str">
            <v>580</v>
          </cell>
          <cell r="E165">
            <v>1</v>
          </cell>
          <cell r="F165">
            <v>8.1771616503080373E+57</v>
          </cell>
        </row>
        <row r="166">
          <cell r="A166">
            <v>164</v>
          </cell>
          <cell r="B166" t="str">
            <v>23-1</v>
          </cell>
          <cell r="C166">
            <v>20</v>
          </cell>
          <cell r="D166" t="str">
            <v>29000</v>
          </cell>
          <cell r="E166">
            <v>1</v>
          </cell>
          <cell r="F166">
            <v>9.6490507473634834E+57</v>
          </cell>
        </row>
        <row r="167">
          <cell r="A167">
            <v>165</v>
          </cell>
          <cell r="B167" t="str">
            <v>29-1</v>
          </cell>
          <cell r="C167">
            <v>31</v>
          </cell>
          <cell r="D167" t="str">
            <v>35</v>
          </cell>
          <cell r="E167">
            <v>1</v>
          </cell>
          <cell r="F167">
            <v>1.138587988188891E+58</v>
          </cell>
        </row>
        <row r="168">
          <cell r="A168">
            <v>166</v>
          </cell>
          <cell r="B168" t="str">
            <v>17-1</v>
          </cell>
          <cell r="C168">
            <v>5</v>
          </cell>
          <cell r="D168">
            <v>440000000</v>
          </cell>
          <cell r="E168">
            <v>1</v>
          </cell>
          <cell r="F168">
            <v>1.3435338260628912E+58</v>
          </cell>
        </row>
        <row r="169">
          <cell r="A169">
            <v>167</v>
          </cell>
          <cell r="B169" t="str">
            <v>18-1</v>
          </cell>
          <cell r="C169">
            <v>14</v>
          </cell>
          <cell r="D169" t="str">
            <v>590</v>
          </cell>
          <cell r="E169">
            <v>1</v>
          </cell>
          <cell r="F169">
            <v>1.5853699147542117E+58</v>
          </cell>
        </row>
        <row r="170">
          <cell r="A170">
            <v>168</v>
          </cell>
          <cell r="B170" t="str">
            <v>23-1</v>
          </cell>
          <cell r="C170">
            <v>20</v>
          </cell>
          <cell r="D170" t="str">
            <v>30000</v>
          </cell>
          <cell r="E170">
            <v>1</v>
          </cell>
          <cell r="F170">
            <v>1.8707364994099697E+58</v>
          </cell>
        </row>
        <row r="171">
          <cell r="A171">
            <v>169</v>
          </cell>
          <cell r="B171" t="str">
            <v>29-1</v>
          </cell>
          <cell r="C171">
            <v>31</v>
          </cell>
          <cell r="D171" t="str">
            <v>36</v>
          </cell>
          <cell r="E171">
            <v>1</v>
          </cell>
          <cell r="F171">
            <v>2.2074690693037643E+58</v>
          </cell>
        </row>
        <row r="172">
          <cell r="A172">
            <v>170</v>
          </cell>
          <cell r="B172" t="str">
            <v>17-1</v>
          </cell>
          <cell r="C172">
            <v>5</v>
          </cell>
          <cell r="D172">
            <v>450000000</v>
          </cell>
          <cell r="E172">
            <v>1</v>
          </cell>
          <cell r="F172">
            <v>2.6048135017784418E+58</v>
          </cell>
        </row>
        <row r="173">
          <cell r="A173">
            <v>171</v>
          </cell>
          <cell r="B173" t="str">
            <v>18-1</v>
          </cell>
          <cell r="C173">
            <v>14</v>
          </cell>
          <cell r="D173" t="str">
            <v>600</v>
          </cell>
          <cell r="E173">
            <v>1</v>
          </cell>
          <cell r="F173">
            <v>3.0736799320985612E+58</v>
          </cell>
        </row>
        <row r="174">
          <cell r="A174">
            <v>172</v>
          </cell>
          <cell r="B174" t="str">
            <v>23-1</v>
          </cell>
          <cell r="C174">
            <v>20</v>
          </cell>
          <cell r="D174" t="str">
            <v>31000</v>
          </cell>
          <cell r="E174">
            <v>1</v>
          </cell>
          <cell r="F174">
            <v>3.6269423198763021E+58</v>
          </cell>
        </row>
        <row r="175">
          <cell r="A175">
            <v>173</v>
          </cell>
          <cell r="B175" t="str">
            <v>29-1</v>
          </cell>
          <cell r="C175">
            <v>31</v>
          </cell>
          <cell r="D175" t="str">
            <v>37</v>
          </cell>
          <cell r="E175">
            <v>1</v>
          </cell>
          <cell r="F175">
            <v>4.279791937454036E+58</v>
          </cell>
        </row>
        <row r="176">
          <cell r="A176">
            <v>174</v>
          </cell>
          <cell r="B176" t="str">
            <v>17-1</v>
          </cell>
          <cell r="C176">
            <v>5</v>
          </cell>
          <cell r="D176">
            <v>460000000</v>
          </cell>
          <cell r="E176">
            <v>1</v>
          </cell>
          <cell r="F176">
            <v>5.0501544861957627E+58</v>
          </cell>
        </row>
        <row r="177">
          <cell r="A177">
            <v>175</v>
          </cell>
          <cell r="B177" t="str">
            <v>18-1</v>
          </cell>
          <cell r="C177">
            <v>14</v>
          </cell>
          <cell r="D177" t="str">
            <v>610</v>
          </cell>
          <cell r="E177">
            <v>1</v>
          </cell>
          <cell r="F177">
            <v>5.9591822937109991E+58</v>
          </cell>
        </row>
        <row r="178">
          <cell r="A178">
            <v>176</v>
          </cell>
          <cell r="B178" t="str">
            <v>23-1</v>
          </cell>
          <cell r="C178">
            <v>20</v>
          </cell>
          <cell r="D178" t="str">
            <v>32000</v>
          </cell>
          <cell r="E178">
            <v>1</v>
          </cell>
          <cell r="F178">
            <v>7.0318351065789788E+58</v>
          </cell>
        </row>
        <row r="179">
          <cell r="A179">
            <v>177</v>
          </cell>
          <cell r="B179" t="str">
            <v>29-1</v>
          </cell>
          <cell r="C179">
            <v>31</v>
          </cell>
          <cell r="D179" t="str">
            <v>38</v>
          </cell>
          <cell r="E179">
            <v>1</v>
          </cell>
          <cell r="F179">
            <v>8.2975654257631942E+58</v>
          </cell>
        </row>
        <row r="180">
          <cell r="A180">
            <v>178</v>
          </cell>
          <cell r="B180" t="str">
            <v>17-1</v>
          </cell>
          <cell r="C180">
            <v>5</v>
          </cell>
          <cell r="D180">
            <v>470000000</v>
          </cell>
          <cell r="E180">
            <v>1</v>
          </cell>
          <cell r="F180">
            <v>9.7911272024005688E+58</v>
          </cell>
        </row>
        <row r="181">
          <cell r="A181">
            <v>179</v>
          </cell>
          <cell r="B181" t="str">
            <v>18-1</v>
          </cell>
          <cell r="C181">
            <v>14</v>
          </cell>
          <cell r="D181" t="str">
            <v>620</v>
          </cell>
          <cell r="E181">
            <v>1</v>
          </cell>
          <cell r="F181">
            <v>1.155353009883267E+59</v>
          </cell>
        </row>
        <row r="182">
          <cell r="A182">
            <v>180</v>
          </cell>
          <cell r="B182" t="str">
            <v>23-1</v>
          </cell>
          <cell r="C182">
            <v>20</v>
          </cell>
          <cell r="D182" t="str">
            <v>33000</v>
          </cell>
          <cell r="E182">
            <v>1</v>
          </cell>
          <cell r="F182">
            <v>1.363316551662255E+59</v>
          </cell>
        </row>
        <row r="183">
          <cell r="A183">
            <v>181</v>
          </cell>
          <cell r="B183" t="str">
            <v>29-1</v>
          </cell>
          <cell r="C183">
            <v>31</v>
          </cell>
          <cell r="D183" t="str">
            <v>39</v>
          </cell>
          <cell r="E183">
            <v>1</v>
          </cell>
          <cell r="F183">
            <v>1.6087135309614608E+59</v>
          </cell>
        </row>
        <row r="184">
          <cell r="A184">
            <v>182</v>
          </cell>
          <cell r="B184" t="str">
            <v>17-1</v>
          </cell>
          <cell r="C184">
            <v>5</v>
          </cell>
          <cell r="D184">
            <v>480000000</v>
          </cell>
          <cell r="E184">
            <v>1</v>
          </cell>
          <cell r="F184">
            <v>1.8982819665345237E+59</v>
          </cell>
        </row>
        <row r="185">
          <cell r="A185">
            <v>183</v>
          </cell>
          <cell r="B185" t="str">
            <v>18-1</v>
          </cell>
          <cell r="C185">
            <v>14</v>
          </cell>
          <cell r="D185" t="str">
            <v>630</v>
          </cell>
          <cell r="E185">
            <v>1</v>
          </cell>
          <cell r="F185">
            <v>2.2399727205107377E+59</v>
          </cell>
        </row>
        <row r="186">
          <cell r="A186">
            <v>184</v>
          </cell>
          <cell r="B186" t="str">
            <v>23-1</v>
          </cell>
          <cell r="C186">
            <v>20</v>
          </cell>
          <cell r="D186" t="str">
            <v>34000</v>
          </cell>
          <cell r="E186">
            <v>1</v>
          </cell>
          <cell r="F186">
            <v>2.6431678102026702E+59</v>
          </cell>
        </row>
        <row r="187">
          <cell r="A187">
            <v>185</v>
          </cell>
          <cell r="B187" t="str">
            <v>29-1</v>
          </cell>
          <cell r="C187">
            <v>31</v>
          </cell>
          <cell r="D187" t="str">
            <v>40</v>
          </cell>
          <cell r="E187">
            <v>1</v>
          </cell>
          <cell r="F187">
            <v>3.1189380160391508E+59</v>
          </cell>
        </row>
        <row r="188">
          <cell r="A188">
            <v>186</v>
          </cell>
          <cell r="B188" t="str">
            <v>17-1</v>
          </cell>
          <cell r="C188">
            <v>5</v>
          </cell>
          <cell r="D188">
            <v>490000000</v>
          </cell>
          <cell r="E188">
            <v>1</v>
          </cell>
          <cell r="F188">
            <v>3.6803468589261977E+59</v>
          </cell>
        </row>
        <row r="189">
          <cell r="A189">
            <v>187</v>
          </cell>
          <cell r="B189" t="str">
            <v>18-1</v>
          </cell>
          <cell r="C189">
            <v>14</v>
          </cell>
          <cell r="D189" t="str">
            <v>640</v>
          </cell>
          <cell r="E189">
            <v>1</v>
          </cell>
          <cell r="F189">
            <v>4.3428092935329132E+59</v>
          </cell>
        </row>
        <row r="190">
          <cell r="A190">
            <v>188</v>
          </cell>
          <cell r="B190" t="str">
            <v>23-1</v>
          </cell>
          <cell r="C190">
            <v>20</v>
          </cell>
          <cell r="D190" t="str">
            <v>35000</v>
          </cell>
          <cell r="E190">
            <v>1</v>
          </cell>
          <cell r="F190">
            <v>5.1245149663688376E+59</v>
          </cell>
        </row>
        <row r="191">
          <cell r="A191">
            <v>189</v>
          </cell>
          <cell r="B191" t="str">
            <v>29-1</v>
          </cell>
          <cell r="C191">
            <v>31</v>
          </cell>
          <cell r="D191" t="str">
            <v>41</v>
          </cell>
          <cell r="E191">
            <v>1</v>
          </cell>
          <cell r="F191">
            <v>6.0469276603152285E+59</v>
          </cell>
        </row>
        <row r="192">
          <cell r="A192">
            <v>190</v>
          </cell>
          <cell r="B192" t="str">
            <v>17-1</v>
          </cell>
          <cell r="C192">
            <v>5</v>
          </cell>
          <cell r="D192">
            <v>500000000</v>
          </cell>
          <cell r="E192">
            <v>1</v>
          </cell>
          <cell r="F192">
            <v>7.1353746391719693E+59</v>
          </cell>
        </row>
        <row r="193">
          <cell r="A193">
            <v>191</v>
          </cell>
          <cell r="B193" t="str">
            <v>18-1</v>
          </cell>
          <cell r="C193">
            <v>14</v>
          </cell>
          <cell r="D193" t="str">
            <v>650</v>
          </cell>
          <cell r="E193">
            <v>1</v>
          </cell>
          <cell r="F193">
            <v>8.4197420742229234E+59</v>
          </cell>
        </row>
        <row r="194">
          <cell r="A194">
            <v>192</v>
          </cell>
          <cell r="B194" t="str">
            <v>23-1</v>
          </cell>
          <cell r="C194">
            <v>20</v>
          </cell>
          <cell r="D194" t="str">
            <v>36000</v>
          </cell>
          <cell r="E194">
            <v>1</v>
          </cell>
          <cell r="F194">
            <v>9.9352956475830486E+59</v>
          </cell>
        </row>
        <row r="195">
          <cell r="A195">
            <v>193</v>
          </cell>
          <cell r="B195" t="str">
            <v>29-1</v>
          </cell>
          <cell r="C195">
            <v>31</v>
          </cell>
          <cell r="D195" t="str">
            <v>42</v>
          </cell>
          <cell r="E195">
            <v>1</v>
          </cell>
          <cell r="F195">
            <v>1.1723648864147998E+60</v>
          </cell>
        </row>
        <row r="196">
          <cell r="A196">
            <v>194</v>
          </cell>
          <cell r="B196" t="str">
            <v>17-1</v>
          </cell>
          <cell r="C196">
            <v>5</v>
          </cell>
          <cell r="D196">
            <v>510000000</v>
          </cell>
          <cell r="E196">
            <v>1</v>
          </cell>
          <cell r="F196">
            <v>1.3833905659694637E+60</v>
          </cell>
        </row>
        <row r="197">
          <cell r="A197">
            <v>195</v>
          </cell>
          <cell r="B197" t="str">
            <v>18-1</v>
          </cell>
          <cell r="C197">
            <v>14</v>
          </cell>
          <cell r="D197" t="str">
            <v>660</v>
          </cell>
          <cell r="E197">
            <v>1</v>
          </cell>
          <cell r="F197">
            <v>1.6324008678439669E+60</v>
          </cell>
        </row>
        <row r="198">
          <cell r="A198">
            <v>196</v>
          </cell>
          <cell r="B198" t="str">
            <v>23-1</v>
          </cell>
          <cell r="C198">
            <v>20</v>
          </cell>
          <cell r="D198" t="str">
            <v>37000</v>
          </cell>
          <cell r="E198">
            <v>1</v>
          </cell>
          <cell r="F198">
            <v>1.926233024055881E+60</v>
          </cell>
        </row>
        <row r="199">
          <cell r="A199">
            <v>197</v>
          </cell>
          <cell r="B199" t="str">
            <v>29-1</v>
          </cell>
          <cell r="C199">
            <v>31</v>
          </cell>
          <cell r="D199" t="str">
            <v>43</v>
          </cell>
          <cell r="E199">
            <v>1</v>
          </cell>
          <cell r="F199">
            <v>2.2729549683859394E+60</v>
          </cell>
        </row>
        <row r="200">
          <cell r="A200">
            <v>198</v>
          </cell>
          <cell r="B200" t="str">
            <v>17-1</v>
          </cell>
          <cell r="C200">
            <v>5</v>
          </cell>
          <cell r="D200">
            <v>520000000</v>
          </cell>
          <cell r="E200">
            <v>1</v>
          </cell>
          <cell r="F200">
            <v>2.6820868626954082E+60</v>
          </cell>
        </row>
        <row r="201">
          <cell r="A201">
            <v>199</v>
          </cell>
          <cell r="B201" t="str">
            <v>18-1</v>
          </cell>
          <cell r="C201">
            <v>14</v>
          </cell>
          <cell r="D201" t="str">
            <v>670</v>
          </cell>
          <cell r="E201">
            <v>1</v>
          </cell>
          <cell r="F201">
            <v>3.1648624979805816E+60</v>
          </cell>
        </row>
        <row r="202">
          <cell r="A202">
            <v>200</v>
          </cell>
          <cell r="B202" t="str">
            <v>23-1</v>
          </cell>
          <cell r="C202">
            <v>20</v>
          </cell>
          <cell r="D202" t="str">
            <v>38000</v>
          </cell>
          <cell r="E202">
            <v>1</v>
          </cell>
          <cell r="F202">
            <v>3.7345377476170861E+60</v>
          </cell>
        </row>
        <row r="203">
          <cell r="A203">
            <v>201</v>
          </cell>
          <cell r="B203" t="str">
            <v>17-1</v>
          </cell>
          <cell r="C203">
            <v>31</v>
          </cell>
          <cell r="D203" t="str">
            <v>44</v>
          </cell>
          <cell r="E203">
            <v>1</v>
          </cell>
          <cell r="F203">
            <v>4.8548990719022118E+60</v>
          </cell>
        </row>
        <row r="204">
          <cell r="A204">
            <v>202</v>
          </cell>
          <cell r="B204" t="str">
            <v>18-1</v>
          </cell>
          <cell r="C204">
            <v>5</v>
          </cell>
          <cell r="D204">
            <v>530000000</v>
          </cell>
          <cell r="E204">
            <v>1</v>
          </cell>
          <cell r="F204">
            <v>6.3113687934728755E+60</v>
          </cell>
        </row>
        <row r="205">
          <cell r="A205">
            <v>203</v>
          </cell>
          <cell r="B205" t="str">
            <v>23-1</v>
          </cell>
          <cell r="C205">
            <v>14</v>
          </cell>
          <cell r="D205" t="str">
            <v>680</v>
          </cell>
          <cell r="E205">
            <v>1</v>
          </cell>
          <cell r="F205">
            <v>8.204779431514738E+60</v>
          </cell>
        </row>
        <row r="206">
          <cell r="A206">
            <v>204</v>
          </cell>
          <cell r="B206" t="str">
            <v>29-1</v>
          </cell>
          <cell r="C206">
            <v>20</v>
          </cell>
          <cell r="D206" t="str">
            <v>40000</v>
          </cell>
          <cell r="E206">
            <v>1</v>
          </cell>
          <cell r="F206">
            <v>1.0666213260969159E+61</v>
          </cell>
        </row>
        <row r="207">
          <cell r="A207">
            <v>205</v>
          </cell>
          <cell r="B207" t="str">
            <v>17-1</v>
          </cell>
          <cell r="C207">
            <v>31</v>
          </cell>
          <cell r="D207" t="str">
            <v>45</v>
          </cell>
          <cell r="E207">
            <v>1</v>
          </cell>
          <cell r="F207">
            <v>1.3866077239259908E+61</v>
          </cell>
        </row>
        <row r="208">
          <cell r="A208">
            <v>206</v>
          </cell>
          <cell r="B208" t="str">
            <v>18-1</v>
          </cell>
          <cell r="C208">
            <v>5</v>
          </cell>
          <cell r="D208">
            <v>540000000</v>
          </cell>
          <cell r="E208">
            <v>1</v>
          </cell>
          <cell r="F208">
            <v>1.8025900411037881E+61</v>
          </cell>
        </row>
        <row r="209">
          <cell r="A209">
            <v>207</v>
          </cell>
          <cell r="B209" t="str">
            <v>23-1</v>
          </cell>
          <cell r="C209">
            <v>14</v>
          </cell>
          <cell r="D209" t="str">
            <v>690</v>
          </cell>
          <cell r="E209">
            <v>1</v>
          </cell>
          <cell r="F209">
            <v>2.3433670534349248E+61</v>
          </cell>
        </row>
        <row r="210">
          <cell r="A210">
            <v>208</v>
          </cell>
          <cell r="B210" t="str">
            <v>29-1</v>
          </cell>
          <cell r="C210">
            <v>20</v>
          </cell>
          <cell r="D210" t="str">
            <v>42000</v>
          </cell>
          <cell r="E210">
            <v>1</v>
          </cell>
          <cell r="F210">
            <v>3.0463771694654023E+61</v>
          </cell>
        </row>
        <row r="211">
          <cell r="A211">
            <v>209</v>
          </cell>
          <cell r="B211" t="str">
            <v>17-1</v>
          </cell>
          <cell r="C211">
            <v>31</v>
          </cell>
          <cell r="D211" t="str">
            <v>46</v>
          </cell>
          <cell r="E211">
            <v>1</v>
          </cell>
          <cell r="F211">
            <v>3.9602903203050228E+61</v>
          </cell>
        </row>
        <row r="212">
          <cell r="A212">
            <v>210</v>
          </cell>
          <cell r="B212" t="str">
            <v>18-1</v>
          </cell>
          <cell r="C212">
            <v>5</v>
          </cell>
          <cell r="D212">
            <v>550000000</v>
          </cell>
          <cell r="E212">
            <v>1</v>
          </cell>
          <cell r="F212">
            <v>5.1483774163965303E+61</v>
          </cell>
        </row>
        <row r="213">
          <cell r="A213">
            <v>211</v>
          </cell>
          <cell r="B213" t="str">
            <v>23-1</v>
          </cell>
          <cell r="C213">
            <v>14</v>
          </cell>
          <cell r="D213" t="str">
            <v>700</v>
          </cell>
          <cell r="E213">
            <v>1</v>
          </cell>
          <cell r="F213">
            <v>6.6928906413154898E+61</v>
          </cell>
        </row>
        <row r="214">
          <cell r="A214">
            <v>212</v>
          </cell>
          <cell r="B214" t="str">
            <v>17-1</v>
          </cell>
          <cell r="C214">
            <v>20</v>
          </cell>
          <cell r="D214" t="str">
            <v>44000</v>
          </cell>
          <cell r="E214">
            <v>1</v>
          </cell>
          <cell r="F214">
            <v>8.7007578337101374E+61</v>
          </cell>
        </row>
        <row r="215">
          <cell r="A215">
            <v>213</v>
          </cell>
          <cell r="B215" t="str">
            <v>18-1</v>
          </cell>
          <cell r="C215">
            <v>31</v>
          </cell>
          <cell r="D215" t="str">
            <v>47</v>
          </cell>
          <cell r="E215">
            <v>1</v>
          </cell>
          <cell r="F215">
            <v>1.1310985183823179E+62</v>
          </cell>
        </row>
        <row r="216">
          <cell r="A216">
            <v>214</v>
          </cell>
          <cell r="B216" t="str">
            <v>23-1</v>
          </cell>
          <cell r="C216">
            <v>5</v>
          </cell>
          <cell r="D216">
            <v>560000000</v>
          </cell>
          <cell r="E216">
            <v>1</v>
          </cell>
          <cell r="F216">
            <v>1.4704280738970133E+62</v>
          </cell>
        </row>
        <row r="217">
          <cell r="A217">
            <v>215</v>
          </cell>
          <cell r="B217" t="str">
            <v>29-1</v>
          </cell>
          <cell r="C217">
            <v>14</v>
          </cell>
          <cell r="D217" t="str">
            <v>710</v>
          </cell>
          <cell r="E217">
            <v>1</v>
          </cell>
          <cell r="F217">
            <v>1.9115564960661174E+62</v>
          </cell>
        </row>
        <row r="218">
          <cell r="A218">
            <v>216</v>
          </cell>
          <cell r="B218" t="str">
            <v>17-1</v>
          </cell>
          <cell r="C218">
            <v>20</v>
          </cell>
          <cell r="D218" t="str">
            <v>46000</v>
          </cell>
          <cell r="E218">
            <v>1</v>
          </cell>
          <cell r="F218">
            <v>2.4850234448859527E+62</v>
          </cell>
        </row>
        <row r="219">
          <cell r="A219">
            <v>217</v>
          </cell>
          <cell r="B219" t="str">
            <v>18-1</v>
          </cell>
          <cell r="C219">
            <v>31</v>
          </cell>
          <cell r="D219" t="str">
            <v>48</v>
          </cell>
          <cell r="E219">
            <v>1</v>
          </cell>
          <cell r="F219">
            <v>3.2305304783517384E+62</v>
          </cell>
        </row>
        <row r="220">
          <cell r="A220">
            <v>218</v>
          </cell>
          <cell r="B220" t="str">
            <v>23-1</v>
          </cell>
          <cell r="C220">
            <v>5</v>
          </cell>
          <cell r="D220">
            <v>570000000</v>
          </cell>
          <cell r="E220">
            <v>1</v>
          </cell>
          <cell r="F220">
            <v>4.1996896218572601E+62</v>
          </cell>
        </row>
        <row r="221">
          <cell r="A221">
            <v>219</v>
          </cell>
          <cell r="B221" t="str">
            <v>29-1</v>
          </cell>
          <cell r="C221">
            <v>14</v>
          </cell>
          <cell r="D221" t="str">
            <v>720</v>
          </cell>
          <cell r="E221">
            <v>1</v>
          </cell>
          <cell r="F221">
            <v>5.4595965084144386E+62</v>
          </cell>
        </row>
        <row r="222">
          <cell r="A222">
            <v>220</v>
          </cell>
          <cell r="B222" t="str">
            <v>17-1</v>
          </cell>
          <cell r="C222">
            <v>20</v>
          </cell>
          <cell r="D222" t="str">
            <v>48000</v>
          </cell>
          <cell r="E222">
            <v>1</v>
          </cell>
          <cell r="F222">
            <v>7.0974754609387704E+62</v>
          </cell>
        </row>
        <row r="223">
          <cell r="A223">
            <v>221</v>
          </cell>
          <cell r="B223" t="str">
            <v>17-1</v>
          </cell>
          <cell r="C223">
            <v>31</v>
          </cell>
          <cell r="D223" t="str">
            <v>49</v>
          </cell>
          <cell r="E223">
            <v>1</v>
          </cell>
          <cell r="F223">
            <v>1.2775455829689787E+63</v>
          </cell>
        </row>
        <row r="224">
          <cell r="A224">
            <v>222</v>
          </cell>
          <cell r="B224" t="str">
            <v>18-1</v>
          </cell>
          <cell r="C224">
            <v>5</v>
          </cell>
          <cell r="D224">
            <v>580000000</v>
          </cell>
          <cell r="E224">
            <v>1</v>
          </cell>
          <cell r="F224">
            <v>2.2995820493441617E+63</v>
          </cell>
        </row>
        <row r="225">
          <cell r="A225">
            <v>223</v>
          </cell>
          <cell r="B225" t="str">
            <v>23-1</v>
          </cell>
          <cell r="C225">
            <v>14</v>
          </cell>
          <cell r="D225" t="str">
            <v>730</v>
          </cell>
          <cell r="E225">
            <v>1</v>
          </cell>
          <cell r="F225">
            <v>4.1392476888194911E+63</v>
          </cell>
        </row>
        <row r="226">
          <cell r="A226">
            <v>224</v>
          </cell>
          <cell r="B226" t="str">
            <v>29-1</v>
          </cell>
          <cell r="C226">
            <v>20</v>
          </cell>
          <cell r="D226" t="str">
            <v>50000</v>
          </cell>
          <cell r="E226">
            <v>1</v>
          </cell>
          <cell r="F226">
            <v>7.4506458398750837E+63</v>
          </cell>
        </row>
        <row r="227">
          <cell r="A227">
            <v>225</v>
          </cell>
          <cell r="B227" t="str">
            <v>17-1</v>
          </cell>
          <cell r="C227">
            <v>31</v>
          </cell>
          <cell r="D227" t="str">
            <v>50</v>
          </cell>
          <cell r="E227">
            <v>1</v>
          </cell>
          <cell r="F227">
            <v>1.341116251177515E+64</v>
          </cell>
        </row>
        <row r="228">
          <cell r="A228">
            <v>226</v>
          </cell>
          <cell r="B228" t="str">
            <v>18-1</v>
          </cell>
          <cell r="C228">
            <v>5</v>
          </cell>
          <cell r="D228">
            <v>590000000</v>
          </cell>
          <cell r="E228">
            <v>1</v>
          </cell>
          <cell r="F228">
            <v>2.4140092521195271E+64</v>
          </cell>
        </row>
        <row r="229">
          <cell r="A229">
            <v>227</v>
          </cell>
          <cell r="B229" t="str">
            <v>23-1</v>
          </cell>
          <cell r="C229">
            <v>14</v>
          </cell>
          <cell r="D229" t="str">
            <v>740</v>
          </cell>
          <cell r="E229">
            <v>1</v>
          </cell>
          <cell r="F229">
            <v>4.3452166538151488E+64</v>
          </cell>
        </row>
        <row r="230">
          <cell r="A230">
            <v>228</v>
          </cell>
          <cell r="B230" t="str">
            <v>17-1</v>
          </cell>
          <cell r="C230">
            <v>20</v>
          </cell>
          <cell r="D230" t="str">
            <v>52000</v>
          </cell>
          <cell r="E230">
            <v>1</v>
          </cell>
          <cell r="F230">
            <v>7.8213899768672674E+64</v>
          </cell>
        </row>
        <row r="231">
          <cell r="A231">
            <v>229</v>
          </cell>
          <cell r="B231" t="str">
            <v>18-1</v>
          </cell>
          <cell r="C231">
            <v>31</v>
          </cell>
          <cell r="D231" t="str">
            <v>51</v>
          </cell>
          <cell r="E231">
            <v>1</v>
          </cell>
          <cell r="F231">
            <v>1.4078501958361081E+65</v>
          </cell>
        </row>
        <row r="232">
          <cell r="A232">
            <v>230</v>
          </cell>
          <cell r="B232" t="str">
            <v>23-1</v>
          </cell>
          <cell r="C232">
            <v>5</v>
          </cell>
          <cell r="D232">
            <v>600000000</v>
          </cell>
          <cell r="E232">
            <v>1</v>
          </cell>
          <cell r="F232">
            <v>2.5341303525049944E+65</v>
          </cell>
        </row>
        <row r="233">
          <cell r="A233">
            <v>231</v>
          </cell>
          <cell r="B233" t="str">
            <v>29-1</v>
          </cell>
          <cell r="C233">
            <v>14</v>
          </cell>
          <cell r="D233" t="str">
            <v>750</v>
          </cell>
          <cell r="E233">
            <v>1</v>
          </cell>
          <cell r="F233">
            <v>4.5614346345089905E+65</v>
          </cell>
        </row>
        <row r="234">
          <cell r="A234">
            <v>232</v>
          </cell>
          <cell r="B234" t="str">
            <v>17-1</v>
          </cell>
          <cell r="C234">
            <v>20</v>
          </cell>
          <cell r="D234" t="str">
            <v>54000</v>
          </cell>
          <cell r="E234">
            <v>1</v>
          </cell>
          <cell r="F234">
            <v>8.2105823421161828E+65</v>
          </cell>
        </row>
        <row r="235">
          <cell r="A235">
            <v>233</v>
          </cell>
          <cell r="B235" t="str">
            <v>18-1</v>
          </cell>
          <cell r="C235">
            <v>31</v>
          </cell>
          <cell r="D235" t="str">
            <v>52</v>
          </cell>
          <cell r="E235">
            <v>1</v>
          </cell>
          <cell r="F235">
            <v>1.477904821580913E+66</v>
          </cell>
        </row>
        <row r="236">
          <cell r="A236">
            <v>234</v>
          </cell>
          <cell r="B236" t="str">
            <v>23-1</v>
          </cell>
          <cell r="C236">
            <v>5</v>
          </cell>
          <cell r="D236">
            <v>610000000</v>
          </cell>
          <cell r="E236">
            <v>1</v>
          </cell>
          <cell r="F236">
            <v>2.6602286788456435E+66</v>
          </cell>
        </row>
        <row r="237">
          <cell r="A237">
            <v>235</v>
          </cell>
          <cell r="B237" t="str">
            <v>29-1</v>
          </cell>
          <cell r="C237">
            <v>14</v>
          </cell>
          <cell r="D237" t="str">
            <v>760</v>
          </cell>
          <cell r="E237">
            <v>1</v>
          </cell>
          <cell r="F237">
            <v>4.7884116219221584E+66</v>
          </cell>
        </row>
        <row r="238">
          <cell r="A238">
            <v>236</v>
          </cell>
          <cell r="B238" t="str">
            <v>17-1</v>
          </cell>
          <cell r="C238">
            <v>20</v>
          </cell>
          <cell r="D238" t="str">
            <v>56000</v>
          </cell>
          <cell r="E238">
            <v>1</v>
          </cell>
          <cell r="F238">
            <v>8.6191409194598849E+66</v>
          </cell>
        </row>
        <row r="239">
          <cell r="A239">
            <v>237</v>
          </cell>
          <cell r="B239" t="str">
            <v>18-1</v>
          </cell>
          <cell r="C239">
            <v>31</v>
          </cell>
          <cell r="D239" t="str">
            <v>53</v>
          </cell>
          <cell r="E239">
            <v>1</v>
          </cell>
          <cell r="F239">
            <v>1.5514453655027794E+67</v>
          </cell>
        </row>
        <row r="240">
          <cell r="A240">
            <v>238</v>
          </cell>
          <cell r="B240" t="str">
            <v>23-1</v>
          </cell>
          <cell r="C240">
            <v>5</v>
          </cell>
          <cell r="D240">
            <v>620000000</v>
          </cell>
          <cell r="E240">
            <v>1</v>
          </cell>
          <cell r="F240">
            <v>2.7926016579050033E+67</v>
          </cell>
        </row>
        <row r="241">
          <cell r="A241">
            <v>239</v>
          </cell>
          <cell r="B241" t="str">
            <v>29-1</v>
          </cell>
          <cell r="C241">
            <v>14</v>
          </cell>
          <cell r="D241" t="str">
            <v>770</v>
          </cell>
          <cell r="E241">
            <v>1</v>
          </cell>
          <cell r="F241">
            <v>5.0266829842290063E+67</v>
          </cell>
        </row>
        <row r="242">
          <cell r="A242">
            <v>240</v>
          </cell>
          <cell r="B242" t="str">
            <v>17-1</v>
          </cell>
          <cell r="C242">
            <v>20</v>
          </cell>
          <cell r="D242" t="str">
            <v>58000</v>
          </cell>
          <cell r="E242">
            <v>1</v>
          </cell>
          <cell r="F242">
            <v>9.0480293716122116E+67</v>
          </cell>
        </row>
        <row r="243">
          <cell r="A243">
            <v>241</v>
          </cell>
          <cell r="B243" t="str">
            <v>18-1</v>
          </cell>
          <cell r="C243">
            <v>31</v>
          </cell>
          <cell r="D243" t="str">
            <v>54</v>
          </cell>
          <cell r="E243">
            <v>1</v>
          </cell>
          <cell r="F243">
            <v>1.6286452868901981E+68</v>
          </cell>
        </row>
        <row r="244">
          <cell r="A244">
            <v>242</v>
          </cell>
          <cell r="B244" t="str">
            <v>23-1</v>
          </cell>
          <cell r="C244">
            <v>5</v>
          </cell>
          <cell r="D244">
            <v>630000000</v>
          </cell>
          <cell r="E244">
            <v>1</v>
          </cell>
          <cell r="F244">
            <v>2.9315615164023567E+68</v>
          </cell>
        </row>
        <row r="245">
          <cell r="A245">
            <v>243</v>
          </cell>
          <cell r="B245" t="str">
            <v>29-1</v>
          </cell>
          <cell r="C245">
            <v>14</v>
          </cell>
          <cell r="D245" t="str">
            <v>780</v>
          </cell>
          <cell r="E245">
            <v>1</v>
          </cell>
          <cell r="F245">
            <v>5.2768107295242426E+68</v>
          </cell>
        </row>
        <row r="246">
          <cell r="A246">
            <v>244</v>
          </cell>
          <cell r="B246" t="str">
            <v>17-1</v>
          </cell>
          <cell r="C246">
            <v>20</v>
          </cell>
          <cell r="D246" t="str">
            <v>60000</v>
          </cell>
          <cell r="E246">
            <v>1</v>
          </cell>
          <cell r="F246">
            <v>9.4982593131436376E+68</v>
          </cell>
        </row>
        <row r="247">
          <cell r="A247">
            <v>245</v>
          </cell>
          <cell r="B247" t="str">
            <v>18-1</v>
          </cell>
          <cell r="C247">
            <v>31</v>
          </cell>
          <cell r="D247" t="str">
            <v>55</v>
          </cell>
          <cell r="E247">
            <v>1</v>
          </cell>
          <cell r="F247">
            <v>1.7096866763658548E+69</v>
          </cell>
        </row>
        <row r="248">
          <cell r="A248">
            <v>246</v>
          </cell>
          <cell r="B248" t="str">
            <v>23-1</v>
          </cell>
          <cell r="C248">
            <v>5</v>
          </cell>
          <cell r="D248">
            <v>640000000</v>
          </cell>
          <cell r="E248">
            <v>1</v>
          </cell>
          <cell r="F248">
            <v>3.0774360174585386E+69</v>
          </cell>
        </row>
        <row r="249">
          <cell r="A249">
            <v>247</v>
          </cell>
          <cell r="B249" t="str">
            <v>29-1</v>
          </cell>
          <cell r="C249">
            <v>14</v>
          </cell>
          <cell r="D249" t="str">
            <v>790</v>
          </cell>
          <cell r="E249">
            <v>1</v>
          </cell>
          <cell r="F249">
            <v>5.5393848314253699E+69</v>
          </cell>
        </row>
        <row r="250">
          <cell r="A250">
            <v>248</v>
          </cell>
          <cell r="B250" t="str">
            <v>17-1</v>
          </cell>
          <cell r="C250">
            <v>20</v>
          </cell>
          <cell r="D250" t="str">
            <v>62000</v>
          </cell>
          <cell r="E250">
            <v>1</v>
          </cell>
          <cell r="F250">
            <v>9.9708926965656665E+69</v>
          </cell>
        </row>
        <row r="251">
          <cell r="A251">
            <v>249</v>
          </cell>
          <cell r="B251" t="str">
            <v>18-1</v>
          </cell>
          <cell r="C251">
            <v>31</v>
          </cell>
          <cell r="D251" t="str">
            <v>56</v>
          </cell>
          <cell r="E251">
            <v>1</v>
          </cell>
          <cell r="F251">
            <v>1.79476068538182E+70</v>
          </cell>
        </row>
        <row r="252">
          <cell r="A252">
            <v>250</v>
          </cell>
          <cell r="B252" t="str">
            <v>23-1</v>
          </cell>
          <cell r="C252">
            <v>5</v>
          </cell>
          <cell r="D252">
            <v>650000000</v>
          </cell>
          <cell r="E252">
            <v>1</v>
          </cell>
          <cell r="F252">
            <v>3.2305692336872761E+70</v>
          </cell>
        </row>
        <row r="253">
          <cell r="A253">
            <v>251</v>
          </cell>
          <cell r="B253" t="str">
            <v>29-1</v>
          </cell>
          <cell r="C253">
            <v>14</v>
          </cell>
          <cell r="D253" t="str">
            <v>800</v>
          </cell>
          <cell r="E253">
            <v>1</v>
          </cell>
          <cell r="F253">
            <v>5.8150246206370967E+70</v>
          </cell>
        </row>
        <row r="254">
          <cell r="A254">
            <v>252</v>
          </cell>
          <cell r="B254" t="str">
            <v>17-1</v>
          </cell>
          <cell r="C254">
            <v>20</v>
          </cell>
          <cell r="D254" t="str">
            <v>64000</v>
          </cell>
          <cell r="E254">
            <v>1</v>
          </cell>
          <cell r="F254">
            <v>1.0467044317146774E+71</v>
          </cell>
        </row>
        <row r="255">
          <cell r="A255">
            <v>253</v>
          </cell>
          <cell r="B255" t="str">
            <v>18-1</v>
          </cell>
          <cell r="C255">
            <v>31</v>
          </cell>
          <cell r="D255" t="str">
            <v>57</v>
          </cell>
          <cell r="E255">
            <v>1</v>
          </cell>
          <cell r="F255">
            <v>1.8840679770864193E+71</v>
          </cell>
        </row>
        <row r="256">
          <cell r="A256">
            <v>254</v>
          </cell>
          <cell r="B256" t="str">
            <v>23-1</v>
          </cell>
          <cell r="C256">
            <v>5</v>
          </cell>
          <cell r="D256">
            <v>660000000</v>
          </cell>
          <cell r="E256">
            <v>1</v>
          </cell>
          <cell r="F256">
            <v>3.391322358755555E+71</v>
          </cell>
        </row>
        <row r="257">
          <cell r="A257">
            <v>255</v>
          </cell>
          <cell r="B257" t="str">
            <v>29-1</v>
          </cell>
          <cell r="C257">
            <v>14</v>
          </cell>
          <cell r="D257" t="str">
            <v>810</v>
          </cell>
          <cell r="E257">
            <v>1</v>
          </cell>
          <cell r="F257">
            <v>6.1043802457599993E+71</v>
          </cell>
        </row>
        <row r="258">
          <cell r="A258">
            <v>256</v>
          </cell>
          <cell r="B258" t="str">
            <v>17-1</v>
          </cell>
          <cell r="C258">
            <v>20</v>
          </cell>
          <cell r="D258" t="str">
            <v>66000</v>
          </cell>
          <cell r="E258">
            <v>1</v>
          </cell>
          <cell r="F258">
            <v>1.0987884442367999E+72</v>
          </cell>
        </row>
        <row r="259">
          <cell r="A259">
            <v>257</v>
          </cell>
          <cell r="B259" t="str">
            <v>18-1</v>
          </cell>
          <cell r="C259">
            <v>31</v>
          </cell>
          <cell r="D259" t="str">
            <v>58</v>
          </cell>
          <cell r="E259">
            <v>1</v>
          </cell>
          <cell r="F259">
            <v>1.97781919962624E+72</v>
          </cell>
        </row>
        <row r="260">
          <cell r="A260">
            <v>258</v>
          </cell>
          <cell r="B260" t="str">
            <v>23-1</v>
          </cell>
          <cell r="C260">
            <v>5</v>
          </cell>
          <cell r="D260">
            <v>670000000</v>
          </cell>
          <cell r="E260">
            <v>1</v>
          </cell>
          <cell r="F260">
            <v>3.5600745593272318E+72</v>
          </cell>
        </row>
        <row r="261">
          <cell r="A261">
            <v>259</v>
          </cell>
          <cell r="B261" t="str">
            <v>29-1</v>
          </cell>
          <cell r="C261">
            <v>14</v>
          </cell>
          <cell r="D261" t="str">
            <v>820</v>
          </cell>
          <cell r="E261">
            <v>1</v>
          </cell>
          <cell r="F261">
            <v>6.408134206789017E+72</v>
          </cell>
        </row>
        <row r="262">
          <cell r="A262">
            <v>260</v>
          </cell>
          <cell r="B262" t="str">
            <v>17-1</v>
          </cell>
          <cell r="C262">
            <v>20</v>
          </cell>
          <cell r="D262" t="str">
            <v>68000</v>
          </cell>
          <cell r="E262">
            <v>1</v>
          </cell>
          <cell r="F262">
            <v>1.1534641572220231E+73</v>
          </cell>
        </row>
        <row r="263">
          <cell r="A263">
            <v>261</v>
          </cell>
          <cell r="B263" t="str">
            <v>18-1</v>
          </cell>
          <cell r="C263">
            <v>31</v>
          </cell>
          <cell r="D263" t="str">
            <v>59</v>
          </cell>
          <cell r="E263">
            <v>1</v>
          </cell>
          <cell r="F263">
            <v>2.0762354829996418E+73</v>
          </cell>
        </row>
        <row r="264">
          <cell r="A264">
            <v>262</v>
          </cell>
          <cell r="B264" t="str">
            <v>23-1</v>
          </cell>
          <cell r="C264">
            <v>5</v>
          </cell>
          <cell r="D264">
            <v>680000000</v>
          </cell>
          <cell r="E264">
            <v>1</v>
          </cell>
          <cell r="F264">
            <v>3.7372238693993552E+73</v>
          </cell>
        </row>
        <row r="265">
          <cell r="A265">
            <v>263</v>
          </cell>
          <cell r="B265" t="str">
            <v>17-1</v>
          </cell>
          <cell r="C265">
            <v>14</v>
          </cell>
          <cell r="D265" t="str">
            <v>830</v>
          </cell>
          <cell r="E265">
            <v>1</v>
          </cell>
          <cell r="F265">
            <v>6.727002964918839E+73</v>
          </cell>
        </row>
        <row r="266">
          <cell r="A266">
            <v>264</v>
          </cell>
          <cell r="B266" t="str">
            <v>18-1</v>
          </cell>
          <cell r="C266">
            <v>20</v>
          </cell>
          <cell r="D266" t="str">
            <v>70000</v>
          </cell>
          <cell r="E266">
            <v>1</v>
          </cell>
          <cell r="F266">
            <v>1.2108605336853911E+74</v>
          </cell>
        </row>
        <row r="267">
          <cell r="A267">
            <v>265</v>
          </cell>
          <cell r="B267" t="str">
            <v>23-1</v>
          </cell>
          <cell r="C267">
            <v>31</v>
          </cell>
          <cell r="D267" t="str">
            <v>60</v>
          </cell>
          <cell r="E267">
            <v>1</v>
          </cell>
          <cell r="F267">
            <v>2.1795489606337041E+74</v>
          </cell>
        </row>
        <row r="268">
          <cell r="A268">
            <v>266</v>
          </cell>
          <cell r="B268" t="str">
            <v>29-1</v>
          </cell>
          <cell r="C268">
            <v>5</v>
          </cell>
          <cell r="D268">
            <v>690000000</v>
          </cell>
          <cell r="E268">
            <v>1</v>
          </cell>
          <cell r="F268">
            <v>3.9231881291406675E+74</v>
          </cell>
        </row>
        <row r="269">
          <cell r="A269">
            <v>267</v>
          </cell>
          <cell r="B269" t="str">
            <v>17-1</v>
          </cell>
          <cell r="C269">
            <v>14</v>
          </cell>
          <cell r="D269">
            <v>840</v>
          </cell>
          <cell r="E269">
            <v>1</v>
          </cell>
          <cell r="F269">
            <v>7.0617386324532015E+74</v>
          </cell>
        </row>
        <row r="270">
          <cell r="A270">
            <v>268</v>
          </cell>
          <cell r="B270" t="str">
            <v>18-1</v>
          </cell>
          <cell r="C270">
            <v>20</v>
          </cell>
          <cell r="D270">
            <v>72000</v>
          </cell>
          <cell r="E270">
            <v>1</v>
          </cell>
          <cell r="F270">
            <v>1.2711129538415763E+75</v>
          </cell>
        </row>
        <row r="271">
          <cell r="A271">
            <v>269</v>
          </cell>
          <cell r="B271" t="str">
            <v>23-1</v>
          </cell>
          <cell r="C271">
            <v>31</v>
          </cell>
          <cell r="D271">
            <v>61</v>
          </cell>
          <cell r="E271">
            <v>1</v>
          </cell>
          <cell r="F271">
            <v>2.2880033169148373E+75</v>
          </cell>
        </row>
        <row r="272">
          <cell r="A272">
            <v>270</v>
          </cell>
          <cell r="B272" t="str">
            <v>29-1</v>
          </cell>
          <cell r="C272">
            <v>5</v>
          </cell>
          <cell r="D272">
            <v>700000000</v>
          </cell>
          <cell r="E272">
            <v>1</v>
          </cell>
          <cell r="F272">
            <v>4.1184059704467071E+75</v>
          </cell>
        </row>
        <row r="273">
          <cell r="A273">
            <v>271</v>
          </cell>
          <cell r="B273" t="str">
            <v>17-1</v>
          </cell>
          <cell r="C273">
            <v>14</v>
          </cell>
          <cell r="D273">
            <v>850</v>
          </cell>
          <cell r="E273">
            <v>1</v>
          </cell>
          <cell r="F273">
            <v>7.4131307468040728E+75</v>
          </cell>
        </row>
        <row r="274">
          <cell r="A274">
            <v>272</v>
          </cell>
          <cell r="B274" t="str">
            <v>18-1</v>
          </cell>
          <cell r="C274">
            <v>20</v>
          </cell>
          <cell r="D274">
            <v>74000</v>
          </cell>
          <cell r="E274">
            <v>1</v>
          </cell>
          <cell r="F274">
            <v>1.3343635344247332E+76</v>
          </cell>
        </row>
        <row r="275">
          <cell r="A275">
            <v>273</v>
          </cell>
          <cell r="B275" t="str">
            <v>23-1</v>
          </cell>
          <cell r="C275">
            <v>31</v>
          </cell>
          <cell r="D275">
            <v>62</v>
          </cell>
          <cell r="E275">
            <v>1</v>
          </cell>
          <cell r="F275">
            <v>2.4018543619645199E+76</v>
          </cell>
        </row>
        <row r="276">
          <cell r="A276">
            <v>274</v>
          </cell>
          <cell r="B276" t="str">
            <v>29-1</v>
          </cell>
          <cell r="C276">
            <v>5</v>
          </cell>
          <cell r="D276">
            <v>710000000</v>
          </cell>
          <cell r="E276">
            <v>1</v>
          </cell>
          <cell r="F276">
            <v>4.3233378515361362E+76</v>
          </cell>
        </row>
        <row r="277">
          <cell r="A277">
            <v>275</v>
          </cell>
          <cell r="B277" t="str">
            <v>17-1</v>
          </cell>
          <cell r="C277">
            <v>14</v>
          </cell>
          <cell r="D277">
            <v>860</v>
          </cell>
          <cell r="E277">
            <v>1</v>
          </cell>
          <cell r="F277">
            <v>7.7820081327650458E+76</v>
          </cell>
        </row>
        <row r="278">
          <cell r="A278">
            <v>276</v>
          </cell>
          <cell r="B278" t="str">
            <v>18-1</v>
          </cell>
          <cell r="C278">
            <v>20</v>
          </cell>
          <cell r="D278">
            <v>76000</v>
          </cell>
          <cell r="E278">
            <v>1</v>
          </cell>
          <cell r="F278">
            <v>1.4007614638977082E+77</v>
          </cell>
        </row>
        <row r="279">
          <cell r="A279">
            <v>277</v>
          </cell>
          <cell r="B279" t="str">
            <v>23-1</v>
          </cell>
          <cell r="C279">
            <v>31</v>
          </cell>
          <cell r="D279">
            <v>63</v>
          </cell>
          <cell r="E279">
            <v>1</v>
          </cell>
          <cell r="F279">
            <v>2.5213706350158747E+77</v>
          </cell>
        </row>
        <row r="280">
          <cell r="A280">
            <v>278</v>
          </cell>
          <cell r="B280" t="str">
            <v>29-1</v>
          </cell>
          <cell r="C280">
            <v>5</v>
          </cell>
          <cell r="D280">
            <v>720000000</v>
          </cell>
          <cell r="E280">
            <v>1</v>
          </cell>
          <cell r="F280">
            <v>4.5384671430285744E+77</v>
          </cell>
        </row>
        <row r="281">
          <cell r="A281">
            <v>279</v>
          </cell>
          <cell r="B281" t="str">
            <v>17-1</v>
          </cell>
          <cell r="C281">
            <v>14</v>
          </cell>
          <cell r="D281">
            <v>870</v>
          </cell>
          <cell r="E281">
            <v>1</v>
          </cell>
          <cell r="F281">
            <v>8.1692408574514336E+77</v>
          </cell>
        </row>
        <row r="282">
          <cell r="A282">
            <v>280</v>
          </cell>
          <cell r="B282" t="str">
            <v>18-1</v>
          </cell>
          <cell r="C282">
            <v>20</v>
          </cell>
          <cell r="D282">
            <v>78000</v>
          </cell>
          <cell r="E282">
            <v>1</v>
          </cell>
          <cell r="F282">
            <v>1.470463354341258E+78</v>
          </cell>
        </row>
        <row r="283">
          <cell r="A283">
            <v>281</v>
          </cell>
          <cell r="B283" t="str">
            <v>23-1</v>
          </cell>
          <cell r="C283">
            <v>31</v>
          </cell>
          <cell r="D283">
            <v>64</v>
          </cell>
          <cell r="E283">
            <v>1</v>
          </cell>
          <cell r="F283">
            <v>2.940926708682516E+78</v>
          </cell>
        </row>
        <row r="284">
          <cell r="A284">
            <v>282</v>
          </cell>
          <cell r="B284" t="str">
            <v>29-1</v>
          </cell>
          <cell r="C284">
            <v>5</v>
          </cell>
          <cell r="D284">
            <v>730000000</v>
          </cell>
          <cell r="E284">
            <v>1</v>
          </cell>
          <cell r="F284">
            <v>5.881853417365032E+78</v>
          </cell>
        </row>
        <row r="285">
          <cell r="A285">
            <v>283</v>
          </cell>
          <cell r="B285" t="str">
            <v>17-1</v>
          </cell>
          <cell r="C285">
            <v>14</v>
          </cell>
          <cell r="D285">
            <v>880</v>
          </cell>
          <cell r="E285">
            <v>1</v>
          </cell>
          <cell r="F285">
            <v>1.1763706834730064E+79</v>
          </cell>
        </row>
        <row r="286">
          <cell r="A286">
            <v>284</v>
          </cell>
          <cell r="B286" t="str">
            <v>18-1</v>
          </cell>
          <cell r="C286">
            <v>20</v>
          </cell>
          <cell r="D286">
            <v>80000</v>
          </cell>
          <cell r="E286">
            <v>1</v>
          </cell>
          <cell r="F286">
            <v>2.3527413669460128E+79</v>
          </cell>
        </row>
        <row r="287">
          <cell r="A287">
            <v>285</v>
          </cell>
          <cell r="B287" t="str">
            <v>23-1</v>
          </cell>
          <cell r="C287">
            <v>31</v>
          </cell>
          <cell r="D287">
            <v>65</v>
          </cell>
          <cell r="E287">
            <v>1</v>
          </cell>
          <cell r="F287">
            <v>4.7054827338920256E+79</v>
          </cell>
        </row>
        <row r="288">
          <cell r="A288">
            <v>286</v>
          </cell>
          <cell r="B288" t="str">
            <v>29-1</v>
          </cell>
          <cell r="C288">
            <v>5</v>
          </cell>
          <cell r="D288">
            <v>740000000</v>
          </cell>
          <cell r="E288">
            <v>1</v>
          </cell>
          <cell r="F288">
            <v>9.4109654677840511E+79</v>
          </cell>
        </row>
        <row r="289">
          <cell r="A289">
            <v>287</v>
          </cell>
          <cell r="B289" t="str">
            <v>17-1</v>
          </cell>
          <cell r="C289">
            <v>14</v>
          </cell>
          <cell r="D289">
            <v>890</v>
          </cell>
          <cell r="E289">
            <v>1</v>
          </cell>
          <cell r="F289">
            <v>1.8821930935568102E+80</v>
          </cell>
        </row>
        <row r="290">
          <cell r="A290">
            <v>288</v>
          </cell>
          <cell r="B290" t="str">
            <v>18-1</v>
          </cell>
          <cell r="C290">
            <v>20</v>
          </cell>
          <cell r="D290">
            <v>82000</v>
          </cell>
          <cell r="E290">
            <v>1</v>
          </cell>
          <cell r="F290">
            <v>3.7643861871136205E+80</v>
          </cell>
        </row>
        <row r="291">
          <cell r="A291">
            <v>289</v>
          </cell>
          <cell r="B291" t="str">
            <v>23-1</v>
          </cell>
          <cell r="C291">
            <v>31</v>
          </cell>
          <cell r="D291">
            <v>66</v>
          </cell>
          <cell r="E291">
            <v>1</v>
          </cell>
          <cell r="F291">
            <v>7.5287723742272409E+80</v>
          </cell>
        </row>
        <row r="292">
          <cell r="A292">
            <v>290</v>
          </cell>
          <cell r="B292" t="str">
            <v>29-1</v>
          </cell>
          <cell r="C292">
            <v>5</v>
          </cell>
          <cell r="D292">
            <v>750000000</v>
          </cell>
          <cell r="E292">
            <v>1</v>
          </cell>
          <cell r="F292">
            <v>1.5057544748454482E+81</v>
          </cell>
        </row>
        <row r="293">
          <cell r="A293">
            <v>291</v>
          </cell>
          <cell r="B293" t="str">
            <v>17-1</v>
          </cell>
          <cell r="C293">
            <v>14</v>
          </cell>
          <cell r="D293">
            <v>900</v>
          </cell>
          <cell r="E293">
            <v>1</v>
          </cell>
          <cell r="F293">
            <v>3.0115089496908964E+81</v>
          </cell>
        </row>
        <row r="294">
          <cell r="A294">
            <v>292</v>
          </cell>
          <cell r="B294" t="str">
            <v>18-1</v>
          </cell>
          <cell r="C294">
            <v>20</v>
          </cell>
          <cell r="D294">
            <v>84000</v>
          </cell>
          <cell r="E294">
            <v>1</v>
          </cell>
          <cell r="F294">
            <v>6.0230178993817927E+81</v>
          </cell>
        </row>
        <row r="295">
          <cell r="A295">
            <v>293</v>
          </cell>
          <cell r="B295" t="str">
            <v>23-1</v>
          </cell>
          <cell r="C295">
            <v>31</v>
          </cell>
          <cell r="D295">
            <v>67</v>
          </cell>
          <cell r="E295">
            <v>1</v>
          </cell>
          <cell r="F295">
            <v>1.2046035798763585E+82</v>
          </cell>
        </row>
        <row r="296">
          <cell r="A296">
            <v>294</v>
          </cell>
          <cell r="B296" t="str">
            <v>29-1</v>
          </cell>
          <cell r="C296">
            <v>5</v>
          </cell>
          <cell r="D296">
            <v>760000000</v>
          </cell>
          <cell r="E296">
            <v>1</v>
          </cell>
          <cell r="F296">
            <v>2.4092071597527171E+82</v>
          </cell>
        </row>
        <row r="297">
          <cell r="A297">
            <v>295</v>
          </cell>
          <cell r="B297" t="str">
            <v>17-1</v>
          </cell>
          <cell r="C297">
            <v>14</v>
          </cell>
          <cell r="D297">
            <v>910</v>
          </cell>
          <cell r="E297">
            <v>1</v>
          </cell>
          <cell r="F297">
            <v>4.8184143195054342E+82</v>
          </cell>
        </row>
        <row r="298">
          <cell r="A298">
            <v>296</v>
          </cell>
          <cell r="B298" t="str">
            <v>18-1</v>
          </cell>
          <cell r="C298">
            <v>20</v>
          </cell>
          <cell r="D298">
            <v>86000</v>
          </cell>
          <cell r="E298">
            <v>1</v>
          </cell>
          <cell r="F298">
            <v>9.6368286390108684E+82</v>
          </cell>
        </row>
        <row r="299">
          <cell r="A299">
            <v>297</v>
          </cell>
          <cell r="B299" t="str">
            <v>23-1</v>
          </cell>
          <cell r="C299">
            <v>31</v>
          </cell>
          <cell r="D299">
            <v>68</v>
          </cell>
          <cell r="E299">
            <v>1</v>
          </cell>
          <cell r="F299">
            <v>1.9273657278021737E+83</v>
          </cell>
        </row>
        <row r="300">
          <cell r="A300">
            <v>298</v>
          </cell>
          <cell r="B300" t="str">
            <v>29-1</v>
          </cell>
          <cell r="C300">
            <v>5</v>
          </cell>
          <cell r="D300">
            <v>770000000</v>
          </cell>
          <cell r="E300">
            <v>1</v>
          </cell>
          <cell r="F300">
            <v>3.8547314556043474E+83</v>
          </cell>
        </row>
        <row r="301">
          <cell r="A301">
            <v>299</v>
          </cell>
          <cell r="B301" t="str">
            <v>17-1</v>
          </cell>
          <cell r="C301">
            <v>14</v>
          </cell>
          <cell r="D301">
            <v>920</v>
          </cell>
          <cell r="E301">
            <v>1</v>
          </cell>
          <cell r="F301">
            <v>7.7094629112086947E+83</v>
          </cell>
        </row>
        <row r="302">
          <cell r="A302">
            <v>300</v>
          </cell>
          <cell r="B302" t="str">
            <v>18-1</v>
          </cell>
          <cell r="C302">
            <v>20</v>
          </cell>
          <cell r="D302">
            <v>88000</v>
          </cell>
          <cell r="E302">
            <v>1</v>
          </cell>
          <cell r="F302">
            <v>1.5418925822417389E+84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01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6.5" x14ac:dyDescent="0.3"/>
  <cols>
    <col min="2" max="2" width="14.625" style="1" customWidth="1"/>
    <col min="3" max="3" width="13.25" style="1" customWidth="1"/>
    <col min="4" max="4" width="18.875" style="5" customWidth="1"/>
    <col min="5" max="5" width="19.375" style="1" customWidth="1"/>
    <col min="6" max="6" width="15.875" style="3" customWidth="1"/>
    <col min="7" max="7" width="15.5" style="2" customWidth="1"/>
    <col min="8" max="8" width="16.125" style="2" customWidth="1"/>
    <col min="9" max="9" width="27.375" style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6" t="s">
        <v>3</v>
      </c>
      <c r="E1" s="4" t="s">
        <v>7</v>
      </c>
      <c r="F1" s="4" t="s">
        <v>4</v>
      </c>
      <c r="G1" s="4" t="s">
        <v>5</v>
      </c>
      <c r="H1" s="4" t="s">
        <v>6</v>
      </c>
      <c r="I1" s="4" t="s">
        <v>8</v>
      </c>
      <c r="J1" s="4" t="s">
        <v>9</v>
      </c>
    </row>
    <row r="2" spans="1:10" x14ac:dyDescent="0.3">
      <c r="A2" s="4">
        <v>0</v>
      </c>
      <c r="B2" s="4" t="s">
        <v>10</v>
      </c>
      <c r="C2">
        <v>5</v>
      </c>
      <c r="D2" s="7">
        <v>30000000</v>
      </c>
      <c r="E2" s="4">
        <v>1</v>
      </c>
      <c r="F2" s="4">
        <v>9.6E+20</v>
      </c>
      <c r="G2" s="4">
        <v>1000</v>
      </c>
      <c r="H2" s="4">
        <v>8</v>
      </c>
      <c r="I2" s="4">
        <v>0</v>
      </c>
      <c r="J2" s="4">
        <v>2000</v>
      </c>
    </row>
    <row r="3" spans="1:10" x14ac:dyDescent="0.3">
      <c r="A3" s="4">
        <v>1</v>
      </c>
      <c r="B3" s="4" t="s">
        <v>11</v>
      </c>
      <c r="C3" s="4">
        <v>14</v>
      </c>
      <c r="D3" s="7">
        <v>15</v>
      </c>
      <c r="E3" s="4">
        <v>1</v>
      </c>
      <c r="F3" s="4">
        <v>4.176E+21</v>
      </c>
      <c r="G3" s="4">
        <v>1000</v>
      </c>
      <c r="H3" s="4">
        <v>8</v>
      </c>
      <c r="I3" s="4">
        <v>0</v>
      </c>
      <c r="J3" s="4">
        <v>2200</v>
      </c>
    </row>
    <row r="4" spans="1:10" x14ac:dyDescent="0.3">
      <c r="A4" s="4">
        <v>2</v>
      </c>
      <c r="B4" s="4" t="s">
        <v>12</v>
      </c>
      <c r="C4" s="4">
        <v>20</v>
      </c>
      <c r="D4" s="7">
        <v>2000</v>
      </c>
      <c r="E4" s="4">
        <v>1</v>
      </c>
      <c r="F4" s="4">
        <v>1.8165600000000001E+22</v>
      </c>
      <c r="G4" s="4">
        <v>1000</v>
      </c>
      <c r="H4" s="4">
        <v>8</v>
      </c>
      <c r="I4" s="4">
        <v>0</v>
      </c>
      <c r="J4" s="4">
        <v>2400</v>
      </c>
    </row>
    <row r="5" spans="1:10" x14ac:dyDescent="0.3">
      <c r="A5" s="4">
        <v>3</v>
      </c>
      <c r="B5" s="4" t="s">
        <v>13</v>
      </c>
      <c r="C5" s="4">
        <v>31</v>
      </c>
      <c r="D5" s="7">
        <v>2</v>
      </c>
      <c r="E5" s="4">
        <v>1</v>
      </c>
      <c r="F5" s="4">
        <v>7.9020360000000011E+22</v>
      </c>
      <c r="G5" s="4">
        <v>1000</v>
      </c>
      <c r="H5" s="4">
        <v>8</v>
      </c>
      <c r="I5" s="4">
        <v>0</v>
      </c>
      <c r="J5" s="4">
        <v>2600</v>
      </c>
    </row>
    <row r="6" spans="1:10" x14ac:dyDescent="0.3">
      <c r="A6" s="4">
        <v>4</v>
      </c>
      <c r="B6" s="4" t="s">
        <v>14</v>
      </c>
      <c r="C6" s="4">
        <v>5</v>
      </c>
      <c r="D6" s="7">
        <v>150000000</v>
      </c>
      <c r="E6" s="4">
        <v>1</v>
      </c>
      <c r="F6" s="4">
        <v>3.4373857000000006E+23</v>
      </c>
      <c r="G6" s="4">
        <v>1000</v>
      </c>
      <c r="H6" s="4">
        <v>8</v>
      </c>
      <c r="I6" s="4">
        <v>0</v>
      </c>
      <c r="J6" s="4">
        <v>2800</v>
      </c>
    </row>
    <row r="7" spans="1:10" x14ac:dyDescent="0.3">
      <c r="A7" s="4">
        <v>5</v>
      </c>
      <c r="B7" s="4" t="s">
        <v>15</v>
      </c>
      <c r="C7" s="4">
        <v>14</v>
      </c>
      <c r="D7" s="7">
        <v>75</v>
      </c>
      <c r="E7" s="4">
        <v>1</v>
      </c>
      <c r="F7" s="4">
        <v>1.4953E+24</v>
      </c>
      <c r="G7" s="4">
        <v>1000</v>
      </c>
      <c r="H7" s="4">
        <v>8</v>
      </c>
      <c r="I7" s="4">
        <v>0</v>
      </c>
      <c r="J7" s="4">
        <v>3000</v>
      </c>
    </row>
    <row r="8" spans="1:10" x14ac:dyDescent="0.3">
      <c r="A8" s="4">
        <v>6</v>
      </c>
      <c r="B8" s="4" t="s">
        <v>16</v>
      </c>
      <c r="C8" s="4">
        <v>20</v>
      </c>
      <c r="D8" s="7">
        <v>6000</v>
      </c>
      <c r="E8" s="4">
        <v>1</v>
      </c>
      <c r="F8" s="4">
        <v>6.5045999999999994E+24</v>
      </c>
      <c r="G8" s="4">
        <v>1000</v>
      </c>
      <c r="H8" s="4">
        <v>8</v>
      </c>
      <c r="I8" s="4">
        <v>0</v>
      </c>
      <c r="J8" s="4">
        <v>3200</v>
      </c>
    </row>
    <row r="9" spans="1:10" x14ac:dyDescent="0.3">
      <c r="A9" s="4">
        <v>7</v>
      </c>
      <c r="B9" s="4" t="s">
        <v>17</v>
      </c>
      <c r="C9" s="4">
        <v>31</v>
      </c>
      <c r="D9" s="7">
        <v>4</v>
      </c>
      <c r="E9" s="4">
        <v>1</v>
      </c>
      <c r="F9" s="4">
        <v>2.8295100000000002E+25</v>
      </c>
      <c r="G9" s="4">
        <v>1000</v>
      </c>
      <c r="H9" s="4">
        <v>8</v>
      </c>
      <c r="I9" s="4">
        <v>0</v>
      </c>
      <c r="J9" s="4">
        <v>3400</v>
      </c>
    </row>
    <row r="10" spans="1:10" x14ac:dyDescent="0.3">
      <c r="A10" s="4">
        <v>8</v>
      </c>
      <c r="B10" s="4" t="s">
        <v>18</v>
      </c>
      <c r="C10" s="4">
        <v>5</v>
      </c>
      <c r="D10" s="7">
        <v>270000000</v>
      </c>
      <c r="E10" s="4">
        <v>1</v>
      </c>
      <c r="F10" s="4">
        <v>1.2308370000000001E+26</v>
      </c>
      <c r="G10" s="4">
        <v>1000</v>
      </c>
      <c r="H10" s="4">
        <v>8</v>
      </c>
      <c r="I10" s="4">
        <v>0</v>
      </c>
      <c r="J10" s="4">
        <v>3600</v>
      </c>
    </row>
    <row r="11" spans="1:10" x14ac:dyDescent="0.3">
      <c r="A11" s="4">
        <v>9</v>
      </c>
      <c r="B11" s="4" t="s">
        <v>19</v>
      </c>
      <c r="C11" s="4">
        <v>14</v>
      </c>
      <c r="D11" s="7">
        <v>135</v>
      </c>
      <c r="E11" s="4">
        <v>1</v>
      </c>
      <c r="F11" s="4">
        <v>5.3541409999999997E+26</v>
      </c>
      <c r="G11" s="4">
        <v>1000</v>
      </c>
      <c r="H11" s="4">
        <v>8</v>
      </c>
      <c r="I11" s="4">
        <v>0</v>
      </c>
      <c r="J11" s="4">
        <v>3800</v>
      </c>
    </row>
    <row r="12" spans="1:10" x14ac:dyDescent="0.3">
      <c r="A12" s="4">
        <v>10</v>
      </c>
      <c r="B12" s="4" t="s">
        <v>20</v>
      </c>
      <c r="C12" s="4">
        <v>20</v>
      </c>
      <c r="D12" s="7">
        <v>10000</v>
      </c>
      <c r="E12" s="4">
        <v>1</v>
      </c>
      <c r="F12" s="4">
        <v>2.3290514000000003E+27</v>
      </c>
      <c r="G12" s="4">
        <v>1000</v>
      </c>
      <c r="H12" s="4">
        <v>8</v>
      </c>
      <c r="I12" s="4">
        <v>0</v>
      </c>
      <c r="J12" s="4">
        <v>4000</v>
      </c>
    </row>
    <row r="13" spans="1:10" x14ac:dyDescent="0.3">
      <c r="A13" s="4">
        <v>11</v>
      </c>
      <c r="B13" s="4" t="s">
        <v>10</v>
      </c>
      <c r="C13" s="4">
        <v>31</v>
      </c>
      <c r="D13" s="7">
        <v>6</v>
      </c>
      <c r="E13" s="4">
        <v>1</v>
      </c>
      <c r="F13" s="4">
        <v>1.0131999999999999E+28</v>
      </c>
      <c r="G13" s="4">
        <v>1000</v>
      </c>
      <c r="H13" s="4">
        <v>8</v>
      </c>
      <c r="I13" s="4">
        <v>0</v>
      </c>
      <c r="J13" s="4">
        <v>4200</v>
      </c>
    </row>
    <row r="14" spans="1:10" x14ac:dyDescent="0.3">
      <c r="A14" s="4">
        <v>12</v>
      </c>
      <c r="B14" s="4" t="s">
        <v>11</v>
      </c>
      <c r="C14" s="4">
        <v>5</v>
      </c>
      <c r="D14" s="7">
        <v>390000000</v>
      </c>
      <c r="E14" s="4">
        <v>1</v>
      </c>
      <c r="F14" s="4">
        <v>4.4074999999999996E+28</v>
      </c>
      <c r="G14" s="4">
        <v>1000</v>
      </c>
      <c r="H14" s="4">
        <v>8</v>
      </c>
      <c r="I14" s="4">
        <v>0</v>
      </c>
      <c r="J14" s="4">
        <v>4400</v>
      </c>
    </row>
    <row r="15" spans="1:10" x14ac:dyDescent="0.3">
      <c r="A15" s="4">
        <v>13</v>
      </c>
      <c r="B15" s="4" t="s">
        <v>12</v>
      </c>
      <c r="C15" s="4">
        <v>14</v>
      </c>
      <c r="D15" s="7">
        <v>195</v>
      </c>
      <c r="E15" s="4">
        <v>1</v>
      </c>
      <c r="F15" s="4">
        <v>1.91727E+29</v>
      </c>
      <c r="G15" s="4">
        <v>1000</v>
      </c>
      <c r="H15" s="4">
        <v>8</v>
      </c>
      <c r="I15" s="4">
        <v>0</v>
      </c>
      <c r="J15" s="4">
        <v>4600</v>
      </c>
    </row>
    <row r="16" spans="1:10" x14ac:dyDescent="0.3">
      <c r="A16" s="4">
        <v>14</v>
      </c>
      <c r="B16" s="4" t="s">
        <v>13</v>
      </c>
      <c r="C16" s="4">
        <v>20</v>
      </c>
      <c r="D16" s="7">
        <v>14000</v>
      </c>
      <c r="E16" s="4">
        <v>1</v>
      </c>
      <c r="F16" s="4">
        <v>8.3401300000000009E+29</v>
      </c>
      <c r="G16" s="4">
        <v>1000</v>
      </c>
      <c r="H16" s="4">
        <v>8</v>
      </c>
      <c r="I16" s="4">
        <v>0</v>
      </c>
      <c r="J16" s="4">
        <v>4800</v>
      </c>
    </row>
    <row r="17" spans="1:10" x14ac:dyDescent="0.3">
      <c r="A17" s="4">
        <v>15</v>
      </c>
      <c r="B17" s="4" t="s">
        <v>14</v>
      </c>
      <c r="C17" s="4">
        <v>31</v>
      </c>
      <c r="D17" s="7">
        <v>8</v>
      </c>
      <c r="E17" s="4">
        <v>1</v>
      </c>
      <c r="F17" s="4">
        <v>3.6279569999999992E+30</v>
      </c>
      <c r="G17" s="4">
        <v>1000</v>
      </c>
      <c r="H17" s="4">
        <v>8</v>
      </c>
      <c r="I17" s="4">
        <v>0</v>
      </c>
      <c r="J17" s="4">
        <v>5000</v>
      </c>
    </row>
    <row r="18" spans="1:10" x14ac:dyDescent="0.3">
      <c r="A18" s="4">
        <v>16</v>
      </c>
      <c r="B18" s="4" t="s">
        <v>15</v>
      </c>
      <c r="C18" s="4">
        <v>5</v>
      </c>
      <c r="D18" s="7">
        <v>510000000</v>
      </c>
      <c r="E18" s="4">
        <v>1</v>
      </c>
      <c r="F18" s="4">
        <v>1.5781612999999999E+31</v>
      </c>
      <c r="G18" s="4">
        <v>1000</v>
      </c>
      <c r="H18" s="4">
        <v>8</v>
      </c>
      <c r="I18" s="4">
        <v>0</v>
      </c>
      <c r="J18" s="4">
        <v>5200</v>
      </c>
    </row>
    <row r="19" spans="1:10" x14ac:dyDescent="0.3">
      <c r="A19" s="4">
        <v>17</v>
      </c>
      <c r="B19" s="4" t="s">
        <v>16</v>
      </c>
      <c r="C19" s="4">
        <v>14</v>
      </c>
      <c r="D19" s="7">
        <v>255</v>
      </c>
      <c r="E19" s="4">
        <v>1</v>
      </c>
      <c r="F19" s="4">
        <v>6.8650016999999995E+31</v>
      </c>
      <c r="G19" s="4">
        <v>1000</v>
      </c>
      <c r="H19" s="4">
        <v>8</v>
      </c>
      <c r="I19" s="4">
        <v>0</v>
      </c>
      <c r="J19" s="4">
        <v>5400</v>
      </c>
    </row>
    <row r="20" spans="1:10" x14ac:dyDescent="0.3">
      <c r="A20" s="4">
        <v>18</v>
      </c>
      <c r="B20" s="4" t="s">
        <v>17</v>
      </c>
      <c r="C20" s="4">
        <v>20</v>
      </c>
      <c r="D20" s="7">
        <v>18000</v>
      </c>
      <c r="E20" s="4">
        <v>1</v>
      </c>
      <c r="F20" s="4">
        <v>2.9863000000000006E+32</v>
      </c>
      <c r="G20" s="4">
        <v>1000</v>
      </c>
      <c r="H20" s="4">
        <v>8</v>
      </c>
      <c r="I20" s="4">
        <v>0</v>
      </c>
      <c r="J20" s="4">
        <v>5600</v>
      </c>
    </row>
    <row r="21" spans="1:10" x14ac:dyDescent="0.3">
      <c r="A21" s="4">
        <v>19</v>
      </c>
      <c r="B21" s="4" t="s">
        <v>18</v>
      </c>
      <c r="C21" s="4">
        <v>31</v>
      </c>
      <c r="D21" s="7">
        <v>10</v>
      </c>
      <c r="E21" s="4">
        <v>1</v>
      </c>
      <c r="F21" s="4">
        <v>1.2990499999999999E+33</v>
      </c>
      <c r="G21" s="4">
        <v>1000</v>
      </c>
      <c r="H21" s="4">
        <v>8</v>
      </c>
      <c r="I21" s="4">
        <v>0</v>
      </c>
      <c r="J21" s="4">
        <v>5800</v>
      </c>
    </row>
    <row r="22" spans="1:10" x14ac:dyDescent="0.3">
      <c r="A22" s="4">
        <v>20</v>
      </c>
      <c r="B22" s="4" t="s">
        <v>19</v>
      </c>
      <c r="C22" s="4">
        <v>5</v>
      </c>
      <c r="D22" s="7">
        <v>630000000</v>
      </c>
      <c r="E22" s="4">
        <v>1</v>
      </c>
      <c r="F22" s="4">
        <v>5.6508700000000012E+33</v>
      </c>
      <c r="G22" s="4">
        <v>1000</v>
      </c>
      <c r="H22" s="4">
        <v>8</v>
      </c>
      <c r="I22" s="4">
        <v>0</v>
      </c>
      <c r="J22" s="4">
        <v>6000</v>
      </c>
    </row>
    <row r="23" spans="1:10" x14ac:dyDescent="0.3">
      <c r="A23" s="4">
        <v>21</v>
      </c>
      <c r="B23" s="4" t="s">
        <v>11</v>
      </c>
      <c r="C23" s="4">
        <v>14</v>
      </c>
      <c r="D23" s="7">
        <v>315</v>
      </c>
      <c r="E23" s="4">
        <v>1</v>
      </c>
      <c r="F23" s="4">
        <v>2.4581290000000004E+34</v>
      </c>
      <c r="G23" s="4">
        <v>1000</v>
      </c>
      <c r="H23" s="4">
        <v>8</v>
      </c>
      <c r="I23" s="4">
        <v>0</v>
      </c>
      <c r="J23" s="4">
        <v>6200</v>
      </c>
    </row>
    <row r="24" spans="1:10" x14ac:dyDescent="0.3">
      <c r="A24" s="4">
        <v>22</v>
      </c>
      <c r="B24" s="4" t="s">
        <v>12</v>
      </c>
      <c r="C24" s="4">
        <v>20</v>
      </c>
      <c r="D24" s="7">
        <v>22000</v>
      </c>
      <c r="E24" s="4">
        <v>1</v>
      </c>
      <c r="F24" s="4">
        <v>1.0692862E+35</v>
      </c>
      <c r="G24" s="4">
        <v>1000</v>
      </c>
      <c r="H24" s="4">
        <v>8</v>
      </c>
      <c r="I24" s="4">
        <v>0</v>
      </c>
      <c r="J24" s="4">
        <v>6400</v>
      </c>
    </row>
    <row r="25" spans="1:10" x14ac:dyDescent="0.3">
      <c r="A25" s="4">
        <v>23</v>
      </c>
      <c r="B25" s="4" t="s">
        <v>13</v>
      </c>
      <c r="C25" s="4">
        <v>31</v>
      </c>
      <c r="D25" s="7">
        <v>12</v>
      </c>
      <c r="E25" s="4">
        <v>1</v>
      </c>
      <c r="F25" s="4">
        <v>4.6513950000000006E+35</v>
      </c>
      <c r="G25" s="4">
        <v>1000</v>
      </c>
      <c r="H25" s="4">
        <v>8</v>
      </c>
      <c r="I25" s="4">
        <v>0</v>
      </c>
      <c r="J25" s="4">
        <v>6600</v>
      </c>
    </row>
    <row r="26" spans="1:10" x14ac:dyDescent="0.3">
      <c r="A26" s="4">
        <v>24</v>
      </c>
      <c r="B26" s="4" t="s">
        <v>14</v>
      </c>
      <c r="C26" s="4">
        <v>5</v>
      </c>
      <c r="D26" s="7">
        <v>750000000</v>
      </c>
      <c r="E26" s="4">
        <v>1</v>
      </c>
      <c r="F26" s="4">
        <v>2.0234000000000002E+36</v>
      </c>
      <c r="G26" s="4">
        <v>1000</v>
      </c>
      <c r="H26" s="4">
        <v>8</v>
      </c>
      <c r="I26" s="4">
        <v>0</v>
      </c>
      <c r="J26" s="4">
        <v>6800</v>
      </c>
    </row>
    <row r="27" spans="1:10" x14ac:dyDescent="0.3">
      <c r="A27" s="4">
        <v>25</v>
      </c>
      <c r="B27" s="4" t="s">
        <v>15</v>
      </c>
      <c r="C27" s="4">
        <v>14</v>
      </c>
      <c r="D27" s="7">
        <v>375</v>
      </c>
      <c r="E27" s="4">
        <v>1</v>
      </c>
      <c r="F27" s="4">
        <v>8.8018000000000003E+36</v>
      </c>
      <c r="G27" s="4">
        <v>1000</v>
      </c>
      <c r="H27" s="4">
        <v>8</v>
      </c>
      <c r="I27" s="4">
        <v>0</v>
      </c>
      <c r="J27" s="4">
        <v>7000</v>
      </c>
    </row>
    <row r="28" spans="1:10" x14ac:dyDescent="0.3">
      <c r="A28" s="4">
        <v>26</v>
      </c>
      <c r="B28" s="4" t="s">
        <v>16</v>
      </c>
      <c r="C28" s="4">
        <v>20</v>
      </c>
      <c r="D28" s="7">
        <v>26000</v>
      </c>
      <c r="E28" s="4">
        <v>1</v>
      </c>
      <c r="F28" s="4">
        <v>3.8287900000000002E+37</v>
      </c>
      <c r="G28" s="4">
        <v>1000</v>
      </c>
      <c r="H28" s="4">
        <v>8</v>
      </c>
      <c r="I28" s="4">
        <v>0</v>
      </c>
      <c r="J28" s="4">
        <v>7200</v>
      </c>
    </row>
    <row r="29" spans="1:10" x14ac:dyDescent="0.3">
      <c r="A29" s="4">
        <v>27</v>
      </c>
      <c r="B29" s="4" t="s">
        <v>17</v>
      </c>
      <c r="C29" s="4">
        <v>31</v>
      </c>
      <c r="D29" s="7">
        <v>14</v>
      </c>
      <c r="E29" s="4">
        <v>1</v>
      </c>
      <c r="F29" s="4">
        <v>1.665524E+38</v>
      </c>
      <c r="G29" s="4">
        <v>1000</v>
      </c>
      <c r="H29" s="4">
        <v>8</v>
      </c>
      <c r="I29" s="4">
        <v>0</v>
      </c>
      <c r="J29" s="4">
        <v>7400</v>
      </c>
    </row>
    <row r="30" spans="1:10" x14ac:dyDescent="0.3">
      <c r="A30" s="4">
        <v>28</v>
      </c>
      <c r="B30" s="4" t="s">
        <v>18</v>
      </c>
      <c r="C30" s="4">
        <v>5</v>
      </c>
      <c r="D30" s="7">
        <v>870000000</v>
      </c>
      <c r="E30" s="4">
        <v>1</v>
      </c>
      <c r="F30" s="4">
        <v>7.245029999999999E+38</v>
      </c>
      <c r="G30" s="4">
        <v>1000</v>
      </c>
      <c r="H30" s="4">
        <v>8</v>
      </c>
      <c r="I30" s="4">
        <v>0</v>
      </c>
      <c r="J30" s="4">
        <v>7600</v>
      </c>
    </row>
    <row r="31" spans="1:10" x14ac:dyDescent="0.3">
      <c r="A31" s="4">
        <v>29</v>
      </c>
      <c r="B31" s="4" t="s">
        <v>19</v>
      </c>
      <c r="C31" s="4">
        <v>14</v>
      </c>
      <c r="D31" s="7">
        <v>435</v>
      </c>
      <c r="E31" s="4">
        <v>1</v>
      </c>
      <c r="F31" s="4">
        <v>3.1515881000000004E+39</v>
      </c>
      <c r="G31" s="4">
        <v>1000</v>
      </c>
      <c r="H31" s="4">
        <v>8</v>
      </c>
      <c r="I31" s="4">
        <v>0</v>
      </c>
      <c r="J31" s="4">
        <v>7800</v>
      </c>
    </row>
    <row r="32" spans="1:10" x14ac:dyDescent="0.3">
      <c r="A32" s="4">
        <v>30</v>
      </c>
      <c r="B32" s="4" t="s">
        <v>19</v>
      </c>
      <c r="C32" s="4">
        <v>20</v>
      </c>
      <c r="D32" s="7">
        <v>30000</v>
      </c>
      <c r="E32" s="4">
        <v>1</v>
      </c>
      <c r="F32" s="4">
        <v>1.3710000000000001E+40</v>
      </c>
      <c r="G32" s="4">
        <v>1000</v>
      </c>
      <c r="H32" s="4">
        <v>8</v>
      </c>
      <c r="I32" s="4">
        <v>0</v>
      </c>
      <c r="J32" s="4">
        <v>8000</v>
      </c>
    </row>
    <row r="33" spans="1:10" x14ac:dyDescent="0.3">
      <c r="A33" s="4">
        <v>31</v>
      </c>
      <c r="B33" s="4" t="s">
        <v>17</v>
      </c>
      <c r="C33" s="4">
        <v>31</v>
      </c>
      <c r="D33" s="7">
        <v>16</v>
      </c>
      <c r="E33" s="4">
        <v>1</v>
      </c>
      <c r="F33" s="4">
        <v>5.9638999999999998E+40</v>
      </c>
      <c r="G33" s="4">
        <v>1000</v>
      </c>
      <c r="H33" s="4">
        <v>8</v>
      </c>
      <c r="I33" s="4">
        <v>0</v>
      </c>
      <c r="J33" s="4">
        <v>8200</v>
      </c>
    </row>
    <row r="34" spans="1:10" x14ac:dyDescent="0.3">
      <c r="A34" s="4">
        <v>32</v>
      </c>
      <c r="B34" s="4" t="s">
        <v>18</v>
      </c>
      <c r="C34" s="4">
        <v>5</v>
      </c>
      <c r="D34" s="7">
        <v>990000000</v>
      </c>
      <c r="E34" s="4">
        <v>1</v>
      </c>
      <c r="F34" s="4">
        <v>2.5943000000000004E+41</v>
      </c>
      <c r="G34" s="4">
        <v>1000</v>
      </c>
      <c r="H34" s="4">
        <v>8</v>
      </c>
      <c r="I34" s="4">
        <v>0</v>
      </c>
      <c r="J34" s="4">
        <v>8400</v>
      </c>
    </row>
    <row r="35" spans="1:10" x14ac:dyDescent="0.3">
      <c r="A35" s="4">
        <v>33</v>
      </c>
      <c r="B35" s="4" t="s">
        <v>19</v>
      </c>
      <c r="C35" s="4">
        <v>14</v>
      </c>
      <c r="D35" s="7">
        <v>495</v>
      </c>
      <c r="E35" s="4">
        <v>1</v>
      </c>
      <c r="F35" s="4">
        <v>1.1285210000000001E+42</v>
      </c>
      <c r="G35" s="4">
        <v>1000</v>
      </c>
      <c r="H35" s="4">
        <v>8</v>
      </c>
      <c r="I35" s="4">
        <v>0</v>
      </c>
      <c r="J35" s="4">
        <v>8600</v>
      </c>
    </row>
    <row r="36" spans="1:10" x14ac:dyDescent="0.3">
      <c r="A36" s="4">
        <v>34</v>
      </c>
      <c r="B36" s="4" t="s">
        <v>19</v>
      </c>
      <c r="C36" s="4">
        <v>20</v>
      </c>
      <c r="D36" s="7">
        <v>34000</v>
      </c>
      <c r="E36" s="4">
        <v>1</v>
      </c>
      <c r="F36" s="4">
        <v>4.9090669999999999E+42</v>
      </c>
      <c r="G36" s="4">
        <v>1000</v>
      </c>
      <c r="H36" s="4">
        <v>8</v>
      </c>
      <c r="I36" s="4">
        <v>0</v>
      </c>
      <c r="J36" s="4">
        <v>8800</v>
      </c>
    </row>
    <row r="37" spans="1:10" x14ac:dyDescent="0.3">
      <c r="A37" s="4">
        <v>35</v>
      </c>
      <c r="B37" s="4" t="s">
        <v>17</v>
      </c>
      <c r="C37" s="4">
        <v>31</v>
      </c>
      <c r="D37" s="7">
        <v>18</v>
      </c>
      <c r="E37" s="4">
        <v>1</v>
      </c>
      <c r="F37" s="4">
        <v>2.1354442000000005E+43</v>
      </c>
      <c r="G37" s="4">
        <v>1000</v>
      </c>
      <c r="H37" s="4">
        <v>8</v>
      </c>
      <c r="I37" s="4">
        <v>0</v>
      </c>
      <c r="J37" s="4">
        <v>9000</v>
      </c>
    </row>
    <row r="38" spans="1:10" x14ac:dyDescent="0.3">
      <c r="A38" s="4">
        <v>36</v>
      </c>
      <c r="B38" s="4" t="s">
        <v>18</v>
      </c>
      <c r="C38" s="4">
        <v>5</v>
      </c>
      <c r="D38" s="7">
        <v>1110000000</v>
      </c>
      <c r="E38" s="4">
        <v>1</v>
      </c>
      <c r="F38" s="4">
        <v>9.2891822999999994E+43</v>
      </c>
      <c r="G38" s="4">
        <v>1000</v>
      </c>
      <c r="H38" s="4">
        <v>8</v>
      </c>
      <c r="I38" s="4">
        <v>0</v>
      </c>
      <c r="J38" s="4">
        <v>9200</v>
      </c>
    </row>
    <row r="39" spans="1:10" x14ac:dyDescent="0.3">
      <c r="A39" s="4">
        <v>37</v>
      </c>
      <c r="B39" s="4" t="s">
        <v>19</v>
      </c>
      <c r="C39" s="4">
        <v>14</v>
      </c>
      <c r="D39" s="7">
        <v>555</v>
      </c>
      <c r="E39" s="4">
        <v>1</v>
      </c>
      <c r="F39" s="4">
        <v>4.0408000000000006E+44</v>
      </c>
      <c r="G39" s="4">
        <v>1000</v>
      </c>
      <c r="H39" s="4">
        <v>8</v>
      </c>
      <c r="I39" s="4">
        <v>0</v>
      </c>
      <c r="J39" s="4">
        <v>9400</v>
      </c>
    </row>
    <row r="40" spans="1:10" x14ac:dyDescent="0.3">
      <c r="A40" s="4">
        <v>38</v>
      </c>
      <c r="B40" s="4" t="s">
        <v>21</v>
      </c>
      <c r="C40" s="4">
        <v>20</v>
      </c>
      <c r="D40" s="7">
        <v>38000</v>
      </c>
      <c r="E40" s="4">
        <v>1</v>
      </c>
      <c r="F40" s="4">
        <v>1.7577500000000003E+45</v>
      </c>
      <c r="G40" s="4">
        <v>1000</v>
      </c>
      <c r="H40" s="4">
        <v>8</v>
      </c>
      <c r="I40" s="4">
        <v>0</v>
      </c>
      <c r="J40" s="4">
        <v>9600</v>
      </c>
    </row>
    <row r="41" spans="1:10" x14ac:dyDescent="0.3">
      <c r="A41" s="4">
        <v>39</v>
      </c>
      <c r="B41" s="4" t="s">
        <v>22</v>
      </c>
      <c r="C41" s="4">
        <v>31</v>
      </c>
      <c r="D41" s="7">
        <v>20</v>
      </c>
      <c r="E41" s="4">
        <v>1</v>
      </c>
      <c r="F41" s="4">
        <v>7.6462200000000014E+45</v>
      </c>
      <c r="G41" s="4">
        <v>1000</v>
      </c>
      <c r="H41" s="4">
        <v>8</v>
      </c>
      <c r="I41" s="4">
        <v>0</v>
      </c>
      <c r="J41" s="4">
        <v>9800</v>
      </c>
    </row>
    <row r="42" spans="1:10" x14ac:dyDescent="0.3">
      <c r="A42" s="4">
        <v>40</v>
      </c>
      <c r="B42" s="4" t="s">
        <v>20</v>
      </c>
      <c r="C42" s="4">
        <v>5</v>
      </c>
      <c r="D42" s="7">
        <v>1230000000</v>
      </c>
      <c r="E42" s="4">
        <v>1</v>
      </c>
      <c r="F42" s="4">
        <v>3.3261060000000001E+46</v>
      </c>
      <c r="G42" s="4">
        <v>1000</v>
      </c>
      <c r="H42" s="4">
        <v>8</v>
      </c>
      <c r="I42" s="4">
        <v>0</v>
      </c>
      <c r="J42" s="4">
        <v>10000</v>
      </c>
    </row>
    <row r="43" spans="1:10" x14ac:dyDescent="0.3">
      <c r="A43" s="4">
        <v>41</v>
      </c>
      <c r="B43" s="4" t="s">
        <v>16</v>
      </c>
      <c r="C43" s="4">
        <v>14</v>
      </c>
      <c r="D43" s="7">
        <v>615</v>
      </c>
      <c r="E43" s="4">
        <v>1</v>
      </c>
      <c r="F43" s="4">
        <v>1.4468562E+47</v>
      </c>
      <c r="G43" s="4">
        <v>1000</v>
      </c>
      <c r="H43" s="4">
        <v>8</v>
      </c>
      <c r="I43" s="4">
        <v>0</v>
      </c>
      <c r="J43" s="4">
        <v>10200</v>
      </c>
    </row>
    <row r="44" spans="1:10" x14ac:dyDescent="0.3">
      <c r="A44" s="4">
        <v>42</v>
      </c>
      <c r="B44" s="4" t="s">
        <v>17</v>
      </c>
      <c r="C44" s="4">
        <v>20</v>
      </c>
      <c r="D44" s="7">
        <v>42000</v>
      </c>
      <c r="E44" s="4">
        <v>1</v>
      </c>
      <c r="F44" s="4">
        <v>6.2938245000000013E+47</v>
      </c>
      <c r="G44" s="4">
        <v>1000</v>
      </c>
      <c r="H44" s="4">
        <v>8</v>
      </c>
      <c r="I44" s="4">
        <v>0</v>
      </c>
      <c r="J44" s="4">
        <v>10400</v>
      </c>
    </row>
    <row r="45" spans="1:10" x14ac:dyDescent="0.3">
      <c r="A45" s="4">
        <v>43</v>
      </c>
      <c r="B45" s="4" t="s">
        <v>18</v>
      </c>
      <c r="C45" s="4">
        <v>31</v>
      </c>
      <c r="D45" s="7">
        <v>22</v>
      </c>
      <c r="E45" s="4">
        <v>1</v>
      </c>
      <c r="F45" s="4">
        <v>2.7379000000000004E+48</v>
      </c>
      <c r="G45" s="4">
        <v>1000</v>
      </c>
      <c r="H45" s="4">
        <v>8</v>
      </c>
      <c r="I45" s="4">
        <v>0</v>
      </c>
      <c r="J45" s="4">
        <v>10600</v>
      </c>
    </row>
    <row r="46" spans="1:10" x14ac:dyDescent="0.3">
      <c r="A46" s="4">
        <v>44</v>
      </c>
      <c r="B46" s="4" t="s">
        <v>19</v>
      </c>
      <c r="C46" s="4">
        <v>5</v>
      </c>
      <c r="D46" s="7">
        <v>1350000000</v>
      </c>
      <c r="E46" s="4">
        <v>1</v>
      </c>
      <c r="F46" s="4">
        <v>1.19099E+49</v>
      </c>
      <c r="G46" s="4">
        <v>1000</v>
      </c>
      <c r="H46" s="4">
        <v>8</v>
      </c>
      <c r="I46" s="4">
        <v>0</v>
      </c>
      <c r="J46" s="4">
        <v>10800</v>
      </c>
    </row>
    <row r="47" spans="1:10" x14ac:dyDescent="0.3">
      <c r="A47" s="4">
        <v>45</v>
      </c>
      <c r="B47" s="4" t="s">
        <v>19</v>
      </c>
      <c r="C47" s="4">
        <v>14</v>
      </c>
      <c r="D47" s="7">
        <v>675</v>
      </c>
      <c r="E47" s="4">
        <v>1</v>
      </c>
      <c r="F47" s="4">
        <v>5.1808100000000003E+49</v>
      </c>
      <c r="G47" s="4">
        <v>1000</v>
      </c>
      <c r="H47" s="4">
        <v>8</v>
      </c>
      <c r="I47" s="4">
        <v>0</v>
      </c>
      <c r="J47" s="4">
        <v>11000</v>
      </c>
    </row>
    <row r="48" spans="1:10" x14ac:dyDescent="0.3">
      <c r="A48" s="4">
        <v>46</v>
      </c>
      <c r="B48" s="4" t="s">
        <v>17</v>
      </c>
      <c r="C48" s="4">
        <v>20</v>
      </c>
      <c r="D48" s="7">
        <v>46000</v>
      </c>
      <c r="E48" s="4">
        <v>1</v>
      </c>
      <c r="F48" s="4">
        <v>2.253653E+50</v>
      </c>
      <c r="G48" s="4">
        <v>1000</v>
      </c>
      <c r="H48" s="4">
        <v>8</v>
      </c>
      <c r="I48" s="4">
        <v>0</v>
      </c>
      <c r="J48" s="4">
        <v>11200</v>
      </c>
    </row>
    <row r="49" spans="1:10" x14ac:dyDescent="0.3">
      <c r="A49" s="4">
        <v>47</v>
      </c>
      <c r="B49" s="4" t="s">
        <v>18</v>
      </c>
      <c r="C49" s="4">
        <v>31</v>
      </c>
      <c r="D49" s="7">
        <v>24</v>
      </c>
      <c r="E49" s="4">
        <v>1</v>
      </c>
      <c r="F49" s="4">
        <v>9.8033910000000006E+50</v>
      </c>
      <c r="G49" s="4">
        <v>1000</v>
      </c>
      <c r="H49" s="4">
        <v>8</v>
      </c>
      <c r="I49" s="4">
        <v>0</v>
      </c>
      <c r="J49" s="4">
        <v>11400</v>
      </c>
    </row>
    <row r="50" spans="1:10" x14ac:dyDescent="0.3">
      <c r="A50" s="4">
        <v>48</v>
      </c>
      <c r="B50" s="4" t="s">
        <v>17</v>
      </c>
      <c r="C50" s="4">
        <v>5</v>
      </c>
      <c r="D50" s="7">
        <v>1470000000</v>
      </c>
      <c r="E50" s="4">
        <v>1</v>
      </c>
      <c r="F50" s="4">
        <v>4.2644751000000005E+51</v>
      </c>
      <c r="G50" s="4">
        <v>1000</v>
      </c>
      <c r="H50" s="4">
        <v>8</v>
      </c>
      <c r="I50" s="4">
        <v>0</v>
      </c>
      <c r="J50" s="4">
        <v>11600</v>
      </c>
    </row>
    <row r="51" spans="1:10" x14ac:dyDescent="0.3">
      <c r="A51" s="4">
        <v>49</v>
      </c>
      <c r="B51" s="4" t="s">
        <v>18</v>
      </c>
      <c r="C51" s="4">
        <v>14</v>
      </c>
      <c r="D51" s="7">
        <v>735</v>
      </c>
      <c r="E51" s="4">
        <v>1</v>
      </c>
      <c r="F51" s="4">
        <v>1.8551000000000001E+52</v>
      </c>
      <c r="G51" s="4">
        <v>1000</v>
      </c>
      <c r="H51" s="4">
        <v>8</v>
      </c>
      <c r="I51" s="4">
        <v>0</v>
      </c>
      <c r="J51" s="4">
        <v>11800</v>
      </c>
    </row>
    <row r="52" spans="1:10" x14ac:dyDescent="0.3">
      <c r="A52" s="4">
        <v>50</v>
      </c>
      <c r="B52" s="4" t="s">
        <v>19</v>
      </c>
      <c r="C52" s="4">
        <v>20</v>
      </c>
      <c r="D52" s="7">
        <v>50000</v>
      </c>
      <c r="E52" s="4">
        <v>1</v>
      </c>
      <c r="F52" s="4">
        <v>8.0696999999999991E+52</v>
      </c>
      <c r="G52" s="4">
        <v>1000</v>
      </c>
      <c r="H52" s="4">
        <v>8</v>
      </c>
      <c r="I52" s="4">
        <v>0</v>
      </c>
      <c r="J52" s="4">
        <v>12000</v>
      </c>
    </row>
    <row r="53" spans="1:10" x14ac:dyDescent="0.3">
      <c r="A53" s="4">
        <v>51</v>
      </c>
      <c r="B53" s="4" t="s">
        <v>16</v>
      </c>
      <c r="C53" s="4">
        <v>31</v>
      </c>
      <c r="D53" s="7">
        <v>30</v>
      </c>
      <c r="E53" s="4">
        <v>1</v>
      </c>
      <c r="F53" s="4">
        <v>3.5103200000000002E+53</v>
      </c>
      <c r="G53" s="4">
        <v>1000</v>
      </c>
      <c r="H53" s="4">
        <v>8</v>
      </c>
      <c r="I53" s="4">
        <v>0</v>
      </c>
      <c r="J53" s="4">
        <v>12200</v>
      </c>
    </row>
    <row r="54" spans="1:10" x14ac:dyDescent="0.3">
      <c r="A54" s="4">
        <v>52</v>
      </c>
      <c r="B54" s="4" t="s">
        <v>17</v>
      </c>
      <c r="C54" s="4">
        <v>5</v>
      </c>
      <c r="D54" s="7">
        <v>1590000000</v>
      </c>
      <c r="E54" s="4">
        <v>1</v>
      </c>
      <c r="F54" s="4">
        <v>1.5269900000000002E+54</v>
      </c>
      <c r="G54" s="4">
        <v>1000</v>
      </c>
      <c r="H54" s="4">
        <v>8</v>
      </c>
      <c r="I54" s="4">
        <v>0</v>
      </c>
      <c r="J54" s="4">
        <v>12400</v>
      </c>
    </row>
    <row r="55" spans="1:10" x14ac:dyDescent="0.3">
      <c r="A55" s="4">
        <v>53</v>
      </c>
      <c r="B55" s="4" t="s">
        <v>18</v>
      </c>
      <c r="C55" s="4">
        <v>14</v>
      </c>
      <c r="D55" s="7">
        <v>795</v>
      </c>
      <c r="E55" s="4">
        <v>1</v>
      </c>
      <c r="F55" s="4">
        <v>6.6424069999999994E+54</v>
      </c>
      <c r="G55" s="4">
        <v>1000</v>
      </c>
      <c r="H55" s="4">
        <v>8</v>
      </c>
      <c r="I55" s="4">
        <v>0</v>
      </c>
      <c r="J55" s="4">
        <v>12600</v>
      </c>
    </row>
    <row r="56" spans="1:10" x14ac:dyDescent="0.3">
      <c r="A56" s="4">
        <v>54</v>
      </c>
      <c r="B56" s="4" t="s">
        <v>19</v>
      </c>
      <c r="C56" s="4">
        <v>20</v>
      </c>
      <c r="D56" s="7">
        <v>54000</v>
      </c>
      <c r="E56" s="4">
        <v>1</v>
      </c>
      <c r="F56" s="4">
        <v>2.8894471000000006E+55</v>
      </c>
      <c r="G56" s="4">
        <v>1000</v>
      </c>
      <c r="H56" s="4">
        <v>8</v>
      </c>
      <c r="I56" s="4">
        <v>0</v>
      </c>
      <c r="J56" s="4">
        <v>12800</v>
      </c>
    </row>
    <row r="57" spans="1:10" x14ac:dyDescent="0.3">
      <c r="A57" s="4">
        <v>55</v>
      </c>
      <c r="B57" s="4" t="s">
        <v>19</v>
      </c>
      <c r="C57" s="4">
        <v>31</v>
      </c>
      <c r="D57" s="7">
        <v>32</v>
      </c>
      <c r="E57" s="4">
        <v>1</v>
      </c>
      <c r="F57" s="4">
        <v>1.2570000000000001E+56</v>
      </c>
      <c r="G57" s="4">
        <v>1000</v>
      </c>
      <c r="H57" s="4">
        <v>8</v>
      </c>
      <c r="I57" s="4">
        <v>0</v>
      </c>
      <c r="J57" s="4">
        <v>13000</v>
      </c>
    </row>
    <row r="58" spans="1:10" x14ac:dyDescent="0.3">
      <c r="A58" s="4">
        <v>56</v>
      </c>
      <c r="B58" s="4" t="s">
        <v>17</v>
      </c>
      <c r="C58" s="4">
        <v>5</v>
      </c>
      <c r="D58" s="7">
        <v>1710000000</v>
      </c>
      <c r="E58" s="4">
        <v>1</v>
      </c>
      <c r="F58" s="4">
        <v>3.1425000000000002E+56</v>
      </c>
      <c r="G58" s="4">
        <v>1000</v>
      </c>
      <c r="H58" s="4">
        <v>8</v>
      </c>
      <c r="I58" s="4">
        <v>0</v>
      </c>
      <c r="J58" s="4">
        <v>13200</v>
      </c>
    </row>
    <row r="59" spans="1:10" x14ac:dyDescent="0.3">
      <c r="A59" s="4">
        <v>57</v>
      </c>
      <c r="B59" s="4" t="s">
        <v>18</v>
      </c>
      <c r="C59" s="4">
        <v>14</v>
      </c>
      <c r="D59" s="7">
        <v>855</v>
      </c>
      <c r="E59" s="4">
        <v>1</v>
      </c>
      <c r="F59" s="4">
        <v>7.8563000000000005E+56</v>
      </c>
      <c r="G59" s="4">
        <v>1000</v>
      </c>
      <c r="H59" s="4">
        <v>8</v>
      </c>
      <c r="I59" s="4">
        <v>0</v>
      </c>
      <c r="J59" s="4">
        <v>13400</v>
      </c>
    </row>
    <row r="60" spans="1:10" x14ac:dyDescent="0.3">
      <c r="A60" s="4">
        <v>58</v>
      </c>
      <c r="B60" s="4" t="s">
        <v>17</v>
      </c>
      <c r="C60" s="4">
        <v>20</v>
      </c>
      <c r="D60" s="7">
        <v>58000</v>
      </c>
      <c r="E60" s="4">
        <v>1</v>
      </c>
      <c r="F60" s="4">
        <v>1.9640800000000001E+57</v>
      </c>
      <c r="G60" s="4">
        <v>1000</v>
      </c>
      <c r="H60" s="4">
        <v>8</v>
      </c>
      <c r="I60" s="4">
        <v>0</v>
      </c>
      <c r="J60" s="4">
        <v>13600</v>
      </c>
    </row>
    <row r="61" spans="1:10" x14ac:dyDescent="0.3">
      <c r="A61" s="4">
        <v>59</v>
      </c>
      <c r="B61" s="4" t="s">
        <v>18</v>
      </c>
      <c r="C61" s="4">
        <v>31</v>
      </c>
      <c r="D61" s="7">
        <v>36</v>
      </c>
      <c r="E61" s="4">
        <v>1</v>
      </c>
      <c r="F61" s="4">
        <v>4.9102E+57</v>
      </c>
      <c r="G61" s="4">
        <v>1000</v>
      </c>
      <c r="H61" s="4">
        <v>8</v>
      </c>
      <c r="I61" s="4">
        <v>0</v>
      </c>
      <c r="J61" s="4">
        <v>13800</v>
      </c>
    </row>
    <row r="62" spans="1:10" x14ac:dyDescent="0.3">
      <c r="A62" s="4">
        <v>60</v>
      </c>
      <c r="B62" s="4" t="s">
        <v>19</v>
      </c>
      <c r="C62" s="4">
        <v>5</v>
      </c>
      <c r="D62" s="7">
        <v>1830000000</v>
      </c>
      <c r="E62" s="4">
        <v>1</v>
      </c>
      <c r="F62" s="4">
        <v>1.2275500000000001E+58</v>
      </c>
      <c r="G62" s="4">
        <v>1000</v>
      </c>
      <c r="H62" s="4">
        <v>8</v>
      </c>
      <c r="I62" s="4">
        <v>0</v>
      </c>
      <c r="J62" s="4">
        <v>14000</v>
      </c>
    </row>
    <row r="63" spans="1:10" x14ac:dyDescent="0.3">
      <c r="A63" s="4">
        <v>61</v>
      </c>
      <c r="B63" s="4" t="s">
        <v>18</v>
      </c>
      <c r="C63" s="4">
        <v>14</v>
      </c>
      <c r="D63" s="7">
        <v>915</v>
      </c>
      <c r="E63" s="4">
        <v>1</v>
      </c>
      <c r="F63" s="4">
        <v>3.0688750000000003E+58</v>
      </c>
      <c r="G63" s="4">
        <v>1000</v>
      </c>
      <c r="H63" s="4">
        <v>8</v>
      </c>
      <c r="I63" s="4">
        <v>0</v>
      </c>
      <c r="J63" s="4">
        <v>14200</v>
      </c>
    </row>
    <row r="64" spans="1:10" x14ac:dyDescent="0.3">
      <c r="A64" s="4">
        <v>62</v>
      </c>
      <c r="B64" s="4" t="s">
        <v>19</v>
      </c>
      <c r="C64" s="4">
        <v>20</v>
      </c>
      <c r="D64" s="7">
        <v>62000</v>
      </c>
      <c r="E64" s="4">
        <v>1</v>
      </c>
      <c r="F64" s="4">
        <v>7.6721880000000007E+58</v>
      </c>
      <c r="G64" s="4">
        <v>1000</v>
      </c>
      <c r="H64" s="4">
        <v>8</v>
      </c>
      <c r="I64" s="4">
        <v>0</v>
      </c>
      <c r="J64" s="4">
        <v>14400</v>
      </c>
    </row>
    <row r="65" spans="1:10" x14ac:dyDescent="0.3">
      <c r="A65" s="4">
        <v>63</v>
      </c>
      <c r="B65" s="4" t="s">
        <v>19</v>
      </c>
      <c r="C65" s="4">
        <v>31</v>
      </c>
      <c r="D65" s="7">
        <v>42</v>
      </c>
      <c r="E65" s="4">
        <v>1</v>
      </c>
      <c r="F65" s="4">
        <v>1.9180470000000003E+59</v>
      </c>
      <c r="G65" s="4">
        <v>1000</v>
      </c>
      <c r="H65" s="4">
        <v>8</v>
      </c>
      <c r="I65" s="4">
        <v>0</v>
      </c>
      <c r="J65" s="4">
        <v>14600</v>
      </c>
    </row>
    <row r="66" spans="1:10" x14ac:dyDescent="0.3">
      <c r="A66" s="4">
        <v>64</v>
      </c>
      <c r="B66" s="4" t="s">
        <v>17</v>
      </c>
      <c r="C66" s="4">
        <v>5</v>
      </c>
      <c r="D66" s="7">
        <v>1950000000</v>
      </c>
      <c r="E66" s="4">
        <v>1</v>
      </c>
      <c r="F66" s="4">
        <v>4.7951175000000011E+59</v>
      </c>
      <c r="G66" s="4">
        <v>1000</v>
      </c>
      <c r="H66" s="4">
        <v>8</v>
      </c>
      <c r="I66" s="4">
        <v>0</v>
      </c>
      <c r="J66" s="4">
        <v>14800</v>
      </c>
    </row>
    <row r="67" spans="1:10" x14ac:dyDescent="0.3">
      <c r="A67" s="4">
        <v>65</v>
      </c>
      <c r="B67" s="4" t="s">
        <v>18</v>
      </c>
      <c r="C67" s="4">
        <v>14</v>
      </c>
      <c r="D67" s="7">
        <v>975</v>
      </c>
      <c r="E67" s="4">
        <v>1</v>
      </c>
      <c r="F67" s="4">
        <v>1.1988E+60</v>
      </c>
      <c r="G67" s="4">
        <v>1000</v>
      </c>
      <c r="H67" s="4">
        <v>8</v>
      </c>
      <c r="I67" s="4">
        <v>0</v>
      </c>
      <c r="J67" s="4">
        <v>15000</v>
      </c>
    </row>
    <row r="68" spans="1:10" x14ac:dyDescent="0.3">
      <c r="A68" s="4">
        <v>66</v>
      </c>
      <c r="B68" s="4" t="s">
        <v>17</v>
      </c>
      <c r="C68" s="4">
        <v>20</v>
      </c>
      <c r="D68" s="7">
        <v>66000</v>
      </c>
      <c r="E68" s="4">
        <v>1</v>
      </c>
      <c r="F68" s="4">
        <v>2.9969999999999998E+60</v>
      </c>
      <c r="G68" s="4">
        <v>1000</v>
      </c>
      <c r="H68" s="4">
        <v>8</v>
      </c>
      <c r="I68" s="4">
        <v>0</v>
      </c>
      <c r="J68" s="4">
        <v>15200</v>
      </c>
    </row>
    <row r="69" spans="1:10" x14ac:dyDescent="0.3">
      <c r="A69" s="4">
        <v>67</v>
      </c>
      <c r="B69" s="4" t="s">
        <v>18</v>
      </c>
      <c r="C69" s="4">
        <v>31</v>
      </c>
      <c r="D69" s="7">
        <v>46</v>
      </c>
      <c r="E69" s="4">
        <v>1</v>
      </c>
      <c r="F69" s="4">
        <v>7.4924999999999986E+60</v>
      </c>
      <c r="G69" s="4">
        <v>1000</v>
      </c>
      <c r="H69" s="4">
        <v>8</v>
      </c>
      <c r="I69" s="4">
        <v>0</v>
      </c>
      <c r="J69" s="4">
        <v>15400</v>
      </c>
    </row>
    <row r="70" spans="1:10" x14ac:dyDescent="0.3">
      <c r="A70" s="4">
        <v>68</v>
      </c>
      <c r="B70" s="4" t="s">
        <v>19</v>
      </c>
      <c r="C70" s="4">
        <v>5</v>
      </c>
      <c r="D70" s="7">
        <v>2070000000</v>
      </c>
      <c r="E70" s="4">
        <v>1</v>
      </c>
      <c r="F70" s="4">
        <v>1.8731300000000001E+61</v>
      </c>
      <c r="G70" s="4">
        <v>1000</v>
      </c>
      <c r="H70" s="4">
        <v>8</v>
      </c>
      <c r="I70" s="4">
        <v>0</v>
      </c>
      <c r="J70" s="4">
        <v>15600</v>
      </c>
    </row>
    <row r="71" spans="1:10" x14ac:dyDescent="0.3">
      <c r="A71" s="4">
        <v>69</v>
      </c>
      <c r="B71" s="4" t="s">
        <v>19</v>
      </c>
      <c r="C71" s="4">
        <v>14</v>
      </c>
      <c r="D71" s="7">
        <v>1035</v>
      </c>
      <c r="E71" s="4">
        <v>1</v>
      </c>
      <c r="F71" s="4">
        <v>4.6828300000000006E+61</v>
      </c>
      <c r="G71" s="4">
        <v>1000</v>
      </c>
      <c r="H71" s="4">
        <v>8</v>
      </c>
      <c r="I71" s="4">
        <v>0</v>
      </c>
      <c r="J71" s="4">
        <v>15800</v>
      </c>
    </row>
    <row r="72" spans="1:10" x14ac:dyDescent="0.3">
      <c r="A72" s="4">
        <v>70</v>
      </c>
      <c r="B72" s="4" t="s">
        <v>17</v>
      </c>
      <c r="C72" s="4">
        <v>20</v>
      </c>
      <c r="D72" s="7">
        <v>70000</v>
      </c>
      <c r="E72" s="4">
        <v>1</v>
      </c>
      <c r="F72" s="4">
        <v>1.170708E+62</v>
      </c>
      <c r="G72" s="4">
        <v>1000</v>
      </c>
      <c r="H72" s="4">
        <v>8</v>
      </c>
      <c r="I72" s="4">
        <v>0</v>
      </c>
      <c r="J72" s="4">
        <v>16000</v>
      </c>
    </row>
    <row r="73" spans="1:10" x14ac:dyDescent="0.3">
      <c r="A73" s="4">
        <v>71</v>
      </c>
      <c r="B73" s="4" t="s">
        <v>23</v>
      </c>
      <c r="C73" s="4">
        <v>31</v>
      </c>
      <c r="D73" s="7">
        <v>50</v>
      </c>
      <c r="E73" s="4">
        <v>1</v>
      </c>
      <c r="F73" s="4">
        <v>2.9267700000000001E+62</v>
      </c>
      <c r="G73" s="4">
        <v>1000</v>
      </c>
      <c r="H73" s="4">
        <v>8</v>
      </c>
      <c r="I73" s="4">
        <v>0</v>
      </c>
      <c r="J73" s="4">
        <v>16200</v>
      </c>
    </row>
    <row r="74" spans="1:10" x14ac:dyDescent="0.3">
      <c r="A74" s="4">
        <v>72</v>
      </c>
      <c r="B74" s="4" t="s">
        <v>24</v>
      </c>
      <c r="C74" s="4">
        <v>5</v>
      </c>
      <c r="D74" s="7">
        <v>2190000000</v>
      </c>
      <c r="E74" s="4">
        <v>1</v>
      </c>
      <c r="F74" s="4">
        <v>7.3169249999999997E+62</v>
      </c>
      <c r="G74" s="4">
        <v>1000</v>
      </c>
      <c r="H74" s="4">
        <v>8</v>
      </c>
      <c r="I74" s="4">
        <v>0</v>
      </c>
      <c r="J74" s="4">
        <v>16400</v>
      </c>
    </row>
    <row r="75" spans="1:10" x14ac:dyDescent="0.3">
      <c r="A75" s="4">
        <v>73</v>
      </c>
      <c r="B75" s="4" t="s">
        <v>25</v>
      </c>
      <c r="C75" s="4">
        <v>14</v>
      </c>
      <c r="D75" s="7">
        <v>1095</v>
      </c>
      <c r="E75" s="4">
        <v>1</v>
      </c>
      <c r="F75" s="4">
        <v>1.8292312999999997E+63</v>
      </c>
      <c r="G75" s="4">
        <v>1000</v>
      </c>
      <c r="H75" s="4">
        <v>8</v>
      </c>
      <c r="I75" s="4">
        <v>0</v>
      </c>
      <c r="J75" s="4">
        <v>16600</v>
      </c>
    </row>
    <row r="76" spans="1:10" x14ac:dyDescent="0.3">
      <c r="A76" s="4">
        <v>74</v>
      </c>
      <c r="B76" s="4" t="s">
        <v>26</v>
      </c>
      <c r="C76" s="4">
        <v>20</v>
      </c>
      <c r="D76" s="7">
        <v>74000</v>
      </c>
      <c r="E76" s="4">
        <v>1</v>
      </c>
      <c r="F76" s="4">
        <v>1.0061000000000001E+64</v>
      </c>
      <c r="G76" s="4">
        <v>1000</v>
      </c>
      <c r="H76" s="4">
        <v>8</v>
      </c>
      <c r="I76" s="4">
        <v>0</v>
      </c>
      <c r="J76" s="4">
        <v>16800</v>
      </c>
    </row>
    <row r="77" spans="1:10" x14ac:dyDescent="0.3">
      <c r="A77" s="4">
        <v>75</v>
      </c>
      <c r="B77" s="4" t="s">
        <v>18</v>
      </c>
      <c r="C77" s="4">
        <v>31</v>
      </c>
      <c r="D77" s="7">
        <v>55</v>
      </c>
      <c r="E77" s="4">
        <v>1</v>
      </c>
      <c r="F77" s="4">
        <v>5.5336000000000004E+64</v>
      </c>
      <c r="G77" s="4">
        <v>1000</v>
      </c>
      <c r="H77" s="4">
        <v>8</v>
      </c>
      <c r="I77" s="4">
        <v>0</v>
      </c>
      <c r="J77" s="4">
        <v>17000</v>
      </c>
    </row>
    <row r="78" spans="1:10" x14ac:dyDescent="0.3">
      <c r="A78" s="4">
        <v>76</v>
      </c>
      <c r="B78" s="4" t="s">
        <v>23</v>
      </c>
      <c r="C78" s="4">
        <v>5</v>
      </c>
      <c r="D78" s="7">
        <v>2310000000</v>
      </c>
      <c r="E78" s="4">
        <v>1</v>
      </c>
      <c r="F78" s="4">
        <v>3.0434799999999998E+65</v>
      </c>
      <c r="G78" s="4">
        <v>1000</v>
      </c>
      <c r="H78" s="4">
        <v>8</v>
      </c>
      <c r="I78" s="4">
        <v>0</v>
      </c>
      <c r="J78" s="4">
        <v>17200</v>
      </c>
    </row>
    <row r="79" spans="1:10" x14ac:dyDescent="0.3">
      <c r="A79" s="4">
        <v>77</v>
      </c>
      <c r="B79" s="4" t="s">
        <v>24</v>
      </c>
      <c r="C79" s="4">
        <v>14</v>
      </c>
      <c r="D79" s="7">
        <v>1155</v>
      </c>
      <c r="E79" s="4">
        <v>1</v>
      </c>
      <c r="F79" s="4">
        <v>1.6739140000000002E+66</v>
      </c>
      <c r="G79" s="4">
        <v>1000</v>
      </c>
      <c r="H79" s="4">
        <v>8</v>
      </c>
      <c r="I79" s="4">
        <v>0</v>
      </c>
      <c r="J79" s="4">
        <v>17400</v>
      </c>
    </row>
    <row r="80" spans="1:10" x14ac:dyDescent="0.3">
      <c r="A80" s="4">
        <v>78</v>
      </c>
      <c r="B80" s="4" t="s">
        <v>25</v>
      </c>
      <c r="C80" s="4">
        <v>20</v>
      </c>
      <c r="D80" s="7">
        <v>78000</v>
      </c>
      <c r="E80" s="4">
        <v>1</v>
      </c>
      <c r="F80" s="4">
        <v>9.2065270000000001E+66</v>
      </c>
      <c r="G80" s="4">
        <v>1000</v>
      </c>
      <c r="H80" s="4">
        <v>8</v>
      </c>
      <c r="I80" s="4">
        <v>0</v>
      </c>
      <c r="J80" s="4">
        <v>17600</v>
      </c>
    </row>
    <row r="81" spans="1:10" x14ac:dyDescent="0.3">
      <c r="A81" s="4">
        <v>79</v>
      </c>
      <c r="B81" s="4" t="s">
        <v>26</v>
      </c>
      <c r="C81" s="4">
        <v>31</v>
      </c>
      <c r="D81" s="7">
        <v>60</v>
      </c>
      <c r="E81" s="4">
        <v>1</v>
      </c>
      <c r="F81" s="4">
        <v>5.0635899000000002E+67</v>
      </c>
      <c r="G81" s="4">
        <v>1000</v>
      </c>
      <c r="H81" s="4">
        <v>8</v>
      </c>
      <c r="I81" s="4">
        <v>0</v>
      </c>
      <c r="J81" s="4">
        <v>17800</v>
      </c>
    </row>
    <row r="82" spans="1:10" x14ac:dyDescent="0.3">
      <c r="A82" s="4">
        <v>80</v>
      </c>
      <c r="B82" s="4" t="s">
        <v>18</v>
      </c>
      <c r="C82" s="4">
        <v>5</v>
      </c>
      <c r="D82" s="7">
        <v>2430000000</v>
      </c>
      <c r="E82" s="4">
        <v>1</v>
      </c>
      <c r="F82" s="4">
        <v>2.785E+68</v>
      </c>
      <c r="G82" s="4">
        <v>1000</v>
      </c>
      <c r="H82" s="4">
        <v>8</v>
      </c>
      <c r="I82" s="4">
        <v>0</v>
      </c>
      <c r="J82" s="4">
        <v>18000</v>
      </c>
    </row>
    <row r="83" spans="1:10" x14ac:dyDescent="0.3">
      <c r="A83" s="4">
        <v>81</v>
      </c>
      <c r="B83" s="4" t="s">
        <v>23</v>
      </c>
      <c r="C83" s="4">
        <v>14</v>
      </c>
      <c r="D83" s="7">
        <v>1215</v>
      </c>
      <c r="E83" s="4">
        <v>1</v>
      </c>
      <c r="F83" s="4">
        <v>1.53175E+69</v>
      </c>
      <c r="G83" s="4">
        <v>1000</v>
      </c>
      <c r="H83" s="4">
        <v>8</v>
      </c>
      <c r="I83" s="4">
        <v>0</v>
      </c>
      <c r="J83" s="4">
        <v>18200</v>
      </c>
    </row>
    <row r="84" spans="1:10" x14ac:dyDescent="0.3">
      <c r="A84" s="4">
        <v>82</v>
      </c>
      <c r="B84" s="4" t="s">
        <v>24</v>
      </c>
      <c r="C84" s="4">
        <v>20</v>
      </c>
      <c r="D84" s="7">
        <v>82000</v>
      </c>
      <c r="E84" s="4">
        <v>1</v>
      </c>
      <c r="F84" s="4">
        <v>8.42463E+69</v>
      </c>
      <c r="G84" s="4">
        <v>1000</v>
      </c>
      <c r="H84" s="4">
        <v>8</v>
      </c>
      <c r="I84" s="4">
        <v>0</v>
      </c>
      <c r="J84" s="4">
        <v>18400</v>
      </c>
    </row>
    <row r="85" spans="1:10" x14ac:dyDescent="0.3">
      <c r="A85" s="4">
        <v>83</v>
      </c>
      <c r="B85" s="4" t="s">
        <v>25</v>
      </c>
      <c r="C85" s="4">
        <v>31</v>
      </c>
      <c r="D85" s="7">
        <v>62</v>
      </c>
      <c r="E85" s="4">
        <v>1</v>
      </c>
      <c r="F85" s="4">
        <v>4.6335469999999995E+70</v>
      </c>
      <c r="G85" s="4">
        <v>1000</v>
      </c>
      <c r="H85" s="4">
        <v>8</v>
      </c>
      <c r="I85" s="4">
        <v>0</v>
      </c>
      <c r="J85" s="4">
        <v>18600</v>
      </c>
    </row>
    <row r="86" spans="1:10" x14ac:dyDescent="0.3">
      <c r="A86" s="4">
        <v>84</v>
      </c>
      <c r="B86" s="4" t="s">
        <v>26</v>
      </c>
      <c r="C86" s="4">
        <v>5</v>
      </c>
      <c r="D86" s="7">
        <v>2550000000</v>
      </c>
      <c r="E86" s="4">
        <v>1</v>
      </c>
      <c r="F86" s="4">
        <v>2.5484509E+71</v>
      </c>
      <c r="G86" s="4">
        <v>1000</v>
      </c>
      <c r="H86" s="4">
        <v>8</v>
      </c>
      <c r="I86" s="4">
        <v>0</v>
      </c>
      <c r="J86" s="4">
        <v>18800</v>
      </c>
    </row>
    <row r="87" spans="1:10" x14ac:dyDescent="0.3">
      <c r="A87" s="4">
        <v>85</v>
      </c>
      <c r="B87" s="4" t="s">
        <v>19</v>
      </c>
      <c r="C87" s="4">
        <v>14</v>
      </c>
      <c r="D87" s="7">
        <v>1275</v>
      </c>
      <c r="E87" s="4">
        <v>1</v>
      </c>
      <c r="F87" s="4">
        <v>1.4016999999999999E+72</v>
      </c>
      <c r="G87" s="4">
        <v>1000</v>
      </c>
      <c r="H87" s="4">
        <v>8</v>
      </c>
      <c r="I87" s="4">
        <v>0</v>
      </c>
      <c r="J87" s="4">
        <v>19000</v>
      </c>
    </row>
    <row r="88" spans="1:10" x14ac:dyDescent="0.3">
      <c r="A88" s="4">
        <v>86</v>
      </c>
      <c r="B88" s="4" t="s">
        <v>23</v>
      </c>
      <c r="C88" s="4">
        <v>20</v>
      </c>
      <c r="D88" s="7">
        <v>86000</v>
      </c>
      <c r="E88" s="4">
        <v>1</v>
      </c>
      <c r="F88" s="4">
        <v>7.7093999999999984E+72</v>
      </c>
      <c r="G88" s="4">
        <v>1000</v>
      </c>
      <c r="H88" s="4">
        <v>8</v>
      </c>
      <c r="I88" s="4">
        <v>0</v>
      </c>
      <c r="J88" s="4">
        <v>19200</v>
      </c>
    </row>
    <row r="89" spans="1:10" x14ac:dyDescent="0.3">
      <c r="A89" s="4">
        <v>87</v>
      </c>
      <c r="B89" s="4" t="s">
        <v>24</v>
      </c>
      <c r="C89" s="4">
        <v>31</v>
      </c>
      <c r="D89" s="7">
        <v>64</v>
      </c>
      <c r="E89" s="4">
        <v>1</v>
      </c>
      <c r="F89" s="4">
        <v>5.3965799999999998E+73</v>
      </c>
      <c r="G89" s="4">
        <v>1000</v>
      </c>
      <c r="H89" s="4">
        <v>8</v>
      </c>
      <c r="I89" s="4">
        <v>0</v>
      </c>
      <c r="J89" s="4">
        <v>19400</v>
      </c>
    </row>
    <row r="90" spans="1:10" x14ac:dyDescent="0.3">
      <c r="A90" s="4">
        <v>88</v>
      </c>
      <c r="B90" s="4" t="s">
        <v>19</v>
      </c>
      <c r="C90" s="4">
        <v>5</v>
      </c>
      <c r="D90" s="7">
        <v>2670000000</v>
      </c>
      <c r="E90" s="4">
        <v>1</v>
      </c>
      <c r="F90" s="4">
        <v>3.7776059999999999E+74</v>
      </c>
      <c r="G90" s="4">
        <v>1000</v>
      </c>
      <c r="H90" s="4">
        <v>8</v>
      </c>
      <c r="I90" s="4">
        <v>0</v>
      </c>
      <c r="J90" s="4">
        <v>19600</v>
      </c>
    </row>
    <row r="91" spans="1:10" x14ac:dyDescent="0.3">
      <c r="A91" s="4">
        <v>89</v>
      </c>
      <c r="B91" s="4" t="s">
        <v>23</v>
      </c>
      <c r="C91" s="4">
        <v>14</v>
      </c>
      <c r="D91" s="7">
        <v>1335</v>
      </c>
      <c r="E91" s="4">
        <v>1</v>
      </c>
      <c r="F91" s="4">
        <v>2.6443241999999998E+75</v>
      </c>
      <c r="G91" s="4">
        <v>1000</v>
      </c>
      <c r="H91" s="4">
        <v>8</v>
      </c>
      <c r="I91" s="4">
        <v>0</v>
      </c>
      <c r="J91" s="4">
        <v>19800</v>
      </c>
    </row>
    <row r="92" spans="1:10" x14ac:dyDescent="0.3">
      <c r="A92" s="4">
        <v>90</v>
      </c>
      <c r="B92" s="4" t="s">
        <v>24</v>
      </c>
      <c r="C92" s="4">
        <v>20</v>
      </c>
      <c r="D92" s="7">
        <v>90000</v>
      </c>
      <c r="E92" s="4">
        <v>1</v>
      </c>
      <c r="F92" s="4">
        <v>1.8511000000000001E+76</v>
      </c>
      <c r="G92" s="4">
        <v>1000</v>
      </c>
      <c r="H92" s="4">
        <v>8</v>
      </c>
      <c r="I92" s="4">
        <v>0</v>
      </c>
      <c r="J92" s="4">
        <v>20000</v>
      </c>
    </row>
    <row r="93" spans="1:10" x14ac:dyDescent="0.3">
      <c r="A93" s="4">
        <v>91</v>
      </c>
      <c r="B93" s="4" t="s">
        <v>18</v>
      </c>
      <c r="C93" s="4">
        <v>31</v>
      </c>
      <c r="D93" s="7">
        <v>66</v>
      </c>
      <c r="E93" s="4">
        <v>1</v>
      </c>
      <c r="F93" s="4">
        <v>1.2957700000000002E+77</v>
      </c>
      <c r="G93" s="4">
        <v>1000</v>
      </c>
      <c r="H93" s="4">
        <v>8</v>
      </c>
      <c r="I93" s="4">
        <v>0</v>
      </c>
      <c r="J93" s="4">
        <v>20200</v>
      </c>
    </row>
    <row r="94" spans="1:10" x14ac:dyDescent="0.3">
      <c r="A94" s="4">
        <v>92</v>
      </c>
      <c r="B94" s="4" t="s">
        <v>19</v>
      </c>
      <c r="C94" s="4">
        <v>5</v>
      </c>
      <c r="D94" s="7">
        <v>2790000000</v>
      </c>
      <c r="E94" s="4">
        <v>1</v>
      </c>
      <c r="F94" s="4">
        <v>9.0703900000000006E+77</v>
      </c>
      <c r="G94" s="4">
        <v>1000</v>
      </c>
      <c r="H94" s="4">
        <v>8</v>
      </c>
      <c r="I94" s="4">
        <v>0</v>
      </c>
      <c r="J94" s="4">
        <v>20400</v>
      </c>
    </row>
    <row r="95" spans="1:10" x14ac:dyDescent="0.3">
      <c r="A95" s="4">
        <v>93</v>
      </c>
      <c r="B95" s="4" t="s">
        <v>16</v>
      </c>
      <c r="C95" s="4">
        <v>14</v>
      </c>
      <c r="D95" s="7">
        <v>1395</v>
      </c>
      <c r="E95" s="4">
        <v>1</v>
      </c>
      <c r="F95" s="4">
        <v>6.349273E+78</v>
      </c>
      <c r="G95" s="4">
        <v>1000</v>
      </c>
      <c r="H95" s="4">
        <v>8</v>
      </c>
      <c r="I95" s="4">
        <v>0</v>
      </c>
      <c r="J95" s="4">
        <v>20600</v>
      </c>
    </row>
    <row r="96" spans="1:10" x14ac:dyDescent="0.3">
      <c r="A96" s="4">
        <v>94</v>
      </c>
      <c r="B96" s="4" t="s">
        <v>17</v>
      </c>
      <c r="C96" s="4">
        <v>20</v>
      </c>
      <c r="D96" s="7">
        <v>94000</v>
      </c>
      <c r="E96" s="4">
        <v>1</v>
      </c>
      <c r="F96" s="4">
        <v>4.4444911000000006E+79</v>
      </c>
      <c r="G96" s="4">
        <v>1000</v>
      </c>
      <c r="H96" s="4">
        <v>8</v>
      </c>
      <c r="I96" s="4">
        <v>0</v>
      </c>
      <c r="J96" s="4">
        <v>20800</v>
      </c>
    </row>
    <row r="97" spans="1:10" x14ac:dyDescent="0.3">
      <c r="A97" s="4">
        <v>95</v>
      </c>
      <c r="B97" s="4" t="s">
        <v>18</v>
      </c>
      <c r="C97" s="4">
        <v>31</v>
      </c>
      <c r="D97" s="7">
        <v>68</v>
      </c>
      <c r="E97" s="4">
        <v>1</v>
      </c>
      <c r="F97" s="4">
        <v>3.1112000000000004E+80</v>
      </c>
      <c r="G97" s="4">
        <v>1000</v>
      </c>
      <c r="H97" s="4">
        <v>8</v>
      </c>
      <c r="I97" s="4">
        <v>0</v>
      </c>
      <c r="J97" s="4">
        <v>21000</v>
      </c>
    </row>
    <row r="98" spans="1:10" x14ac:dyDescent="0.3">
      <c r="A98" s="4">
        <v>96</v>
      </c>
      <c r="B98" s="4" t="s">
        <v>19</v>
      </c>
      <c r="C98" s="4">
        <v>5</v>
      </c>
      <c r="D98" s="7">
        <v>2910000000</v>
      </c>
      <c r="E98" s="4">
        <v>1</v>
      </c>
      <c r="F98" s="4">
        <v>2.17784E+81</v>
      </c>
      <c r="G98" s="4">
        <v>1000</v>
      </c>
      <c r="H98" s="4">
        <v>8</v>
      </c>
      <c r="I98" s="4">
        <v>0</v>
      </c>
      <c r="J98" s="4">
        <v>21200</v>
      </c>
    </row>
    <row r="99" spans="1:10" x14ac:dyDescent="0.3">
      <c r="A99" s="4">
        <v>97</v>
      </c>
      <c r="B99" s="4" t="s">
        <v>19</v>
      </c>
      <c r="C99" s="4">
        <v>14</v>
      </c>
      <c r="D99" s="7">
        <v>1455</v>
      </c>
      <c r="E99" s="4">
        <v>1</v>
      </c>
      <c r="F99" s="4">
        <v>1.5244880000000002E+82</v>
      </c>
      <c r="G99" s="4">
        <v>1000</v>
      </c>
      <c r="H99" s="4">
        <v>8</v>
      </c>
      <c r="I99" s="4">
        <v>0</v>
      </c>
      <c r="J99" s="4">
        <v>21400</v>
      </c>
    </row>
    <row r="100" spans="1:10" x14ac:dyDescent="0.3">
      <c r="A100" s="4">
        <v>98</v>
      </c>
      <c r="B100" s="4" t="s">
        <v>17</v>
      </c>
      <c r="C100" s="4">
        <v>20</v>
      </c>
      <c r="D100" s="7">
        <v>98000</v>
      </c>
      <c r="E100" s="4">
        <v>1</v>
      </c>
      <c r="F100" s="4">
        <v>1.0671415999999999E+83</v>
      </c>
      <c r="G100" s="4">
        <v>1000</v>
      </c>
      <c r="H100" s="4">
        <v>8</v>
      </c>
      <c r="I100" s="4">
        <v>0</v>
      </c>
      <c r="J100" s="4">
        <v>21600</v>
      </c>
    </row>
    <row r="101" spans="1:10" x14ac:dyDescent="0.3">
      <c r="A101" s="4">
        <v>99</v>
      </c>
      <c r="B101" s="4" t="s">
        <v>18</v>
      </c>
      <c r="C101" s="4">
        <v>31</v>
      </c>
      <c r="D101" s="7">
        <v>70</v>
      </c>
      <c r="E101" s="4">
        <v>1</v>
      </c>
      <c r="F101" s="4">
        <v>7.4699912000000001E+83</v>
      </c>
      <c r="G101" s="4">
        <v>1000</v>
      </c>
      <c r="H101" s="4">
        <v>8</v>
      </c>
      <c r="I101" s="4">
        <v>0</v>
      </c>
      <c r="J101" s="4">
        <v>21800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B4E0-4029-4B01-AA6A-B9A1AAC4B9E4}">
  <dimension ref="A1:AC108"/>
  <sheetViews>
    <sheetView zoomScale="85" zoomScaleNormal="85" workbookViewId="0">
      <selection activeCell="F112" sqref="F112"/>
    </sheetView>
  </sheetViews>
  <sheetFormatPr defaultColWidth="8.75" defaultRowHeight="16.5" x14ac:dyDescent="0.3"/>
  <cols>
    <col min="1" max="1" width="36.375" style="14" customWidth="1"/>
    <col min="2" max="2" width="20.125" style="14" customWidth="1"/>
    <col min="3" max="3" width="3" style="15" customWidth="1"/>
    <col min="4" max="4" width="4.5" style="14" customWidth="1"/>
    <col min="5" max="5" width="8.75" style="16"/>
    <col min="6" max="6" width="11.875" style="17" bestFit="1" customWidth="1"/>
    <col min="7" max="7" width="10.25" style="16" customWidth="1"/>
    <col min="8" max="8" width="11.375" style="16" bestFit="1" customWidth="1"/>
    <col min="9" max="9" width="14.875" style="16" customWidth="1"/>
    <col min="10" max="10" width="19.25" style="16" bestFit="1" customWidth="1"/>
    <col min="11" max="16" width="19.25" style="16" customWidth="1"/>
    <col min="17" max="17" width="14.625" style="16" bestFit="1" customWidth="1"/>
    <col min="18" max="18" width="19.375" style="16" customWidth="1"/>
    <col min="19" max="16384" width="8.75" style="14"/>
  </cols>
  <sheetData>
    <row r="1" spans="1:20" s="8" customFormat="1" x14ac:dyDescent="0.3">
      <c r="A1" s="29" t="s">
        <v>27</v>
      </c>
      <c r="B1" s="30"/>
      <c r="E1" s="9"/>
      <c r="F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20" s="11" customFormat="1" ht="17.25" thickBot="1" x14ac:dyDescent="0.35">
      <c r="A2" s="31"/>
      <c r="B2" s="32"/>
      <c r="E2" s="12"/>
      <c r="F2" s="13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5" spans="1:20" x14ac:dyDescent="0.3">
      <c r="G5" s="18"/>
      <c r="H5" s="18"/>
      <c r="I5" s="18"/>
    </row>
    <row r="6" spans="1:20" x14ac:dyDescent="0.3">
      <c r="A6" s="33" t="s">
        <v>28</v>
      </c>
      <c r="B6" s="33"/>
      <c r="E6" s="16" t="s">
        <v>29</v>
      </c>
      <c r="Q6" s="16" t="s">
        <v>30</v>
      </c>
    </row>
    <row r="7" spans="1:20" ht="17.25" thickBot="1" x14ac:dyDescent="0.35">
      <c r="A7" s="19" t="s">
        <v>31</v>
      </c>
      <c r="B7" s="19"/>
      <c r="C7" s="20"/>
      <c r="E7" s="21" t="s">
        <v>32</v>
      </c>
      <c r="F7" s="21" t="s">
        <v>33</v>
      </c>
      <c r="G7" s="21" t="s">
        <v>4</v>
      </c>
      <c r="H7" s="21" t="s">
        <v>34</v>
      </c>
      <c r="I7" s="21" t="s">
        <v>35</v>
      </c>
      <c r="J7" s="21" t="s">
        <v>36</v>
      </c>
      <c r="K7" s="21" t="s">
        <v>37</v>
      </c>
      <c r="L7" s="21" t="s">
        <v>38</v>
      </c>
      <c r="M7" s="21" t="s">
        <v>39</v>
      </c>
      <c r="N7" s="21" t="s">
        <v>40</v>
      </c>
      <c r="Q7" s="21" t="s">
        <v>36</v>
      </c>
      <c r="R7" s="21" t="s">
        <v>41</v>
      </c>
      <c r="S7" s="21"/>
      <c r="T7" s="21"/>
    </row>
    <row r="8" spans="1:20" ht="17.25" thickTop="1" x14ac:dyDescent="0.3">
      <c r="A8" s="22" t="s">
        <v>42</v>
      </c>
      <c r="B8" s="22" t="s">
        <v>43</v>
      </c>
      <c r="C8" s="20"/>
      <c r="E8" s="23"/>
      <c r="F8" s="24"/>
      <c r="G8" s="24"/>
      <c r="H8" s="17"/>
      <c r="I8" s="23"/>
      <c r="J8" s="23"/>
      <c r="K8" s="25">
        <f>SUM(K9:K108)</f>
        <v>36750000000</v>
      </c>
      <c r="L8" s="25">
        <f t="shared" ref="L8:N8" si="0">SUM(L9:L108)</f>
        <v>18375</v>
      </c>
      <c r="M8" s="25">
        <f t="shared" si="0"/>
        <v>1250000</v>
      </c>
      <c r="N8" s="25">
        <f t="shared" si="0"/>
        <v>837</v>
      </c>
      <c r="Q8" s="23" t="s">
        <v>44</v>
      </c>
      <c r="R8" s="23">
        <v>4</v>
      </c>
      <c r="S8" s="24">
        <f>POWER(10,R8)</f>
        <v>10000</v>
      </c>
      <c r="T8" s="24" t="str">
        <f>1&amp;RIGHT(S8,R8)</f>
        <v>10000</v>
      </c>
    </row>
    <row r="9" spans="1:20" x14ac:dyDescent="0.3">
      <c r="A9" s="26" t="s">
        <v>45</v>
      </c>
      <c r="B9" s="27" t="s">
        <v>46</v>
      </c>
      <c r="C9" s="20"/>
      <c r="E9" s="23">
        <v>0</v>
      </c>
      <c r="F9" s="24" t="str">
        <f>H9&amp;I9</f>
        <v>9.6해</v>
      </c>
      <c r="G9" s="24">
        <f>H9*J9</f>
        <v>9.6E+20</v>
      </c>
      <c r="H9" s="24">
        <v>9.6</v>
      </c>
      <c r="I9" s="23" t="s">
        <v>52</v>
      </c>
      <c r="J9" s="23" t="str">
        <f t="shared" ref="J9:J72" si="1">VLOOKUP(I9,Q:T,4,FALSE)</f>
        <v>1E+20</v>
      </c>
      <c r="K9" s="25">
        <f>IF(MOD(E9,4)=0,(E9+1)*30000000,0)</f>
        <v>30000000</v>
      </c>
      <c r="L9" s="25">
        <f>IF(MOD(E9,4)=1,(E9)*15,0)</f>
        <v>0</v>
      </c>
      <c r="M9" s="25">
        <f>IF(MOD(E9,4)=2,(E9)*1000,0)</f>
        <v>0</v>
      </c>
      <c r="N9" s="25">
        <f>ROUNDUP(IF(MOD(E9,4)=3,(QUOTIENT(E9,4)+1)*2,0),0)</f>
        <v>0</v>
      </c>
      <c r="O9" s="16">
        <f>VLOOKUP((E9+1)*3,[1]TowerTable2!$A:$F,6,FALSE)</f>
        <v>1.1037335508088594E+34</v>
      </c>
      <c r="P9" s="16">
        <f>IF(G9&gt;O9,1,0)</f>
        <v>0</v>
      </c>
      <c r="Q9" s="23" t="s">
        <v>48</v>
      </c>
      <c r="R9" s="23">
        <v>8</v>
      </c>
      <c r="S9" s="24">
        <f t="shared" ref="S9:S38" si="2">POWER(10,R9)</f>
        <v>100000000</v>
      </c>
      <c r="T9" s="24" t="str">
        <f t="shared" ref="T9:T11" si="3">1&amp;RIGHT(S9,R9)</f>
        <v>100000000</v>
      </c>
    </row>
    <row r="10" spans="1:20" x14ac:dyDescent="0.3">
      <c r="A10" s="26" t="s">
        <v>49</v>
      </c>
      <c r="B10" s="27">
        <v>335</v>
      </c>
      <c r="C10" s="20"/>
      <c r="E10" s="23">
        <v>1</v>
      </c>
      <c r="F10" s="24" t="str">
        <f t="shared" ref="F10:F73" si="4">H10&amp;I10</f>
        <v>41.76해</v>
      </c>
      <c r="G10" s="24">
        <f t="shared" ref="G10:G73" si="5">H10*J10</f>
        <v>4.176E+21</v>
      </c>
      <c r="H10" s="24">
        <f>IF(ROUNDUP(H9*((100+$B$10)/100),0)&gt;10000,ROUNDUP(H9*((100+$B$10)/100)/10000,4),ROUNDUP(H9*((100+$B$10)/100),4))</f>
        <v>41.76</v>
      </c>
      <c r="I10" s="23" t="str" cm="1">
        <f t="array" ref="I10">IF(AND(H9&gt;100,H10&lt;100),INDEX(Q:Q,MATCH(I9,Q:Q,0)+1,0),I9)</f>
        <v>해</v>
      </c>
      <c r="J10" s="23" t="str">
        <f t="shared" si="1"/>
        <v>1E+20</v>
      </c>
      <c r="K10" s="25">
        <f t="shared" ref="K10:K73" si="6">IF(MOD(E10,4)=0,(E10+1)*30000000,0)</f>
        <v>0</v>
      </c>
      <c r="L10" s="25">
        <f t="shared" ref="L10:L73" si="7">IF(MOD(E10,4)=1,(E10)*15,0)</f>
        <v>15</v>
      </c>
      <c r="M10" s="25">
        <f t="shared" ref="M10:M73" si="8">IF(MOD(E10,4)=2,(E10)*1000,0)</f>
        <v>0</v>
      </c>
      <c r="N10" s="25">
        <f t="shared" ref="N10:N59" si="9">ROUNDUP(IF(MOD(E10,4)=3,(QUOTIENT(E10,4)+1)*2,0),0)</f>
        <v>0</v>
      </c>
      <c r="O10" s="16">
        <f>VLOOKUP((E10+1)*3,[1]TowerTable2!$A:$F,6,FALSE)</f>
        <v>1.2572214977182165E+35</v>
      </c>
      <c r="P10" s="16">
        <f t="shared" ref="P10:P73" si="10">IF(G10&gt;O10,1,0)</f>
        <v>0</v>
      </c>
      <c r="Q10" s="23" t="s">
        <v>50</v>
      </c>
      <c r="R10" s="23">
        <v>12</v>
      </c>
      <c r="S10" s="24">
        <f t="shared" si="2"/>
        <v>1000000000000</v>
      </c>
      <c r="T10" s="24" t="str">
        <f t="shared" si="3"/>
        <v>1000000000000</v>
      </c>
    </row>
    <row r="11" spans="1:20" x14ac:dyDescent="0.3">
      <c r="B11" s="27">
        <v>150</v>
      </c>
      <c r="C11" s="20"/>
      <c r="E11" s="23">
        <v>2</v>
      </c>
      <c r="F11" s="24" t="str">
        <f t="shared" si="4"/>
        <v>181.656해</v>
      </c>
      <c r="G11" s="24">
        <f t="shared" si="5"/>
        <v>1.8165600000000001E+22</v>
      </c>
      <c r="H11" s="24">
        <f t="shared" ref="H11:H69" si="11">IF(ROUNDUP(H10*((100+$B$10)/100),0)&gt;10000,ROUNDUP(H10*((100+$B$10)/100)/10000,4),ROUNDUP(H10*((100+$B$10)/100),4))</f>
        <v>181.65600000000001</v>
      </c>
      <c r="I11" s="23" t="str" cm="1">
        <f t="array" ref="I11">IF(AND(H10&gt;100,H11&lt;100),INDEX(Q:Q,MATCH(I10,Q:Q,0)+1,0),I10)</f>
        <v>해</v>
      </c>
      <c r="J11" s="23" t="str">
        <f t="shared" si="1"/>
        <v>1E+20</v>
      </c>
      <c r="K11" s="25">
        <f t="shared" si="6"/>
        <v>0</v>
      </c>
      <c r="L11" s="25">
        <f t="shared" si="7"/>
        <v>0</v>
      </c>
      <c r="M11" s="25">
        <f t="shared" si="8"/>
        <v>2000</v>
      </c>
      <c r="N11" s="25">
        <f t="shared" si="9"/>
        <v>0</v>
      </c>
      <c r="O11" s="16">
        <f>VLOOKUP((E11+1)*3,[1]TowerTable2!$A:$F,6,FALSE)</f>
        <v>1.432053862244656E+36</v>
      </c>
      <c r="P11" s="16">
        <f t="shared" si="10"/>
        <v>0</v>
      </c>
      <c r="Q11" s="23" t="s">
        <v>51</v>
      </c>
      <c r="R11" s="23">
        <v>16</v>
      </c>
      <c r="S11" s="24">
        <f t="shared" si="2"/>
        <v>1E+16</v>
      </c>
      <c r="T11" s="24" t="str">
        <f t="shared" si="3"/>
        <v>10000000000000000</v>
      </c>
    </row>
    <row r="12" spans="1:20" x14ac:dyDescent="0.3">
      <c r="B12" s="27">
        <v>450</v>
      </c>
      <c r="C12" s="20"/>
      <c r="E12" s="23">
        <v>3</v>
      </c>
      <c r="F12" s="24" t="str">
        <f t="shared" si="4"/>
        <v>790.2036해</v>
      </c>
      <c r="G12" s="24">
        <f t="shared" si="5"/>
        <v>7.9020360000000011E+22</v>
      </c>
      <c r="H12" s="24">
        <f t="shared" si="11"/>
        <v>790.20360000000005</v>
      </c>
      <c r="I12" s="23" t="str" cm="1">
        <f t="array" ref="I12">IF(AND(H11&gt;100,H12&lt;100),INDEX(Q:Q,MATCH(I11,Q:Q,0)+1,0),I11)</f>
        <v>해</v>
      </c>
      <c r="J12" s="23" t="str">
        <f t="shared" si="1"/>
        <v>1E+20</v>
      </c>
      <c r="K12" s="25">
        <f t="shared" si="6"/>
        <v>0</v>
      </c>
      <c r="L12" s="25">
        <f t="shared" si="7"/>
        <v>0</v>
      </c>
      <c r="M12" s="25">
        <f t="shared" si="8"/>
        <v>0</v>
      </c>
      <c r="N12" s="25">
        <f t="shared" si="9"/>
        <v>2</v>
      </c>
      <c r="O12" s="16">
        <f>VLOOKUP((E12+1)*3,[1]TowerTable2!$A:$F,6,FALSE)</f>
        <v>1.6311988524630532E+37</v>
      </c>
      <c r="P12" s="16">
        <f t="shared" si="10"/>
        <v>0</v>
      </c>
      <c r="Q12" s="23" t="s">
        <v>52</v>
      </c>
      <c r="R12" s="23">
        <v>20</v>
      </c>
      <c r="S12" s="24">
        <f t="shared" si="2"/>
        <v>1E+20</v>
      </c>
      <c r="T12" s="24" t="str">
        <f t="shared" ref="T12:T38" si="12">RIGHT(S12,R12)</f>
        <v>1E+20</v>
      </c>
    </row>
    <row r="13" spans="1:20" x14ac:dyDescent="0.3">
      <c r="B13" s="27">
        <v>600</v>
      </c>
      <c r="C13" s="20"/>
      <c r="E13" s="23">
        <v>4</v>
      </c>
      <c r="F13" s="24" t="str">
        <f t="shared" si="4"/>
        <v>3437.3857해</v>
      </c>
      <c r="G13" s="24">
        <f t="shared" si="5"/>
        <v>3.4373857000000006E+23</v>
      </c>
      <c r="H13" s="24">
        <f t="shared" si="11"/>
        <v>3437.3857000000003</v>
      </c>
      <c r="I13" s="23" t="str" cm="1">
        <f t="array" ref="I13">IF(AND(H12&gt;100,H13&lt;100),INDEX(Q:Q,MATCH(I12,Q:Q,0)+1,0),I12)</f>
        <v>해</v>
      </c>
      <c r="J13" s="23" t="str">
        <f t="shared" si="1"/>
        <v>1E+20</v>
      </c>
      <c r="K13" s="25">
        <f t="shared" si="6"/>
        <v>150000000</v>
      </c>
      <c r="L13" s="25">
        <f t="shared" si="7"/>
        <v>0</v>
      </c>
      <c r="M13" s="25">
        <f t="shared" si="8"/>
        <v>0</v>
      </c>
      <c r="N13" s="25">
        <f t="shared" si="9"/>
        <v>0</v>
      </c>
      <c r="O13" s="16">
        <f>VLOOKUP((E13+1)*3,[1]TowerTable2!$A:$F,6,FALSE)</f>
        <v>1.8580374428836968E+38</v>
      </c>
      <c r="P13" s="16">
        <f t="shared" si="10"/>
        <v>0</v>
      </c>
      <c r="Q13" s="23" t="s">
        <v>53</v>
      </c>
      <c r="R13" s="23">
        <v>24</v>
      </c>
      <c r="S13" s="24">
        <f t="shared" si="2"/>
        <v>9.9999999999999998E+23</v>
      </c>
      <c r="T13" s="24" t="str">
        <f t="shared" si="12"/>
        <v>1E+24</v>
      </c>
    </row>
    <row r="14" spans="1:20" x14ac:dyDescent="0.3">
      <c r="C14" s="20"/>
      <c r="E14" s="23">
        <v>5</v>
      </c>
      <c r="F14" s="24" t="str">
        <f t="shared" si="4"/>
        <v>1.4953자</v>
      </c>
      <c r="G14" s="24">
        <f t="shared" si="5"/>
        <v>1.4953E+24</v>
      </c>
      <c r="H14" s="24">
        <f t="shared" si="11"/>
        <v>1.4953000000000001</v>
      </c>
      <c r="I14" s="23" t="str" cm="1">
        <f t="array" ref="I14">IF(AND(H13&gt;100,H14&lt;100),INDEX(Q:Q,MATCH(I13,Q:Q,0)+1,0),I13)</f>
        <v>자</v>
      </c>
      <c r="J14" s="23" t="str">
        <f t="shared" si="1"/>
        <v>1E+24</v>
      </c>
      <c r="K14" s="25">
        <f t="shared" si="6"/>
        <v>0</v>
      </c>
      <c r="L14" s="25">
        <f t="shared" si="7"/>
        <v>75</v>
      </c>
      <c r="M14" s="25">
        <f t="shared" si="8"/>
        <v>0</v>
      </c>
      <c r="N14" s="25">
        <f t="shared" si="9"/>
        <v>0</v>
      </c>
      <c r="O14" s="16">
        <f>VLOOKUP((E14+1)*3,[1]TowerTable2!$A:$F,6,FALSE)</f>
        <v>2.1164207747847108E+39</v>
      </c>
      <c r="P14" s="16">
        <f t="shared" si="10"/>
        <v>0</v>
      </c>
      <c r="Q14" s="23" t="s">
        <v>54</v>
      </c>
      <c r="R14" s="23">
        <v>28</v>
      </c>
      <c r="S14" s="24">
        <f t="shared" si="2"/>
        <v>9.9999999999999996E+27</v>
      </c>
      <c r="T14" s="24" t="str">
        <f t="shared" si="12"/>
        <v>1E+28</v>
      </c>
    </row>
    <row r="15" spans="1:20" x14ac:dyDescent="0.3">
      <c r="C15" s="20"/>
      <c r="E15" s="23">
        <v>6</v>
      </c>
      <c r="F15" s="24" t="str">
        <f t="shared" si="4"/>
        <v>6.5046자</v>
      </c>
      <c r="G15" s="24">
        <f t="shared" si="5"/>
        <v>6.5045999999999994E+24</v>
      </c>
      <c r="H15" s="24">
        <f t="shared" si="11"/>
        <v>6.5045999999999999</v>
      </c>
      <c r="I15" s="23" t="str" cm="1">
        <f t="array" ref="I15">IF(AND(H14&gt;100,H15&lt;100),INDEX(Q:Q,MATCH(I14,Q:Q,0)+1,0),I14)</f>
        <v>자</v>
      </c>
      <c r="J15" s="23" t="str">
        <f t="shared" si="1"/>
        <v>1E+24</v>
      </c>
      <c r="K15" s="25">
        <f t="shared" si="6"/>
        <v>0</v>
      </c>
      <c r="L15" s="25">
        <f t="shared" si="7"/>
        <v>0</v>
      </c>
      <c r="M15" s="25">
        <f t="shared" si="8"/>
        <v>6000</v>
      </c>
      <c r="N15" s="25">
        <f t="shared" si="9"/>
        <v>0</v>
      </c>
      <c r="O15" s="16">
        <f>VLOOKUP((E15+1)*3,[1]TowerTable2!$A:$F,6,FALSE)</f>
        <v>2.4107355387782093E+40</v>
      </c>
      <c r="P15" s="16">
        <f t="shared" si="10"/>
        <v>0</v>
      </c>
      <c r="Q15" s="23" t="s">
        <v>47</v>
      </c>
      <c r="R15" s="23">
        <v>32</v>
      </c>
      <c r="S15" s="24">
        <f t="shared" si="2"/>
        <v>1.0000000000000001E+32</v>
      </c>
      <c r="T15" s="24" t="str">
        <f t="shared" si="12"/>
        <v>1E+32</v>
      </c>
    </row>
    <row r="16" spans="1:20" x14ac:dyDescent="0.3">
      <c r="A16" s="19"/>
      <c r="B16" s="19"/>
      <c r="C16" s="20"/>
      <c r="E16" s="23">
        <v>7</v>
      </c>
      <c r="F16" s="24" t="str">
        <f t="shared" si="4"/>
        <v>28.2951자</v>
      </c>
      <c r="G16" s="24">
        <f t="shared" si="5"/>
        <v>2.8295100000000002E+25</v>
      </c>
      <c r="H16" s="24">
        <f t="shared" si="11"/>
        <v>28.295100000000001</v>
      </c>
      <c r="I16" s="23" t="str" cm="1">
        <f t="array" ref="I16">IF(AND(H15&gt;100,H16&lt;100),INDEX(Q:Q,MATCH(I15,Q:Q,0)+1,0),I15)</f>
        <v>자</v>
      </c>
      <c r="J16" s="23" t="str">
        <f t="shared" si="1"/>
        <v>1E+24</v>
      </c>
      <c r="K16" s="25">
        <f t="shared" si="6"/>
        <v>0</v>
      </c>
      <c r="L16" s="25">
        <f t="shared" si="7"/>
        <v>0</v>
      </c>
      <c r="M16" s="25">
        <f t="shared" si="8"/>
        <v>0</v>
      </c>
      <c r="N16" s="25">
        <f t="shared" si="9"/>
        <v>4</v>
      </c>
      <c r="O16" s="16">
        <f>VLOOKUP((E16+1)*3,[1]TowerTable2!$A:$F,6,FALSE)</f>
        <v>2.7459784496395544E+41</v>
      </c>
      <c r="P16" s="16">
        <f t="shared" si="10"/>
        <v>0</v>
      </c>
      <c r="Q16" s="23" t="s">
        <v>55</v>
      </c>
      <c r="R16" s="23">
        <v>36</v>
      </c>
      <c r="S16" s="24">
        <f t="shared" si="2"/>
        <v>1E+36</v>
      </c>
      <c r="T16" s="24" t="str">
        <f t="shared" si="12"/>
        <v>1E+36</v>
      </c>
    </row>
    <row r="17" spans="3:20" x14ac:dyDescent="0.3">
      <c r="C17" s="20"/>
      <c r="E17" s="23">
        <v>8</v>
      </c>
      <c r="F17" s="24" t="str">
        <f t="shared" si="4"/>
        <v>123.0837자</v>
      </c>
      <c r="G17" s="24">
        <f t="shared" si="5"/>
        <v>1.2308370000000001E+26</v>
      </c>
      <c r="H17" s="24">
        <f t="shared" si="11"/>
        <v>123.08370000000001</v>
      </c>
      <c r="I17" s="23" t="str" cm="1">
        <f t="array" ref="I17">IF(AND(H16&gt;100,H17&lt;100),INDEX(Q:Q,MATCH(I16,Q:Q,0)+1,0),I16)</f>
        <v>자</v>
      </c>
      <c r="J17" s="23" t="str">
        <f t="shared" si="1"/>
        <v>1E+24</v>
      </c>
      <c r="K17" s="25">
        <f t="shared" si="6"/>
        <v>270000000</v>
      </c>
      <c r="L17" s="25">
        <f t="shared" si="7"/>
        <v>0</v>
      </c>
      <c r="M17" s="25">
        <f t="shared" si="8"/>
        <v>0</v>
      </c>
      <c r="N17" s="25">
        <f t="shared" si="9"/>
        <v>0</v>
      </c>
      <c r="O17" s="16">
        <f>VLOOKUP((E17+1)*3,[1]TowerTable2!$A:$F,6,FALSE)</f>
        <v>3.1278410777925547E+42</v>
      </c>
      <c r="P17" s="16">
        <f t="shared" si="10"/>
        <v>0</v>
      </c>
      <c r="Q17" s="23" t="s">
        <v>56</v>
      </c>
      <c r="R17" s="23">
        <v>40</v>
      </c>
      <c r="S17" s="24">
        <f t="shared" si="2"/>
        <v>1E+40</v>
      </c>
      <c r="T17" s="24" t="str">
        <f t="shared" si="12"/>
        <v>1E+40</v>
      </c>
    </row>
    <row r="18" spans="3:20" x14ac:dyDescent="0.3">
      <c r="C18" s="20"/>
      <c r="E18" s="23">
        <v>9</v>
      </c>
      <c r="F18" s="24" t="str">
        <f t="shared" si="4"/>
        <v>535.4141자</v>
      </c>
      <c r="G18" s="24">
        <f t="shared" si="5"/>
        <v>5.3541409999999997E+26</v>
      </c>
      <c r="H18" s="24">
        <f t="shared" si="11"/>
        <v>535.41409999999996</v>
      </c>
      <c r="I18" s="23" t="str" cm="1">
        <f t="array" ref="I18">IF(AND(H17&gt;100,H18&lt;100),INDEX(Q:Q,MATCH(I17,Q:Q,0)+1,0),I17)</f>
        <v>자</v>
      </c>
      <c r="J18" s="23" t="str">
        <f t="shared" si="1"/>
        <v>1E+24</v>
      </c>
      <c r="K18" s="25">
        <f t="shared" si="6"/>
        <v>0</v>
      </c>
      <c r="L18" s="25">
        <f t="shared" si="7"/>
        <v>135</v>
      </c>
      <c r="M18" s="25">
        <f t="shared" si="8"/>
        <v>0</v>
      </c>
      <c r="N18" s="25">
        <f t="shared" si="9"/>
        <v>0</v>
      </c>
      <c r="O18" s="16">
        <f>VLOOKUP((E18+1)*3,[1]TowerTable2!$A:$F,6,FALSE)</f>
        <v>3.5628064776730818E+43</v>
      </c>
      <c r="P18" s="16">
        <f t="shared" si="10"/>
        <v>0</v>
      </c>
      <c r="Q18" s="23" t="s">
        <v>57</v>
      </c>
      <c r="R18" s="23">
        <v>44</v>
      </c>
      <c r="S18" s="24">
        <f t="shared" si="2"/>
        <v>1.0000000000000001E+44</v>
      </c>
      <c r="T18" s="24" t="str">
        <f t="shared" si="12"/>
        <v>1E+44</v>
      </c>
    </row>
    <row r="19" spans="3:20" x14ac:dyDescent="0.3">
      <c r="C19" s="20"/>
      <c r="E19" s="23">
        <v>10</v>
      </c>
      <c r="F19" s="24" t="str">
        <f t="shared" si="4"/>
        <v>2329.0514자</v>
      </c>
      <c r="G19" s="24">
        <f t="shared" si="5"/>
        <v>2.3290514000000003E+27</v>
      </c>
      <c r="H19" s="24">
        <f t="shared" si="11"/>
        <v>2329.0514000000003</v>
      </c>
      <c r="I19" s="23" t="str" cm="1">
        <f t="array" ref="I19">IF(AND(H18&gt;100,H19&lt;100),INDEX(Q:Q,MATCH(I18,Q:Q,0)+1,0),I18)</f>
        <v>자</v>
      </c>
      <c r="J19" s="23" t="str">
        <f t="shared" si="1"/>
        <v>1E+24</v>
      </c>
      <c r="K19" s="25">
        <f t="shared" si="6"/>
        <v>0</v>
      </c>
      <c r="L19" s="25">
        <f t="shared" si="7"/>
        <v>0</v>
      </c>
      <c r="M19" s="25">
        <f t="shared" si="8"/>
        <v>10000</v>
      </c>
      <c r="N19" s="25">
        <f t="shared" si="9"/>
        <v>0</v>
      </c>
      <c r="O19" s="16">
        <f>VLOOKUP((E19+1)*3,[1]TowerTable2!$A:$F,6,FALSE)</f>
        <v>2.0778287377789415E+44</v>
      </c>
      <c r="P19" s="16">
        <f t="shared" si="10"/>
        <v>0</v>
      </c>
      <c r="Q19" s="23" t="s">
        <v>58</v>
      </c>
      <c r="R19" s="23">
        <v>48</v>
      </c>
      <c r="S19" s="24">
        <f t="shared" si="2"/>
        <v>1E+48</v>
      </c>
      <c r="T19" s="24" t="str">
        <f t="shared" si="12"/>
        <v>1E+48</v>
      </c>
    </row>
    <row r="20" spans="3:20" x14ac:dyDescent="0.3">
      <c r="C20" s="20"/>
      <c r="E20" s="23">
        <v>11</v>
      </c>
      <c r="F20" s="24" t="str">
        <f t="shared" si="4"/>
        <v>1.0132양</v>
      </c>
      <c r="G20" s="24">
        <f t="shared" si="5"/>
        <v>1.0131999999999999E+28</v>
      </c>
      <c r="H20" s="24">
        <f t="shared" si="11"/>
        <v>1.0131999999999999</v>
      </c>
      <c r="I20" s="23" t="str" cm="1">
        <f t="array" ref="I20">IF(AND(H19&gt;100,H20&lt;100),INDEX(Q:Q,MATCH(I19,Q:Q,0)+1,0),I19)</f>
        <v>양</v>
      </c>
      <c r="J20" s="23" t="str">
        <f t="shared" si="1"/>
        <v>1E+28</v>
      </c>
      <c r="K20" s="25">
        <f t="shared" si="6"/>
        <v>0</v>
      </c>
      <c r="L20" s="25">
        <f t="shared" si="7"/>
        <v>0</v>
      </c>
      <c r="M20" s="25">
        <f t="shared" si="8"/>
        <v>0</v>
      </c>
      <c r="N20" s="25">
        <f t="shared" si="9"/>
        <v>6</v>
      </c>
      <c r="O20" s="16">
        <f>VLOOKUP((E20+1)*3,[1]TowerTable2!$A:$F,6,FALSE)</f>
        <v>1.2117897198726787E+45</v>
      </c>
      <c r="P20" s="16">
        <f t="shared" si="10"/>
        <v>0</v>
      </c>
      <c r="Q20" s="23" t="s">
        <v>59</v>
      </c>
      <c r="R20" s="23">
        <v>52</v>
      </c>
      <c r="S20" s="24">
        <f t="shared" si="2"/>
        <v>9.9999999999999999E+51</v>
      </c>
      <c r="T20" s="24" t="str">
        <f t="shared" si="12"/>
        <v>1E+52</v>
      </c>
    </row>
    <row r="21" spans="3:20" x14ac:dyDescent="0.3">
      <c r="C21" s="20"/>
      <c r="E21" s="23">
        <v>12</v>
      </c>
      <c r="F21" s="24" t="str">
        <f t="shared" si="4"/>
        <v>4.4075양</v>
      </c>
      <c r="G21" s="24">
        <f t="shared" si="5"/>
        <v>4.4074999999999996E+28</v>
      </c>
      <c r="H21" s="24">
        <f t="shared" si="11"/>
        <v>4.4074999999999998</v>
      </c>
      <c r="I21" s="23" t="str" cm="1">
        <f t="array" ref="I21">IF(AND(H20&gt;100,H21&lt;100),INDEX(Q:Q,MATCH(I20,Q:Q,0)+1,0),I20)</f>
        <v>양</v>
      </c>
      <c r="J21" s="23" t="str">
        <f t="shared" si="1"/>
        <v>1E+28</v>
      </c>
      <c r="K21" s="25">
        <f t="shared" si="6"/>
        <v>390000000</v>
      </c>
      <c r="L21" s="25">
        <f t="shared" si="7"/>
        <v>0</v>
      </c>
      <c r="M21" s="25">
        <f t="shared" si="8"/>
        <v>0</v>
      </c>
      <c r="N21" s="25">
        <f t="shared" si="9"/>
        <v>0</v>
      </c>
      <c r="O21" s="16">
        <f>VLOOKUP((E21+1)*3,[1]TowerTable2!$A:$F,6,FALSE)</f>
        <v>7.0671576462974619E+45</v>
      </c>
      <c r="P21" s="16">
        <f t="shared" si="10"/>
        <v>0</v>
      </c>
      <c r="Q21" s="23" t="s">
        <v>60</v>
      </c>
      <c r="R21" s="23">
        <v>56</v>
      </c>
      <c r="S21" s="24">
        <f t="shared" si="2"/>
        <v>1.0000000000000001E+56</v>
      </c>
      <c r="T21" s="24" t="str">
        <f t="shared" si="12"/>
        <v>1E+56</v>
      </c>
    </row>
    <row r="22" spans="3:20" x14ac:dyDescent="0.3">
      <c r="C22" s="20"/>
      <c r="E22" s="23">
        <v>13</v>
      </c>
      <c r="F22" s="24" t="str">
        <f t="shared" si="4"/>
        <v>19.1727양</v>
      </c>
      <c r="G22" s="24">
        <f t="shared" si="5"/>
        <v>1.91727E+29</v>
      </c>
      <c r="H22" s="24">
        <f t="shared" si="11"/>
        <v>19.172699999999999</v>
      </c>
      <c r="I22" s="23" t="str" cm="1">
        <f t="array" ref="I22">IF(AND(H21&gt;100,H22&lt;100),INDEX(Q:Q,MATCH(I21,Q:Q,0)+1,0),I21)</f>
        <v>양</v>
      </c>
      <c r="J22" s="23" t="str">
        <f t="shared" si="1"/>
        <v>1E+28</v>
      </c>
      <c r="K22" s="25">
        <f t="shared" si="6"/>
        <v>0</v>
      </c>
      <c r="L22" s="25">
        <f t="shared" si="7"/>
        <v>195</v>
      </c>
      <c r="M22" s="25">
        <f t="shared" si="8"/>
        <v>0</v>
      </c>
      <c r="N22" s="25">
        <f t="shared" si="9"/>
        <v>0</v>
      </c>
      <c r="O22" s="16">
        <f>VLOOKUP((E22+1)*3,[1]TowerTable2!$A:$F,6,FALSE)</f>
        <v>2.6745658112412745E+46</v>
      </c>
      <c r="P22" s="16">
        <f t="shared" si="10"/>
        <v>0</v>
      </c>
      <c r="Q22" s="23" t="s">
        <v>61</v>
      </c>
      <c r="R22" s="23">
        <v>60</v>
      </c>
      <c r="S22" s="24">
        <f t="shared" si="2"/>
        <v>9.9999999999999995E+59</v>
      </c>
      <c r="T22" s="24" t="str">
        <f t="shared" si="12"/>
        <v>1E+60</v>
      </c>
    </row>
    <row r="23" spans="3:20" x14ac:dyDescent="0.3">
      <c r="E23" s="23">
        <v>14</v>
      </c>
      <c r="F23" s="24" t="str">
        <f t="shared" si="4"/>
        <v>83.4013양</v>
      </c>
      <c r="G23" s="24">
        <f t="shared" si="5"/>
        <v>8.3401300000000009E+29</v>
      </c>
      <c r="H23" s="24">
        <f t="shared" si="11"/>
        <v>83.401300000000006</v>
      </c>
      <c r="I23" s="23" t="str" cm="1">
        <f t="array" ref="I23">IF(AND(H22&gt;100,H23&lt;100),INDEX(Q:Q,MATCH(I22,Q:Q,0)+1,0),I22)</f>
        <v>양</v>
      </c>
      <c r="J23" s="23" t="str">
        <f t="shared" si="1"/>
        <v>1E+28</v>
      </c>
      <c r="K23" s="25">
        <f t="shared" si="6"/>
        <v>0</v>
      </c>
      <c r="L23" s="25">
        <f t="shared" si="7"/>
        <v>0</v>
      </c>
      <c r="M23" s="25">
        <f t="shared" si="8"/>
        <v>14000</v>
      </c>
      <c r="N23" s="25">
        <f t="shared" si="9"/>
        <v>0</v>
      </c>
      <c r="O23" s="16">
        <f>VLOOKUP((E23+1)*3,[1]TowerTable2!$A:$F,6,FALSE)</f>
        <v>8.1537481962954295E+46</v>
      </c>
      <c r="P23" s="16">
        <f t="shared" si="10"/>
        <v>0</v>
      </c>
      <c r="Q23" s="23" t="s">
        <v>62</v>
      </c>
      <c r="R23" s="23">
        <v>64</v>
      </c>
      <c r="S23" s="24">
        <f t="shared" si="2"/>
        <v>1E+64</v>
      </c>
      <c r="T23" s="24" t="str">
        <f t="shared" si="12"/>
        <v>1E+64</v>
      </c>
    </row>
    <row r="24" spans="3:20" x14ac:dyDescent="0.3">
      <c r="E24" s="23">
        <v>15</v>
      </c>
      <c r="F24" s="24" t="str">
        <f t="shared" si="4"/>
        <v>362.7957양</v>
      </c>
      <c r="G24" s="24">
        <f t="shared" si="5"/>
        <v>3.6279569999999992E+30</v>
      </c>
      <c r="H24" s="24">
        <f t="shared" si="11"/>
        <v>362.79569999999995</v>
      </c>
      <c r="I24" s="23" t="str" cm="1">
        <f t="array" ref="I24">IF(AND(H23&gt;100,H24&lt;100),INDEX(Q:Q,MATCH(I23,Q:Q,0)+1,0),I23)</f>
        <v>양</v>
      </c>
      <c r="J24" s="23" t="str">
        <f t="shared" si="1"/>
        <v>1E+28</v>
      </c>
      <c r="K24" s="25">
        <f t="shared" si="6"/>
        <v>0</v>
      </c>
      <c r="L24" s="25">
        <f t="shared" si="7"/>
        <v>0</v>
      </c>
      <c r="M24" s="25">
        <f t="shared" si="8"/>
        <v>0</v>
      </c>
      <c r="N24" s="25">
        <f t="shared" si="9"/>
        <v>8</v>
      </c>
      <c r="O24" s="16">
        <f>VLOOKUP((E24+1)*3,[1]TowerTable2!$A:$F,6,FALSE)</f>
        <v>2.4857720594931149E+47</v>
      </c>
      <c r="P24" s="16">
        <f t="shared" si="10"/>
        <v>0</v>
      </c>
      <c r="Q24" s="23" t="s">
        <v>63</v>
      </c>
      <c r="R24" s="23">
        <v>68</v>
      </c>
      <c r="S24" s="24">
        <f t="shared" si="2"/>
        <v>9.9999999999999995E+67</v>
      </c>
      <c r="T24" s="24" t="str">
        <f t="shared" si="12"/>
        <v>1E+68</v>
      </c>
    </row>
    <row r="25" spans="3:20" x14ac:dyDescent="0.3">
      <c r="E25" s="23">
        <v>16</v>
      </c>
      <c r="F25" s="24" t="str">
        <f t="shared" si="4"/>
        <v>1578.1613양</v>
      </c>
      <c r="G25" s="24">
        <f t="shared" si="5"/>
        <v>1.5781612999999999E+31</v>
      </c>
      <c r="H25" s="24">
        <f t="shared" si="11"/>
        <v>1578.1613</v>
      </c>
      <c r="I25" s="23" t="str" cm="1">
        <f t="array" ref="I25">IF(AND(H24&gt;100,H25&lt;100),INDEX(Q:Q,MATCH(I24,Q:Q,0)+1,0),I24)</f>
        <v>양</v>
      </c>
      <c r="J25" s="23" t="str">
        <f t="shared" si="1"/>
        <v>1E+28</v>
      </c>
      <c r="K25" s="25">
        <f t="shared" si="6"/>
        <v>510000000</v>
      </c>
      <c r="L25" s="25">
        <f t="shared" si="7"/>
        <v>0</v>
      </c>
      <c r="M25" s="25">
        <f t="shared" si="8"/>
        <v>0</v>
      </c>
      <c r="N25" s="25">
        <f t="shared" si="9"/>
        <v>0</v>
      </c>
      <c r="O25" s="16">
        <f>VLOOKUP((E25+1)*3,[1]TowerTable2!$A:$F,6,FALSE)</f>
        <v>7.5781868448721959E+47</v>
      </c>
      <c r="P25" s="16">
        <f t="shared" si="10"/>
        <v>0</v>
      </c>
      <c r="Q25" s="23" t="s">
        <v>64</v>
      </c>
      <c r="R25" s="23">
        <v>72</v>
      </c>
      <c r="S25" s="24">
        <f t="shared" si="2"/>
        <v>9.9999999999999994E+71</v>
      </c>
      <c r="T25" s="24" t="str">
        <f t="shared" si="12"/>
        <v>1E+72</v>
      </c>
    </row>
    <row r="26" spans="3:20" x14ac:dyDescent="0.3">
      <c r="E26" s="23">
        <v>17</v>
      </c>
      <c r="F26" s="24" t="str">
        <f t="shared" si="4"/>
        <v>6865.0017양</v>
      </c>
      <c r="G26" s="24">
        <f t="shared" si="5"/>
        <v>6.8650016999999995E+31</v>
      </c>
      <c r="H26" s="24">
        <f t="shared" si="11"/>
        <v>6865.0016999999998</v>
      </c>
      <c r="I26" s="23" t="str" cm="1">
        <f t="array" ref="I26">IF(AND(H25&gt;100,H26&lt;100),INDEX(Q:Q,MATCH(I25,Q:Q,0)+1,0),I25)</f>
        <v>양</v>
      </c>
      <c r="J26" s="23" t="str">
        <f t="shared" si="1"/>
        <v>1E+28</v>
      </c>
      <c r="K26" s="25">
        <f t="shared" si="6"/>
        <v>0</v>
      </c>
      <c r="L26" s="25">
        <f t="shared" si="7"/>
        <v>255</v>
      </c>
      <c r="M26" s="25">
        <f t="shared" si="8"/>
        <v>0</v>
      </c>
      <c r="N26" s="25">
        <f t="shared" si="9"/>
        <v>0</v>
      </c>
      <c r="O26" s="16">
        <f>VLOOKUP((E26+1)*3,[1]TowerTable2!$A:$F,6,FALSE)</f>
        <v>2.3103049869948496E+48</v>
      </c>
      <c r="P26" s="16">
        <f t="shared" si="10"/>
        <v>0</v>
      </c>
      <c r="Q26" s="23" t="s">
        <v>65</v>
      </c>
      <c r="R26" s="23">
        <v>76</v>
      </c>
      <c r="S26" s="24">
        <f t="shared" si="2"/>
        <v>1E+76</v>
      </c>
      <c r="T26" s="24" t="str">
        <f t="shared" si="12"/>
        <v>1E+76</v>
      </c>
    </row>
    <row r="27" spans="3:20" x14ac:dyDescent="0.3">
      <c r="E27" s="23">
        <v>18</v>
      </c>
      <c r="F27" s="24" t="str">
        <f t="shared" si="4"/>
        <v>2.9863구</v>
      </c>
      <c r="G27" s="24">
        <f t="shared" si="5"/>
        <v>2.9863000000000006E+32</v>
      </c>
      <c r="H27" s="24">
        <f t="shared" si="11"/>
        <v>2.9863000000000004</v>
      </c>
      <c r="I27" s="23" t="str" cm="1">
        <f t="array" ref="I27">IF(AND(H26&gt;100,H27&lt;100),INDEX(Q:Q,MATCH(I26,Q:Q,0)+1,0),I26)</f>
        <v>구</v>
      </c>
      <c r="J27" s="23" t="str">
        <f t="shared" si="1"/>
        <v>1E+32</v>
      </c>
      <c r="K27" s="25">
        <f t="shared" si="6"/>
        <v>0</v>
      </c>
      <c r="L27" s="25">
        <f t="shared" si="7"/>
        <v>0</v>
      </c>
      <c r="M27" s="25">
        <f t="shared" si="8"/>
        <v>18000</v>
      </c>
      <c r="N27" s="25">
        <f t="shared" si="9"/>
        <v>0</v>
      </c>
      <c r="O27" s="16">
        <f>VLOOKUP((E27+1)*3,[1]TowerTable2!$A:$F,6,FALSE)</f>
        <v>7.0432535409771723E+48</v>
      </c>
      <c r="P27" s="16">
        <f t="shared" si="10"/>
        <v>0</v>
      </c>
      <c r="Q27" s="23" t="s">
        <v>66</v>
      </c>
      <c r="R27" s="23">
        <v>80</v>
      </c>
      <c r="S27" s="24">
        <f t="shared" si="2"/>
        <v>1E+80</v>
      </c>
      <c r="T27" s="24" t="str">
        <f t="shared" si="12"/>
        <v>1E+80</v>
      </c>
    </row>
    <row r="28" spans="3:20" x14ac:dyDescent="0.3">
      <c r="E28" s="23">
        <v>19</v>
      </c>
      <c r="F28" s="24" t="str">
        <f t="shared" si="4"/>
        <v>12.9905구</v>
      </c>
      <c r="G28" s="24">
        <f t="shared" si="5"/>
        <v>1.2990499999999999E+33</v>
      </c>
      <c r="H28" s="24">
        <f t="shared" si="11"/>
        <v>12.990499999999999</v>
      </c>
      <c r="I28" s="23" t="str" cm="1">
        <f t="array" ref="I28">IF(AND(H27&gt;100,H28&lt;100),INDEX(Q:Q,MATCH(I27,Q:Q,0)+1,0),I27)</f>
        <v>구</v>
      </c>
      <c r="J28" s="23" t="str">
        <f t="shared" si="1"/>
        <v>1E+32</v>
      </c>
      <c r="K28" s="25">
        <f t="shared" si="6"/>
        <v>0</v>
      </c>
      <c r="L28" s="25">
        <f t="shared" si="7"/>
        <v>0</v>
      </c>
      <c r="M28" s="25">
        <f t="shared" si="8"/>
        <v>0</v>
      </c>
      <c r="N28" s="25">
        <f t="shared" si="9"/>
        <v>10</v>
      </c>
      <c r="O28" s="16">
        <f>VLOOKUP((E28+1)*3,[1]TowerTable2!$A:$F,6,FALSE)</f>
        <v>2.1472238826361531E+49</v>
      </c>
      <c r="P28" s="16">
        <f t="shared" si="10"/>
        <v>0</v>
      </c>
      <c r="Q28" s="23" t="s">
        <v>67</v>
      </c>
      <c r="R28" s="23">
        <v>84</v>
      </c>
      <c r="S28" s="24">
        <f t="shared" si="2"/>
        <v>1.0000000000000001E+84</v>
      </c>
      <c r="T28" s="24" t="str">
        <f t="shared" si="12"/>
        <v>1E+84</v>
      </c>
    </row>
    <row r="29" spans="3:20" x14ac:dyDescent="0.3">
      <c r="E29" s="23">
        <v>20</v>
      </c>
      <c r="F29" s="24" t="str">
        <f t="shared" si="4"/>
        <v>56.5087구</v>
      </c>
      <c r="G29" s="24">
        <f t="shared" si="5"/>
        <v>5.6508700000000012E+33</v>
      </c>
      <c r="H29" s="24">
        <f t="shared" si="11"/>
        <v>56.508700000000005</v>
      </c>
      <c r="I29" s="23" t="str" cm="1">
        <f t="array" ref="I29">IF(AND(H28&gt;100,H29&lt;100),INDEX(Q:Q,MATCH(I28,Q:Q,0)+1,0),I28)</f>
        <v>구</v>
      </c>
      <c r="J29" s="23" t="str">
        <f t="shared" si="1"/>
        <v>1E+32</v>
      </c>
      <c r="K29" s="25">
        <f t="shared" si="6"/>
        <v>630000000</v>
      </c>
      <c r="L29" s="25">
        <f t="shared" si="7"/>
        <v>0</v>
      </c>
      <c r="M29" s="25">
        <f t="shared" si="8"/>
        <v>0</v>
      </c>
      <c r="N29" s="25">
        <f t="shared" si="9"/>
        <v>0</v>
      </c>
      <c r="O29" s="16">
        <f>VLOOKUP((E29+1)*3,[1]TowerTable2!$A:$F,6,FALSE)</f>
        <v>6.5460804092016417E+49</v>
      </c>
      <c r="P29" s="16">
        <f t="shared" si="10"/>
        <v>0</v>
      </c>
      <c r="Q29" s="23" t="s">
        <v>68</v>
      </c>
      <c r="R29" s="23">
        <v>88</v>
      </c>
      <c r="S29" s="24">
        <f t="shared" si="2"/>
        <v>9.9999999999999996E+87</v>
      </c>
      <c r="T29" s="24" t="str">
        <f t="shared" si="12"/>
        <v>1E+88</v>
      </c>
    </row>
    <row r="30" spans="3:20" x14ac:dyDescent="0.3">
      <c r="E30" s="23">
        <v>21</v>
      </c>
      <c r="F30" s="24" t="str">
        <f t="shared" si="4"/>
        <v>245.8129구</v>
      </c>
      <c r="G30" s="24">
        <f t="shared" si="5"/>
        <v>2.4581290000000004E+34</v>
      </c>
      <c r="H30" s="24">
        <f t="shared" si="11"/>
        <v>245.81290000000001</v>
      </c>
      <c r="I30" s="23" t="str" cm="1">
        <f t="array" ref="I30">IF(AND(H29&gt;100,H30&lt;100),INDEX(Q:Q,MATCH(I29,Q:Q,0)+1,0),I29)</f>
        <v>구</v>
      </c>
      <c r="J30" s="23" t="str">
        <f t="shared" si="1"/>
        <v>1E+32</v>
      </c>
      <c r="K30" s="25">
        <f t="shared" si="6"/>
        <v>0</v>
      </c>
      <c r="L30" s="25">
        <f t="shared" si="7"/>
        <v>315</v>
      </c>
      <c r="M30" s="25">
        <f t="shared" si="8"/>
        <v>0</v>
      </c>
      <c r="N30" s="25">
        <f t="shared" si="9"/>
        <v>0</v>
      </c>
      <c r="O30" s="16">
        <f>VLOOKUP((E30+1)*3,[1]TowerTable2!$A:$F,6,FALSE)</f>
        <v>1.9956544387502352E+50</v>
      </c>
      <c r="P30" s="16">
        <f t="shared" si="10"/>
        <v>0</v>
      </c>
      <c r="Q30" s="23" t="s">
        <v>69</v>
      </c>
      <c r="R30" s="23">
        <v>92</v>
      </c>
      <c r="S30" s="24">
        <f t="shared" si="2"/>
        <v>1E+92</v>
      </c>
      <c r="T30" s="24" t="str">
        <f t="shared" si="12"/>
        <v>1E+92</v>
      </c>
    </row>
    <row r="31" spans="3:20" x14ac:dyDescent="0.3">
      <c r="E31" s="23">
        <v>22</v>
      </c>
      <c r="F31" s="24" t="str">
        <f t="shared" si="4"/>
        <v>1069.2862구</v>
      </c>
      <c r="G31" s="24">
        <f t="shared" si="5"/>
        <v>1.0692862E+35</v>
      </c>
      <c r="H31" s="24">
        <f t="shared" si="11"/>
        <v>1069.2862</v>
      </c>
      <c r="I31" s="23" t="str" cm="1">
        <f t="array" ref="I31">IF(AND(H30&gt;100,H31&lt;100),INDEX(Q:Q,MATCH(I30,Q:Q,0)+1,0),I30)</f>
        <v>구</v>
      </c>
      <c r="J31" s="23" t="str">
        <f t="shared" si="1"/>
        <v>1E+32</v>
      </c>
      <c r="K31" s="25">
        <f t="shared" si="6"/>
        <v>0</v>
      </c>
      <c r="L31" s="25">
        <f t="shared" si="7"/>
        <v>0</v>
      </c>
      <c r="M31" s="25">
        <f t="shared" si="8"/>
        <v>22000</v>
      </c>
      <c r="N31" s="25">
        <f t="shared" si="9"/>
        <v>0</v>
      </c>
      <c r="O31" s="16">
        <f>VLOOKUP((E31+1)*3,[1]TowerTable2!$A:$F,6,FALSE)</f>
        <v>6.084002013334935E+50</v>
      </c>
      <c r="P31" s="16">
        <f t="shared" si="10"/>
        <v>0</v>
      </c>
      <c r="Q31" s="23" t="s">
        <v>70</v>
      </c>
      <c r="R31" s="23">
        <v>96</v>
      </c>
      <c r="S31" s="24">
        <f t="shared" si="2"/>
        <v>1E+96</v>
      </c>
      <c r="T31" s="24" t="str">
        <f t="shared" si="12"/>
        <v>1E+96</v>
      </c>
    </row>
    <row r="32" spans="3:20" x14ac:dyDescent="0.3">
      <c r="E32" s="23">
        <v>23</v>
      </c>
      <c r="F32" s="24" t="str">
        <f t="shared" si="4"/>
        <v>4651.395구</v>
      </c>
      <c r="G32" s="24">
        <f t="shared" si="5"/>
        <v>4.6513950000000006E+35</v>
      </c>
      <c r="H32" s="24">
        <f t="shared" si="11"/>
        <v>4651.3950000000004</v>
      </c>
      <c r="I32" s="23" t="str" cm="1">
        <f t="array" ref="I32">IF(AND(H31&gt;100,H32&lt;100),INDEX(Q:Q,MATCH(I31,Q:Q,0)+1,0),I31)</f>
        <v>구</v>
      </c>
      <c r="J32" s="23" t="str">
        <f t="shared" si="1"/>
        <v>1E+32</v>
      </c>
      <c r="K32" s="25">
        <f t="shared" si="6"/>
        <v>0</v>
      </c>
      <c r="L32" s="25">
        <f t="shared" si="7"/>
        <v>0</v>
      </c>
      <c r="M32" s="25">
        <f t="shared" si="8"/>
        <v>0</v>
      </c>
      <c r="N32" s="25">
        <f t="shared" si="9"/>
        <v>12</v>
      </c>
      <c r="O32" s="16">
        <f>VLOOKUP((E32+1)*3,[1]TowerTable2!$A:$F,6,FALSE)</f>
        <v>1.4908846933677259E+51</v>
      </c>
      <c r="P32" s="16">
        <f t="shared" si="10"/>
        <v>0</v>
      </c>
      <c r="Q32" s="23" t="s">
        <v>71</v>
      </c>
      <c r="R32" s="23">
        <v>100</v>
      </c>
      <c r="S32" s="24">
        <f t="shared" si="2"/>
        <v>1E+100</v>
      </c>
      <c r="T32" s="24" t="str">
        <f t="shared" si="12"/>
        <v>1E+100</v>
      </c>
    </row>
    <row r="33" spans="5:29" x14ac:dyDescent="0.3">
      <c r="E33" s="23">
        <v>24</v>
      </c>
      <c r="F33" s="24" t="str">
        <f t="shared" si="4"/>
        <v>2.0234간</v>
      </c>
      <c r="G33" s="24">
        <f t="shared" si="5"/>
        <v>2.0234000000000002E+36</v>
      </c>
      <c r="H33" s="24">
        <f t="shared" si="11"/>
        <v>2.0234000000000001</v>
      </c>
      <c r="I33" s="23" t="str" cm="1">
        <f t="array" ref="I33">IF(AND(H32&gt;100,H33&lt;100),INDEX(Q:Q,MATCH(I32,Q:Q,0)+1,0),I32)</f>
        <v>간</v>
      </c>
      <c r="J33" s="23" t="str">
        <f t="shared" si="1"/>
        <v>1E+36</v>
      </c>
      <c r="K33" s="25">
        <f t="shared" si="6"/>
        <v>750000000</v>
      </c>
      <c r="L33" s="25">
        <f t="shared" si="7"/>
        <v>0</v>
      </c>
      <c r="M33" s="25">
        <f t="shared" si="8"/>
        <v>0</v>
      </c>
      <c r="N33" s="25">
        <f t="shared" si="9"/>
        <v>0</v>
      </c>
      <c r="O33" s="16">
        <f>VLOOKUP((E33+1)*3,[1]TowerTable2!$A:$F,6,FALSE)</f>
        <v>3.2754736713288935E+51</v>
      </c>
      <c r="P33" s="16">
        <f t="shared" si="10"/>
        <v>0</v>
      </c>
      <c r="Q33" s="23" t="s">
        <v>72</v>
      </c>
      <c r="R33" s="23">
        <v>104</v>
      </c>
      <c r="S33" s="24">
        <f t="shared" si="2"/>
        <v>1E+104</v>
      </c>
      <c r="T33" s="24" t="str">
        <f t="shared" si="12"/>
        <v>1E+104</v>
      </c>
      <c r="U33" s="16"/>
      <c r="V33" s="16"/>
      <c r="W33" s="16"/>
      <c r="X33" s="16"/>
      <c r="Y33" s="16"/>
      <c r="Z33" s="16"/>
      <c r="AA33" s="16"/>
      <c r="AB33" s="16"/>
      <c r="AC33" s="16"/>
    </row>
    <row r="34" spans="5:29" x14ac:dyDescent="0.3">
      <c r="E34" s="23">
        <v>25</v>
      </c>
      <c r="F34" s="24" t="str">
        <f t="shared" si="4"/>
        <v>8.8018간</v>
      </c>
      <c r="G34" s="24">
        <f t="shared" si="5"/>
        <v>8.8018000000000003E+36</v>
      </c>
      <c r="H34" s="24">
        <f t="shared" si="11"/>
        <v>8.8018000000000001</v>
      </c>
      <c r="I34" s="23" t="str" cm="1">
        <f t="array" ref="I34">IF(AND(H33&gt;100,H34&lt;100),INDEX(Q:Q,MATCH(I33,Q:Q,0)+1,0),I33)</f>
        <v>간</v>
      </c>
      <c r="J34" s="23" t="str">
        <f t="shared" si="1"/>
        <v>1E+36</v>
      </c>
      <c r="K34" s="25">
        <f t="shared" si="6"/>
        <v>0</v>
      </c>
      <c r="L34" s="25">
        <f t="shared" si="7"/>
        <v>375</v>
      </c>
      <c r="M34" s="25">
        <f t="shared" si="8"/>
        <v>0</v>
      </c>
      <c r="N34" s="25">
        <f t="shared" si="9"/>
        <v>0</v>
      </c>
      <c r="O34" s="16">
        <f>VLOOKUP((E34+1)*3,[1]TowerTable2!$A:$F,6,FALSE)</f>
        <v>7.196215655909579E+51</v>
      </c>
      <c r="P34" s="16">
        <f t="shared" si="10"/>
        <v>0</v>
      </c>
      <c r="Q34" s="23" t="s">
        <v>73</v>
      </c>
      <c r="R34" s="23">
        <v>108</v>
      </c>
      <c r="S34" s="24">
        <f t="shared" si="2"/>
        <v>1E+108</v>
      </c>
      <c r="T34" s="24" t="str">
        <f t="shared" si="12"/>
        <v>1E+108</v>
      </c>
      <c r="U34" s="16"/>
      <c r="V34" s="16"/>
      <c r="W34" s="16"/>
      <c r="X34" s="16"/>
      <c r="Y34" s="16"/>
      <c r="Z34" s="16"/>
      <c r="AA34" s="16"/>
      <c r="AB34" s="16"/>
      <c r="AC34" s="16"/>
    </row>
    <row r="35" spans="5:29" x14ac:dyDescent="0.3">
      <c r="E35" s="23">
        <v>26</v>
      </c>
      <c r="F35" s="24" t="str">
        <f t="shared" si="4"/>
        <v>38.2879간</v>
      </c>
      <c r="G35" s="24">
        <f t="shared" si="5"/>
        <v>3.8287900000000002E+37</v>
      </c>
      <c r="H35" s="24">
        <f t="shared" si="11"/>
        <v>38.2879</v>
      </c>
      <c r="I35" s="23" t="str" cm="1">
        <f t="array" ref="I35">IF(AND(H34&gt;100,H35&lt;100),INDEX(Q:Q,MATCH(I34,Q:Q,0)+1,0),I34)</f>
        <v>간</v>
      </c>
      <c r="J35" s="23" t="str">
        <f t="shared" si="1"/>
        <v>1E+36</v>
      </c>
      <c r="K35" s="25">
        <f t="shared" si="6"/>
        <v>0</v>
      </c>
      <c r="L35" s="25">
        <f t="shared" si="7"/>
        <v>0</v>
      </c>
      <c r="M35" s="25">
        <f t="shared" si="8"/>
        <v>26000</v>
      </c>
      <c r="N35" s="25">
        <f t="shared" si="9"/>
        <v>0</v>
      </c>
      <c r="O35" s="16">
        <f>VLOOKUP((E35+1)*3,[1]TowerTable2!$A:$F,6,FALSE)</f>
        <v>1.5810085796033349E+52</v>
      </c>
      <c r="P35" s="16">
        <f t="shared" si="10"/>
        <v>0</v>
      </c>
      <c r="Q35" s="23" t="s">
        <v>74</v>
      </c>
      <c r="R35" s="23">
        <v>112</v>
      </c>
      <c r="S35" s="24">
        <f t="shared" si="2"/>
        <v>9.9999999999999993E+111</v>
      </c>
      <c r="T35" s="24" t="str">
        <f t="shared" si="12"/>
        <v>1E+112</v>
      </c>
      <c r="U35" s="16"/>
      <c r="V35" s="16"/>
      <c r="W35" s="16"/>
      <c r="X35" s="16"/>
      <c r="Y35" s="16"/>
      <c r="Z35" s="16"/>
      <c r="AA35" s="16"/>
      <c r="AB35" s="16"/>
      <c r="AC35" s="16"/>
    </row>
    <row r="36" spans="5:29" x14ac:dyDescent="0.3">
      <c r="E36" s="23">
        <v>27</v>
      </c>
      <c r="F36" s="24" t="str">
        <f t="shared" si="4"/>
        <v>166.5524간</v>
      </c>
      <c r="G36" s="24">
        <f t="shared" si="5"/>
        <v>1.665524E+38</v>
      </c>
      <c r="H36" s="24">
        <f t="shared" si="11"/>
        <v>166.55240000000001</v>
      </c>
      <c r="I36" s="23" t="str" cm="1">
        <f t="array" ref="I36">IF(AND(H35&gt;100,H36&lt;100),INDEX(Q:Q,MATCH(I35,Q:Q,0)+1,0),I35)</f>
        <v>간</v>
      </c>
      <c r="J36" s="23" t="str">
        <f t="shared" si="1"/>
        <v>1E+36</v>
      </c>
      <c r="K36" s="25">
        <f t="shared" si="6"/>
        <v>0</v>
      </c>
      <c r="L36" s="25">
        <f t="shared" si="7"/>
        <v>0</v>
      </c>
      <c r="M36" s="25">
        <f t="shared" si="8"/>
        <v>0</v>
      </c>
      <c r="N36" s="25">
        <f t="shared" si="9"/>
        <v>14</v>
      </c>
      <c r="O36" s="16">
        <f>VLOOKUP((E36+1)*3,[1]TowerTable2!$A:$F,6,FALSE)</f>
        <v>3.4734758493885273E+52</v>
      </c>
      <c r="P36" s="16">
        <f t="shared" si="10"/>
        <v>0</v>
      </c>
      <c r="Q36" s="23" t="s">
        <v>75</v>
      </c>
      <c r="R36" s="23">
        <v>116</v>
      </c>
      <c r="S36" s="24">
        <f t="shared" si="2"/>
        <v>1E+116</v>
      </c>
      <c r="T36" s="24" t="str">
        <f t="shared" si="12"/>
        <v>1E+116</v>
      </c>
      <c r="U36" s="16"/>
      <c r="V36" s="16"/>
      <c r="W36" s="16"/>
      <c r="X36" s="16"/>
      <c r="Y36" s="16"/>
      <c r="Z36" s="16"/>
      <c r="AA36" s="16"/>
      <c r="AB36" s="16"/>
      <c r="AC36" s="16"/>
    </row>
    <row r="37" spans="5:29" x14ac:dyDescent="0.3">
      <c r="E37" s="23">
        <v>28</v>
      </c>
      <c r="F37" s="24" t="str">
        <f t="shared" si="4"/>
        <v>724.503간</v>
      </c>
      <c r="G37" s="24">
        <f t="shared" si="5"/>
        <v>7.245029999999999E+38</v>
      </c>
      <c r="H37" s="24">
        <f t="shared" si="11"/>
        <v>724.50299999999993</v>
      </c>
      <c r="I37" s="23" t="str" cm="1">
        <f t="array" ref="I37">IF(AND(H36&gt;100,H37&lt;100),INDEX(Q:Q,MATCH(I36,Q:Q,0)+1,0),I36)</f>
        <v>간</v>
      </c>
      <c r="J37" s="23" t="str">
        <f t="shared" si="1"/>
        <v>1E+36</v>
      </c>
      <c r="K37" s="25">
        <f t="shared" si="6"/>
        <v>870000000</v>
      </c>
      <c r="L37" s="25">
        <f t="shared" si="7"/>
        <v>0</v>
      </c>
      <c r="M37" s="25">
        <f t="shared" si="8"/>
        <v>0</v>
      </c>
      <c r="N37" s="25">
        <f t="shared" si="9"/>
        <v>0</v>
      </c>
      <c r="O37" s="16">
        <f>VLOOKUP((E37+1)*3,[1]TowerTable2!$A:$F,6,FALSE)</f>
        <v>7.6312264411065951E+52</v>
      </c>
      <c r="P37" s="16">
        <f t="shared" si="10"/>
        <v>0</v>
      </c>
      <c r="Q37" s="23" t="s">
        <v>76</v>
      </c>
      <c r="R37" s="23">
        <v>120</v>
      </c>
      <c r="S37" s="24">
        <f t="shared" si="2"/>
        <v>9.9999999999999998E+119</v>
      </c>
      <c r="T37" s="24" t="str">
        <f t="shared" si="12"/>
        <v>1E+120</v>
      </c>
      <c r="U37" s="16"/>
      <c r="V37" s="16"/>
      <c r="W37" s="16"/>
      <c r="X37" s="16"/>
      <c r="Y37" s="16"/>
      <c r="Z37" s="16"/>
      <c r="AA37" s="16"/>
      <c r="AB37" s="16"/>
      <c r="AC37" s="16"/>
    </row>
    <row r="38" spans="5:29" x14ac:dyDescent="0.3">
      <c r="E38" s="23">
        <v>29</v>
      </c>
      <c r="F38" s="24" t="str">
        <f t="shared" si="4"/>
        <v>3151.5881간</v>
      </c>
      <c r="G38" s="24">
        <f t="shared" si="5"/>
        <v>3.1515881000000004E+39</v>
      </c>
      <c r="H38" s="24">
        <f t="shared" si="11"/>
        <v>3151.5881000000004</v>
      </c>
      <c r="I38" s="23" t="str" cm="1">
        <f t="array" ref="I38">IF(AND(H37&gt;100,H38&lt;100),INDEX(Q:Q,MATCH(I37,Q:Q,0)+1,0),I37)</f>
        <v>간</v>
      </c>
      <c r="J38" s="23" t="str">
        <f t="shared" si="1"/>
        <v>1E+36</v>
      </c>
      <c r="K38" s="25">
        <f t="shared" si="6"/>
        <v>0</v>
      </c>
      <c r="L38" s="25">
        <f t="shared" si="7"/>
        <v>435</v>
      </c>
      <c r="M38" s="25">
        <f t="shared" si="8"/>
        <v>0</v>
      </c>
      <c r="N38" s="25">
        <f t="shared" si="9"/>
        <v>0</v>
      </c>
      <c r="O38" s="16">
        <f>VLOOKUP((E38+1)*3,[1]TowerTable2!$A:$F,6,FALSE)</f>
        <v>1.6765804491111192E+53</v>
      </c>
      <c r="P38" s="16">
        <f t="shared" si="10"/>
        <v>0</v>
      </c>
      <c r="Q38" s="23" t="s">
        <v>77</v>
      </c>
      <c r="R38" s="23">
        <v>124</v>
      </c>
      <c r="S38" s="24">
        <f t="shared" si="2"/>
        <v>9.9999999999999995E+123</v>
      </c>
      <c r="T38" s="24" t="str">
        <f t="shared" si="12"/>
        <v>1E+124</v>
      </c>
      <c r="U38" s="16"/>
      <c r="V38" s="16"/>
      <c r="W38" s="16"/>
      <c r="X38" s="16"/>
      <c r="Y38" s="16"/>
      <c r="Z38" s="16"/>
      <c r="AA38" s="16"/>
      <c r="AB38" s="16"/>
      <c r="AC38" s="16"/>
    </row>
    <row r="39" spans="5:29" x14ac:dyDescent="0.3">
      <c r="E39" s="23">
        <v>30</v>
      </c>
      <c r="F39" s="24" t="str">
        <f t="shared" si="4"/>
        <v>1.371정</v>
      </c>
      <c r="G39" s="24">
        <f t="shared" si="5"/>
        <v>1.3710000000000001E+40</v>
      </c>
      <c r="H39" s="24">
        <f t="shared" si="11"/>
        <v>1.371</v>
      </c>
      <c r="I39" s="23" t="str" cm="1">
        <f t="array" ref="I39">IF(AND(H38&gt;100,H39&lt;100),INDEX(Q:Q,MATCH(I38,Q:Q,0)+1,0),I38)</f>
        <v>정</v>
      </c>
      <c r="J39" s="23" t="str">
        <f t="shared" si="1"/>
        <v>1E+40</v>
      </c>
      <c r="K39" s="25">
        <f t="shared" si="6"/>
        <v>0</v>
      </c>
      <c r="L39" s="25">
        <f t="shared" si="7"/>
        <v>0</v>
      </c>
      <c r="M39" s="25">
        <f t="shared" si="8"/>
        <v>30000</v>
      </c>
      <c r="N39" s="25">
        <f t="shared" si="9"/>
        <v>0</v>
      </c>
      <c r="O39" s="16">
        <f>VLOOKUP((E39+1)*3,[1]TowerTable2!$A:$F,6,FALSE)</f>
        <v>2.5498692905418723E+53</v>
      </c>
      <c r="P39" s="16">
        <f t="shared" si="10"/>
        <v>0</v>
      </c>
      <c r="Q39" s="18"/>
      <c r="R39" s="18"/>
      <c r="S39" s="18"/>
      <c r="T39" s="18"/>
      <c r="U39" s="16"/>
      <c r="V39" s="16"/>
      <c r="W39" s="16"/>
      <c r="X39" s="16"/>
      <c r="Y39" s="16"/>
      <c r="Z39" s="16"/>
      <c r="AA39" s="16"/>
      <c r="AB39" s="16"/>
      <c r="AC39" s="16"/>
    </row>
    <row r="40" spans="5:29" x14ac:dyDescent="0.3">
      <c r="E40" s="23">
        <v>31</v>
      </c>
      <c r="F40" s="24" t="str">
        <f t="shared" si="4"/>
        <v>5.9639정</v>
      </c>
      <c r="G40" s="24">
        <f t="shared" si="5"/>
        <v>5.9638999999999998E+40</v>
      </c>
      <c r="H40" s="24">
        <f t="shared" si="11"/>
        <v>5.9638999999999998</v>
      </c>
      <c r="I40" s="23" t="str" cm="1">
        <f t="array" ref="I40">IF(AND(H39&gt;100,H40&lt;100),INDEX(Q:Q,MATCH(I39,Q:Q,0)+1,0),I39)</f>
        <v>정</v>
      </c>
      <c r="J40" s="23" t="str">
        <f t="shared" si="1"/>
        <v>1E+40</v>
      </c>
      <c r="K40" s="25">
        <f t="shared" si="6"/>
        <v>0</v>
      </c>
      <c r="L40" s="25">
        <f t="shared" si="7"/>
        <v>0</v>
      </c>
      <c r="M40" s="25">
        <f t="shared" si="8"/>
        <v>0</v>
      </c>
      <c r="N40" s="25">
        <f t="shared" si="9"/>
        <v>16</v>
      </c>
      <c r="O40" s="16">
        <f>VLOOKUP((E40+1)*3,[1]TowerTable2!$A:$F,6,FALSE)</f>
        <v>3.8780324572528693E+53</v>
      </c>
      <c r="P40" s="16">
        <f t="shared" si="10"/>
        <v>0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 spans="5:29" x14ac:dyDescent="0.3">
      <c r="E41" s="23">
        <v>32</v>
      </c>
      <c r="F41" s="24" t="str">
        <f t="shared" si="4"/>
        <v>25.943정</v>
      </c>
      <c r="G41" s="24">
        <f t="shared" si="5"/>
        <v>2.5943000000000004E+41</v>
      </c>
      <c r="H41" s="24">
        <f t="shared" si="11"/>
        <v>25.943000000000001</v>
      </c>
      <c r="I41" s="23" t="str" cm="1">
        <f t="array" ref="I41">IF(AND(H40&gt;100,H41&lt;100),INDEX(Q:Q,MATCH(I40,Q:Q,0)+1,0),I40)</f>
        <v>정</v>
      </c>
      <c r="J41" s="23" t="str">
        <f t="shared" si="1"/>
        <v>1E+40</v>
      </c>
      <c r="K41" s="25">
        <f t="shared" si="6"/>
        <v>990000000</v>
      </c>
      <c r="L41" s="25">
        <f t="shared" si="7"/>
        <v>0</v>
      </c>
      <c r="M41" s="25">
        <f t="shared" si="8"/>
        <v>0</v>
      </c>
      <c r="N41" s="25">
        <f t="shared" si="9"/>
        <v>0</v>
      </c>
      <c r="O41" s="16">
        <f>VLOOKUP((E41+1)*3,[1]TowerTable2!$A:$F,6,FALSE)</f>
        <v>5.8980026134244568E+53</v>
      </c>
      <c r="P41" s="16">
        <f t="shared" si="10"/>
        <v>0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 spans="5:29" x14ac:dyDescent="0.3">
      <c r="E42" s="23">
        <v>33</v>
      </c>
      <c r="F42" s="24" t="str">
        <f t="shared" si="4"/>
        <v>112.8521정</v>
      </c>
      <c r="G42" s="24">
        <f t="shared" si="5"/>
        <v>1.1285210000000001E+42</v>
      </c>
      <c r="H42" s="24">
        <f t="shared" si="11"/>
        <v>112.85210000000001</v>
      </c>
      <c r="I42" s="23" t="str" cm="1">
        <f t="array" ref="I42">IF(AND(H41&gt;100,H42&lt;100),INDEX(Q:Q,MATCH(I41,Q:Q,0)+1,0),I41)</f>
        <v>정</v>
      </c>
      <c r="J42" s="23" t="str">
        <f t="shared" si="1"/>
        <v>1E+40</v>
      </c>
      <c r="K42" s="25">
        <f t="shared" si="6"/>
        <v>0</v>
      </c>
      <c r="L42" s="25">
        <f t="shared" si="7"/>
        <v>495</v>
      </c>
      <c r="M42" s="25">
        <f t="shared" si="8"/>
        <v>0</v>
      </c>
      <c r="N42" s="25">
        <f t="shared" si="9"/>
        <v>0</v>
      </c>
      <c r="O42" s="16">
        <f>VLOOKUP((E42+1)*3,[1]TowerTable2!$A:$F,6,FALSE)</f>
        <v>8.9701247246919192E+53</v>
      </c>
      <c r="P42" s="16">
        <f t="shared" si="10"/>
        <v>0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 spans="5:29" x14ac:dyDescent="0.3">
      <c r="E43" s="23">
        <v>34</v>
      </c>
      <c r="F43" s="24" t="str">
        <f t="shared" si="4"/>
        <v>490.9067정</v>
      </c>
      <c r="G43" s="24">
        <f t="shared" si="5"/>
        <v>4.9090669999999999E+42</v>
      </c>
      <c r="H43" s="24">
        <f t="shared" si="11"/>
        <v>490.9067</v>
      </c>
      <c r="I43" s="23" t="str" cm="1">
        <f t="array" ref="I43">IF(AND(H42&gt;100,H43&lt;100),INDEX(Q:Q,MATCH(I42,Q:Q,0)+1,0),I42)</f>
        <v>정</v>
      </c>
      <c r="J43" s="23" t="str">
        <f t="shared" si="1"/>
        <v>1E+40</v>
      </c>
      <c r="K43" s="25">
        <f t="shared" si="6"/>
        <v>0</v>
      </c>
      <c r="L43" s="25">
        <f t="shared" si="7"/>
        <v>0</v>
      </c>
      <c r="M43" s="25">
        <f t="shared" si="8"/>
        <v>34000</v>
      </c>
      <c r="N43" s="25">
        <f t="shared" si="9"/>
        <v>0</v>
      </c>
      <c r="O43" s="16">
        <f>VLOOKUP((E43+1)*3,[1]TowerTable2!$A:$F,6,FALSE)</f>
        <v>1.3642438440665818E+54</v>
      </c>
      <c r="P43" s="16">
        <f t="shared" si="10"/>
        <v>0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 spans="5:29" x14ac:dyDescent="0.3">
      <c r="E44" s="23">
        <v>35</v>
      </c>
      <c r="F44" s="24" t="str">
        <f t="shared" si="4"/>
        <v>2135.4442정</v>
      </c>
      <c r="G44" s="24">
        <f t="shared" si="5"/>
        <v>2.1354442000000005E+43</v>
      </c>
      <c r="H44" s="24">
        <f t="shared" si="11"/>
        <v>2135.4442000000004</v>
      </c>
      <c r="I44" s="23" t="str" cm="1">
        <f t="array" ref="I44">IF(AND(H43&gt;100,H44&lt;100),INDEX(Q:Q,MATCH(I43,Q:Q,0)+1,0),I43)</f>
        <v>정</v>
      </c>
      <c r="J44" s="23" t="str">
        <f t="shared" si="1"/>
        <v>1E+40</v>
      </c>
      <c r="K44" s="25">
        <f t="shared" si="6"/>
        <v>0</v>
      </c>
      <c r="L44" s="25">
        <f t="shared" si="7"/>
        <v>0</v>
      </c>
      <c r="M44" s="25">
        <f t="shared" si="8"/>
        <v>0</v>
      </c>
      <c r="N44" s="25">
        <f t="shared" si="9"/>
        <v>18</v>
      </c>
      <c r="O44" s="16">
        <f>VLOOKUP((E44+1)*3,[1]TowerTable2!$A:$F,6,FALSE)</f>
        <v>2.0748443563447622E+54</v>
      </c>
      <c r="P44" s="16">
        <f t="shared" si="10"/>
        <v>0</v>
      </c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 spans="5:29" x14ac:dyDescent="0.3">
      <c r="E45" s="23">
        <v>36</v>
      </c>
      <c r="F45" s="24" t="str">
        <f t="shared" si="4"/>
        <v>9289.1823정</v>
      </c>
      <c r="G45" s="24">
        <f t="shared" si="5"/>
        <v>9.2891822999999994E+43</v>
      </c>
      <c r="H45" s="24">
        <f t="shared" si="11"/>
        <v>9289.1822999999986</v>
      </c>
      <c r="I45" s="23" t="str" cm="1">
        <f t="array" ref="I45">IF(AND(H44&gt;100,H45&lt;100),INDEX(Q:Q,MATCH(I44,Q:Q,0)+1,0),I44)</f>
        <v>정</v>
      </c>
      <c r="J45" s="23" t="str">
        <f t="shared" si="1"/>
        <v>1E+40</v>
      </c>
      <c r="K45" s="25">
        <f t="shared" si="6"/>
        <v>1110000000</v>
      </c>
      <c r="L45" s="25">
        <f t="shared" si="7"/>
        <v>0</v>
      </c>
      <c r="M45" s="25">
        <f t="shared" si="8"/>
        <v>0</v>
      </c>
      <c r="N45" s="25">
        <f t="shared" si="9"/>
        <v>0</v>
      </c>
      <c r="O45" s="16">
        <f>VLOOKUP((E45+1)*3,[1]TowerTable2!$A:$F,6,FALSE)</f>
        <v>3.1555789104558392E+54</v>
      </c>
      <c r="P45" s="16">
        <f t="shared" si="10"/>
        <v>0</v>
      </c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 spans="5:29" x14ac:dyDescent="0.3">
      <c r="E46" s="23">
        <v>37</v>
      </c>
      <c r="F46" s="24" t="str">
        <f t="shared" si="4"/>
        <v>4.0408재</v>
      </c>
      <c r="G46" s="24">
        <f t="shared" si="5"/>
        <v>4.0408000000000006E+44</v>
      </c>
      <c r="H46" s="24">
        <f t="shared" si="11"/>
        <v>4.0407999999999999</v>
      </c>
      <c r="I46" s="23" t="str" cm="1">
        <f t="array" ref="I46">IF(AND(H45&gt;100,H46&lt;100),INDEX(Q:Q,MATCH(I45,Q:Q,0)+1,0),I45)</f>
        <v>재</v>
      </c>
      <c r="J46" s="23" t="str">
        <f t="shared" si="1"/>
        <v>1E+44</v>
      </c>
      <c r="K46" s="25">
        <f t="shared" si="6"/>
        <v>0</v>
      </c>
      <c r="L46" s="25">
        <f t="shared" si="7"/>
        <v>555</v>
      </c>
      <c r="M46" s="25">
        <f t="shared" si="8"/>
        <v>0</v>
      </c>
      <c r="N46" s="25">
        <f t="shared" si="9"/>
        <v>0</v>
      </c>
      <c r="O46" s="16">
        <f>VLOOKUP((E46+1)*3,[1]TowerTable2!$A:$F,6,FALSE)</f>
        <v>4.7992410754395231E+54</v>
      </c>
      <c r="P46" s="16">
        <f t="shared" si="10"/>
        <v>0</v>
      </c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</row>
    <row r="47" spans="5:29" x14ac:dyDescent="0.3">
      <c r="E47" s="23">
        <v>38</v>
      </c>
      <c r="F47" s="24" t="str">
        <f t="shared" si="4"/>
        <v>17.5775재</v>
      </c>
      <c r="G47" s="24">
        <f t="shared" si="5"/>
        <v>1.7577500000000003E+45</v>
      </c>
      <c r="H47" s="24">
        <f t="shared" si="11"/>
        <v>17.577500000000001</v>
      </c>
      <c r="I47" s="23" t="str" cm="1">
        <f t="array" ref="I47">IF(AND(H46&gt;100,H47&lt;100),INDEX(Q:Q,MATCH(I46,Q:Q,0)+1,0),I46)</f>
        <v>재</v>
      </c>
      <c r="J47" s="23" t="str">
        <f t="shared" si="1"/>
        <v>1E+44</v>
      </c>
      <c r="K47" s="25">
        <f t="shared" si="6"/>
        <v>0</v>
      </c>
      <c r="L47" s="25">
        <f t="shared" si="7"/>
        <v>0</v>
      </c>
      <c r="M47" s="25">
        <f t="shared" si="8"/>
        <v>38000</v>
      </c>
      <c r="N47" s="25">
        <f t="shared" si="9"/>
        <v>0</v>
      </c>
      <c r="O47" s="16">
        <f>VLOOKUP((E47+1)*3,[1]TowerTable2!$A:$F,6,FALSE)</f>
        <v>7.2990457706090822E+54</v>
      </c>
      <c r="P47" s="16">
        <f t="shared" si="10"/>
        <v>0</v>
      </c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 spans="5:29" x14ac:dyDescent="0.3">
      <c r="E48" s="23">
        <v>39</v>
      </c>
      <c r="F48" s="24" t="str">
        <f t="shared" si="4"/>
        <v>76.4622재</v>
      </c>
      <c r="G48" s="24">
        <f t="shared" si="5"/>
        <v>7.6462200000000014E+45</v>
      </c>
      <c r="H48" s="24">
        <f t="shared" si="11"/>
        <v>76.46220000000001</v>
      </c>
      <c r="I48" s="23" t="str" cm="1">
        <f t="array" ref="I48">IF(AND(H47&gt;100,H48&lt;100),INDEX(Q:Q,MATCH(I47,Q:Q,0)+1,0),I47)</f>
        <v>재</v>
      </c>
      <c r="J48" s="23" t="str">
        <f t="shared" si="1"/>
        <v>1E+44</v>
      </c>
      <c r="K48" s="25">
        <f t="shared" si="6"/>
        <v>0</v>
      </c>
      <c r="L48" s="25">
        <f t="shared" si="7"/>
        <v>0</v>
      </c>
      <c r="M48" s="25">
        <f t="shared" si="8"/>
        <v>0</v>
      </c>
      <c r="N48" s="25">
        <f t="shared" si="9"/>
        <v>20</v>
      </c>
      <c r="O48" s="16">
        <f>VLOOKUP((E48+1)*3,[1]TowerTable2!$A:$F,6,FALSE)</f>
        <v>1.1100936236375085E+55</v>
      </c>
      <c r="P48" s="16">
        <f t="shared" si="10"/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 spans="5:29" x14ac:dyDescent="0.3">
      <c r="E49" s="23">
        <v>40</v>
      </c>
      <c r="F49" s="24" t="str">
        <f t="shared" si="4"/>
        <v>332.6106재</v>
      </c>
      <c r="G49" s="24">
        <f t="shared" si="5"/>
        <v>3.3261060000000001E+46</v>
      </c>
      <c r="H49" s="24">
        <f t="shared" si="11"/>
        <v>332.61059999999998</v>
      </c>
      <c r="I49" s="23" t="str" cm="1">
        <f t="array" ref="I49">IF(AND(H48&gt;100,H49&lt;100),INDEX(Q:Q,MATCH(I48,Q:Q,0)+1,0),I48)</f>
        <v>재</v>
      </c>
      <c r="J49" s="23" t="str">
        <f t="shared" si="1"/>
        <v>1E+44</v>
      </c>
      <c r="K49" s="25">
        <f t="shared" si="6"/>
        <v>1230000000</v>
      </c>
      <c r="L49" s="25">
        <f t="shared" si="7"/>
        <v>0</v>
      </c>
      <c r="M49" s="25">
        <f t="shared" si="8"/>
        <v>0</v>
      </c>
      <c r="N49" s="25">
        <f t="shared" si="9"/>
        <v>0</v>
      </c>
      <c r="O49" s="16">
        <f>VLOOKUP((E49+1)*3,[1]TowerTable2!$A:$F,6,FALSE)</f>
        <v>1.6883136398496953E+55</v>
      </c>
      <c r="P49" s="16">
        <f t="shared" si="10"/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0" spans="5:29" x14ac:dyDescent="0.3">
      <c r="E50" s="23">
        <v>41</v>
      </c>
      <c r="F50" s="24" t="str">
        <f t="shared" si="4"/>
        <v>1446.8562재</v>
      </c>
      <c r="G50" s="24">
        <f t="shared" si="5"/>
        <v>1.4468562E+47</v>
      </c>
      <c r="H50" s="24">
        <f t="shared" si="11"/>
        <v>1446.8561999999999</v>
      </c>
      <c r="I50" s="23" t="str" cm="1">
        <f t="array" ref="I50">IF(AND(H49&gt;100,H50&lt;100),INDEX(Q:Q,MATCH(I49,Q:Q,0)+1,0),I49)</f>
        <v>재</v>
      </c>
      <c r="J50" s="23" t="str">
        <f t="shared" si="1"/>
        <v>1E+44</v>
      </c>
      <c r="K50" s="25">
        <f t="shared" si="6"/>
        <v>0</v>
      </c>
      <c r="L50" s="25">
        <f t="shared" si="7"/>
        <v>615</v>
      </c>
      <c r="M50" s="25">
        <f t="shared" si="8"/>
        <v>0</v>
      </c>
      <c r="N50" s="25">
        <f t="shared" si="9"/>
        <v>0</v>
      </c>
      <c r="O50" s="16">
        <f>VLOOKUP((E50+1)*3,[1]TowerTable2!$A:$F,6,FALSE)</f>
        <v>2.5677140070064047E+55</v>
      </c>
      <c r="P50" s="16">
        <f t="shared" si="10"/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 spans="5:29" x14ac:dyDescent="0.3">
      <c r="E51" s="23">
        <v>42</v>
      </c>
      <c r="F51" s="24" t="str">
        <f t="shared" si="4"/>
        <v>6293.8245재</v>
      </c>
      <c r="G51" s="24">
        <f t="shared" si="5"/>
        <v>6.2938245000000013E+47</v>
      </c>
      <c r="H51" s="24">
        <f t="shared" si="11"/>
        <v>6293.8245000000006</v>
      </c>
      <c r="I51" s="23" t="str" cm="1">
        <f t="array" ref="I51">IF(AND(H50&gt;100,H51&lt;100),INDEX(Q:Q,MATCH(I50,Q:Q,0)+1,0),I50)</f>
        <v>재</v>
      </c>
      <c r="J51" s="23" t="str">
        <f t="shared" si="1"/>
        <v>1E+44</v>
      </c>
      <c r="K51" s="25">
        <f t="shared" si="6"/>
        <v>0</v>
      </c>
      <c r="L51" s="25">
        <f t="shared" si="7"/>
        <v>0</v>
      </c>
      <c r="M51" s="25">
        <f t="shared" si="8"/>
        <v>42000</v>
      </c>
      <c r="N51" s="25">
        <f t="shared" si="9"/>
        <v>0</v>
      </c>
      <c r="O51" s="16">
        <f>VLOOKUP((E51+1)*3,[1]TowerTable2!$A:$F,6,FALSE)</f>
        <v>3.9051720404058648E+55</v>
      </c>
      <c r="P51" s="16">
        <f t="shared" si="10"/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2" spans="5:29" x14ac:dyDescent="0.3">
      <c r="E52" s="23">
        <v>43</v>
      </c>
      <c r="F52" s="24" t="str">
        <f t="shared" si="4"/>
        <v>2.7379극</v>
      </c>
      <c r="G52" s="24">
        <f t="shared" si="5"/>
        <v>2.7379000000000004E+48</v>
      </c>
      <c r="H52" s="24">
        <f t="shared" si="11"/>
        <v>2.7379000000000002</v>
      </c>
      <c r="I52" s="23" t="str" cm="1">
        <f t="array" ref="I52">IF(AND(H51&gt;100,H52&lt;100),INDEX(Q:Q,MATCH(I51,Q:Q,0)+1,0),I51)</f>
        <v>극</v>
      </c>
      <c r="J52" s="23" t="str">
        <f t="shared" si="1"/>
        <v>1E+48</v>
      </c>
      <c r="K52" s="25">
        <f t="shared" si="6"/>
        <v>0</v>
      </c>
      <c r="L52" s="25">
        <f t="shared" si="7"/>
        <v>0</v>
      </c>
      <c r="M52" s="25">
        <f t="shared" si="8"/>
        <v>0</v>
      </c>
      <c r="N52" s="25">
        <f t="shared" si="9"/>
        <v>22</v>
      </c>
      <c r="O52" s="16">
        <f>VLOOKUP((E52+1)*3,[1]TowerTable2!$A:$F,6,FALSE)</f>
        <v>5.9392785269522679E+55</v>
      </c>
      <c r="P52" s="16">
        <f t="shared" si="10"/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</row>
    <row r="53" spans="5:29" x14ac:dyDescent="0.3">
      <c r="E53" s="23">
        <v>44</v>
      </c>
      <c r="F53" s="24" t="str">
        <f t="shared" si="4"/>
        <v>11.9099극</v>
      </c>
      <c r="G53" s="24">
        <f t="shared" si="5"/>
        <v>1.19099E+49</v>
      </c>
      <c r="H53" s="24">
        <f t="shared" si="11"/>
        <v>11.9099</v>
      </c>
      <c r="I53" s="23" t="str" cm="1">
        <f t="array" ref="I53">IF(AND(H52&gt;100,H53&lt;100),INDEX(Q:Q,MATCH(I52,Q:Q,0)+1,0),I52)</f>
        <v>극</v>
      </c>
      <c r="J53" s="23" t="str">
        <f t="shared" si="1"/>
        <v>1E+48</v>
      </c>
      <c r="K53" s="25">
        <f t="shared" si="6"/>
        <v>1350000000</v>
      </c>
      <c r="L53" s="25">
        <f t="shared" si="7"/>
        <v>0</v>
      </c>
      <c r="M53" s="25">
        <f t="shared" si="8"/>
        <v>0</v>
      </c>
      <c r="N53" s="25">
        <f t="shared" si="9"/>
        <v>0</v>
      </c>
      <c r="O53" s="16">
        <f>VLOOKUP((E53+1)*3,[1]TowerTable2!$A:$F,6,FALSE)</f>
        <v>9.0329002296785292E+55</v>
      </c>
      <c r="P53" s="16">
        <f t="shared" si="10"/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4" spans="5:29" x14ac:dyDescent="0.3">
      <c r="E54" s="23">
        <v>45</v>
      </c>
      <c r="F54" s="24" t="str">
        <f t="shared" si="4"/>
        <v>51.8081극</v>
      </c>
      <c r="G54" s="24">
        <f t="shared" si="5"/>
        <v>5.1808100000000003E+49</v>
      </c>
      <c r="H54" s="24">
        <f t="shared" si="11"/>
        <v>51.808100000000003</v>
      </c>
      <c r="I54" s="23" t="str" cm="1">
        <f t="array" ref="I54">IF(AND(H53&gt;100,H54&lt;100),INDEX(Q:Q,MATCH(I53,Q:Q,0)+1,0),I53)</f>
        <v>극</v>
      </c>
      <c r="J54" s="23" t="str">
        <f t="shared" si="1"/>
        <v>1E+48</v>
      </c>
      <c r="K54" s="25">
        <f t="shared" si="6"/>
        <v>0</v>
      </c>
      <c r="L54" s="25">
        <f t="shared" si="7"/>
        <v>675</v>
      </c>
      <c r="M54" s="25">
        <f t="shared" si="8"/>
        <v>0</v>
      </c>
      <c r="N54" s="25">
        <f t="shared" si="9"/>
        <v>0</v>
      </c>
      <c r="O54" s="16">
        <f>VLOOKUP((E54+1)*3,[1]TowerTable2!$A:$F,6,FALSE)</f>
        <v>1.373791213681233E+56</v>
      </c>
      <c r="P54" s="16">
        <f t="shared" si="10"/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 spans="5:29" x14ac:dyDescent="0.3">
      <c r="E55" s="23">
        <v>46</v>
      </c>
      <c r="F55" s="24" t="str">
        <f t="shared" si="4"/>
        <v>225.3653극</v>
      </c>
      <c r="G55" s="24">
        <f t="shared" si="5"/>
        <v>2.253653E+50</v>
      </c>
      <c r="H55" s="24">
        <f t="shared" si="11"/>
        <v>225.36529999999999</v>
      </c>
      <c r="I55" s="23" t="str" cm="1">
        <f t="array" ref="I55">IF(AND(H54&gt;100,H55&lt;100),INDEX(Q:Q,MATCH(I54,Q:Q,0)+1,0),I54)</f>
        <v>극</v>
      </c>
      <c r="J55" s="23" t="str">
        <f t="shared" si="1"/>
        <v>1E+48</v>
      </c>
      <c r="K55" s="25">
        <f t="shared" si="6"/>
        <v>0</v>
      </c>
      <c r="L55" s="25">
        <f t="shared" si="7"/>
        <v>0</v>
      </c>
      <c r="M55" s="25">
        <f t="shared" si="8"/>
        <v>46000</v>
      </c>
      <c r="N55" s="25">
        <f t="shared" si="9"/>
        <v>0</v>
      </c>
      <c r="O55" s="16">
        <f>VLOOKUP((E55+1)*3,[1]TowerTable2!$A:$F,6,FALSE)</f>
        <v>2.1438698785102479E+56</v>
      </c>
      <c r="P55" s="16">
        <f t="shared" si="10"/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6" spans="5:29" x14ac:dyDescent="0.3">
      <c r="E56" s="23">
        <v>47</v>
      </c>
      <c r="F56" s="24" t="str">
        <f t="shared" si="4"/>
        <v>980.3391극</v>
      </c>
      <c r="G56" s="24">
        <f t="shared" si="5"/>
        <v>9.8033910000000006E+50</v>
      </c>
      <c r="H56" s="24">
        <f t="shared" si="11"/>
        <v>980.33910000000003</v>
      </c>
      <c r="I56" s="23" t="str" cm="1">
        <f t="array" ref="I56">IF(AND(H55&gt;100,H56&lt;100),INDEX(Q:Q,MATCH(I55,Q:Q,0)+1,0),I55)</f>
        <v>극</v>
      </c>
      <c r="J56" s="23" t="str">
        <f t="shared" si="1"/>
        <v>1E+48</v>
      </c>
      <c r="K56" s="25">
        <f t="shared" si="6"/>
        <v>0</v>
      </c>
      <c r="L56" s="25">
        <f t="shared" si="7"/>
        <v>0</v>
      </c>
      <c r="M56" s="25">
        <f t="shared" si="8"/>
        <v>0</v>
      </c>
      <c r="N56" s="25">
        <f t="shared" si="9"/>
        <v>24</v>
      </c>
      <c r="O56" s="16">
        <f>VLOOKUP((E56+1)*3,[1]TowerTable2!$A:$F,6,FALSE)</f>
        <v>3.5224468142284491E+56</v>
      </c>
      <c r="P56" s="16">
        <f t="shared" si="10"/>
        <v>0</v>
      </c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</row>
    <row r="57" spans="5:29" x14ac:dyDescent="0.3">
      <c r="E57" s="23">
        <v>48</v>
      </c>
      <c r="F57" s="24" t="str">
        <f t="shared" si="4"/>
        <v>4264.4751극</v>
      </c>
      <c r="G57" s="24">
        <f t="shared" si="5"/>
        <v>4.2644751000000005E+51</v>
      </c>
      <c r="H57" s="24">
        <f t="shared" si="11"/>
        <v>4264.4751000000006</v>
      </c>
      <c r="I57" s="23" t="str" cm="1">
        <f t="array" ref="I57">IF(AND(H56&gt;100,H57&lt;100),INDEX(Q:Q,MATCH(I56,Q:Q,0)+1,0),I56)</f>
        <v>극</v>
      </c>
      <c r="J57" s="23" t="str">
        <f t="shared" si="1"/>
        <v>1E+48</v>
      </c>
      <c r="K57" s="25">
        <f t="shared" si="6"/>
        <v>1470000000</v>
      </c>
      <c r="L57" s="25">
        <f t="shared" si="7"/>
        <v>0</v>
      </c>
      <c r="M57" s="25">
        <f t="shared" si="8"/>
        <v>0</v>
      </c>
      <c r="N57" s="25">
        <f t="shared" si="9"/>
        <v>0</v>
      </c>
      <c r="O57" s="16">
        <f>VLOOKUP((E57+1)*3,[1]TowerTable2!$A:$F,6,FALSE)</f>
        <v>5.7874928340753954E+56</v>
      </c>
      <c r="P57" s="16">
        <f t="shared" si="10"/>
        <v>0</v>
      </c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</row>
    <row r="58" spans="5:29" x14ac:dyDescent="0.3">
      <c r="E58" s="23">
        <v>49</v>
      </c>
      <c r="F58" s="24" t="str">
        <f t="shared" si="4"/>
        <v>1.8551항</v>
      </c>
      <c r="G58" s="24">
        <f t="shared" si="5"/>
        <v>1.8551000000000001E+52</v>
      </c>
      <c r="H58" s="24">
        <f t="shared" si="11"/>
        <v>1.8551</v>
      </c>
      <c r="I58" s="23" t="str" cm="1">
        <f t="array" ref="I58">IF(AND(H57&gt;100,H58&lt;100),INDEX(Q:Q,MATCH(I57,Q:Q,0)+1,0),I57)</f>
        <v>항</v>
      </c>
      <c r="J58" s="23" t="str">
        <f t="shared" si="1"/>
        <v>1E+52</v>
      </c>
      <c r="K58" s="25">
        <f t="shared" si="6"/>
        <v>0</v>
      </c>
      <c r="L58" s="25">
        <f t="shared" si="7"/>
        <v>735</v>
      </c>
      <c r="M58" s="25">
        <f t="shared" si="8"/>
        <v>0</v>
      </c>
      <c r="N58" s="25">
        <f t="shared" si="9"/>
        <v>0</v>
      </c>
      <c r="O58" s="16">
        <f>VLOOKUP((E58+1)*3,[1]TowerTable2!$A:$F,6,FALSE)</f>
        <v>9.5090359261565638E+56</v>
      </c>
      <c r="P58" s="16">
        <f t="shared" si="10"/>
        <v>0</v>
      </c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</row>
    <row r="59" spans="5:29" x14ac:dyDescent="0.3">
      <c r="E59" s="23">
        <v>50</v>
      </c>
      <c r="F59" s="24" t="str">
        <f t="shared" si="4"/>
        <v>8.0697항</v>
      </c>
      <c r="G59" s="24">
        <f t="shared" si="5"/>
        <v>8.0696999999999991E+52</v>
      </c>
      <c r="H59" s="24">
        <f t="shared" si="11"/>
        <v>8.0696999999999992</v>
      </c>
      <c r="I59" s="23" t="str" cm="1">
        <f t="array" ref="I59">IF(AND(H58&gt;100,H59&lt;100),INDEX(Q:Q,MATCH(I58,Q:Q,0)+1,0),I58)</f>
        <v>항</v>
      </c>
      <c r="J59" s="23" t="str">
        <f t="shared" si="1"/>
        <v>1E+52</v>
      </c>
      <c r="K59" s="25">
        <f t="shared" si="6"/>
        <v>0</v>
      </c>
      <c r="L59" s="25">
        <f t="shared" si="7"/>
        <v>0</v>
      </c>
      <c r="M59" s="25">
        <f t="shared" si="8"/>
        <v>50000</v>
      </c>
      <c r="N59" s="25">
        <f t="shared" si="9"/>
        <v>0</v>
      </c>
      <c r="O59" s="16">
        <f>VLOOKUP((E59+1)*3,[1]TowerTable2!$A:$F,6,FALSE)</f>
        <v>1.5623650315824868E+57</v>
      </c>
      <c r="P59" s="16">
        <f t="shared" si="10"/>
        <v>0</v>
      </c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  <row r="60" spans="5:29" x14ac:dyDescent="0.3">
      <c r="E60" s="23">
        <v>51</v>
      </c>
      <c r="F60" s="24" t="str">
        <f t="shared" si="4"/>
        <v>35.1032항</v>
      </c>
      <c r="G60" s="24">
        <f t="shared" si="5"/>
        <v>3.5103200000000002E+53</v>
      </c>
      <c r="H60" s="24">
        <f t="shared" si="11"/>
        <v>35.103200000000001</v>
      </c>
      <c r="I60" s="23" t="str" cm="1">
        <f t="array" ref="I60">IF(AND(H59&gt;100,H60&lt;100),INDEX(Q:Q,MATCH(I59,Q:Q,0)+1,0),I59)</f>
        <v>항</v>
      </c>
      <c r="J60" s="23" t="str">
        <f t="shared" si="1"/>
        <v>1E+52</v>
      </c>
      <c r="K60" s="25">
        <f t="shared" si="6"/>
        <v>0</v>
      </c>
      <c r="L60" s="25">
        <f t="shared" si="7"/>
        <v>0</v>
      </c>
      <c r="M60" s="25">
        <f t="shared" si="8"/>
        <v>0</v>
      </c>
      <c r="N60" s="25">
        <v>30</v>
      </c>
      <c r="O60" s="16">
        <f>VLOOKUP((E60+1)*3,[1]TowerTable2!$A:$F,6,FALSE)</f>
        <v>2.5670157425710361E+57</v>
      </c>
      <c r="P60" s="16">
        <f t="shared" si="10"/>
        <v>0</v>
      </c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 spans="5:29" x14ac:dyDescent="0.3">
      <c r="E61" s="23">
        <v>52</v>
      </c>
      <c r="F61" s="24" t="str">
        <f t="shared" si="4"/>
        <v>152.699항</v>
      </c>
      <c r="G61" s="24">
        <f t="shared" si="5"/>
        <v>1.5269900000000002E+54</v>
      </c>
      <c r="H61" s="24">
        <f t="shared" si="11"/>
        <v>152.69900000000001</v>
      </c>
      <c r="I61" s="23" t="str" cm="1">
        <f t="array" ref="I61">IF(AND(H60&gt;100,H61&lt;100),INDEX(Q:Q,MATCH(I60,Q:Q,0)+1,0),I60)</f>
        <v>항</v>
      </c>
      <c r="J61" s="23" t="str">
        <f t="shared" si="1"/>
        <v>1E+52</v>
      </c>
      <c r="K61" s="25">
        <f t="shared" si="6"/>
        <v>1590000000</v>
      </c>
      <c r="L61" s="25">
        <f t="shared" si="7"/>
        <v>0</v>
      </c>
      <c r="M61" s="25">
        <f t="shared" si="8"/>
        <v>0</v>
      </c>
      <c r="N61" s="25">
        <f t="shared" ref="N61:N63" si="13">ROUNDUP(IF(MOD(E61,4)=3,(QUOTIENT(E61,4)+1)*2,0),0)</f>
        <v>0</v>
      </c>
      <c r="O61" s="16">
        <f>VLOOKUP((E61+1)*3,[1]TowerTable2!$A:$F,6,FALSE)</f>
        <v>4.2176890095479738E+57</v>
      </c>
      <c r="P61" s="16">
        <f t="shared" si="10"/>
        <v>0</v>
      </c>
    </row>
    <row r="62" spans="5:29" x14ac:dyDescent="0.3">
      <c r="E62" s="23">
        <v>53</v>
      </c>
      <c r="F62" s="24" t="str">
        <f t="shared" si="4"/>
        <v>664.2407항</v>
      </c>
      <c r="G62" s="24">
        <f t="shared" si="5"/>
        <v>6.6424069999999994E+54</v>
      </c>
      <c r="H62" s="24">
        <f t="shared" si="11"/>
        <v>664.24069999999995</v>
      </c>
      <c r="I62" s="23" t="str" cm="1">
        <f t="array" ref="I62">IF(AND(H61&gt;100,H62&lt;100),INDEX(Q:Q,MATCH(I61,Q:Q,0)+1,0),I61)</f>
        <v>항</v>
      </c>
      <c r="J62" s="23" t="str">
        <f t="shared" si="1"/>
        <v>1E+52</v>
      </c>
      <c r="K62" s="25">
        <f t="shared" si="6"/>
        <v>0</v>
      </c>
      <c r="L62" s="25">
        <f t="shared" si="7"/>
        <v>795</v>
      </c>
      <c r="M62" s="25">
        <f t="shared" si="8"/>
        <v>0</v>
      </c>
      <c r="N62" s="25">
        <f t="shared" si="13"/>
        <v>0</v>
      </c>
      <c r="O62" s="16">
        <f>VLOOKUP((E62+1)*3,[1]TowerTable2!$A:$F,6,FALSE)</f>
        <v>6.9297980087356248E+57</v>
      </c>
      <c r="P62" s="16">
        <f t="shared" si="10"/>
        <v>0</v>
      </c>
    </row>
    <row r="63" spans="5:29" x14ac:dyDescent="0.3">
      <c r="E63" s="23">
        <v>54</v>
      </c>
      <c r="F63" s="24" t="str">
        <f t="shared" si="4"/>
        <v>2889.4471항</v>
      </c>
      <c r="G63" s="24">
        <f t="shared" si="5"/>
        <v>2.8894471000000006E+55</v>
      </c>
      <c r="H63" s="24">
        <f t="shared" si="11"/>
        <v>2889.4471000000003</v>
      </c>
      <c r="I63" s="23" t="str" cm="1">
        <f t="array" ref="I63">IF(AND(H62&gt;100,H63&lt;100),INDEX(Q:Q,MATCH(I62,Q:Q,0)+1,0),I62)</f>
        <v>항</v>
      </c>
      <c r="J63" s="23" t="str">
        <f t="shared" si="1"/>
        <v>1E+52</v>
      </c>
      <c r="K63" s="25">
        <f t="shared" si="6"/>
        <v>0</v>
      </c>
      <c r="L63" s="25">
        <f t="shared" si="7"/>
        <v>0</v>
      </c>
      <c r="M63" s="25">
        <f t="shared" si="8"/>
        <v>54000</v>
      </c>
      <c r="N63" s="25">
        <f t="shared" si="13"/>
        <v>0</v>
      </c>
      <c r="O63" s="16">
        <f>VLOOKUP((E63+1)*3,[1]TowerTable2!$A:$F,6,FALSE)</f>
        <v>1.138587988188891E+58</v>
      </c>
      <c r="P63" s="16">
        <f t="shared" si="10"/>
        <v>0</v>
      </c>
    </row>
    <row r="64" spans="5:29" x14ac:dyDescent="0.3">
      <c r="E64" s="23">
        <v>55</v>
      </c>
      <c r="F64" s="24" t="str">
        <f t="shared" si="4"/>
        <v>1.257아</v>
      </c>
      <c r="G64" s="24">
        <f t="shared" si="5"/>
        <v>1.2570000000000001E+56</v>
      </c>
      <c r="H64" s="24">
        <f t="shared" si="11"/>
        <v>1.2569999999999999</v>
      </c>
      <c r="I64" s="23" t="str" cm="1">
        <f t="array" ref="I64">IF(AND(H63&gt;100,H64&lt;100),INDEX(Q:Q,MATCH(I63,Q:Q,0)+1,0),I63)</f>
        <v>아</v>
      </c>
      <c r="J64" s="23" t="str">
        <f t="shared" si="1"/>
        <v>1E+56</v>
      </c>
      <c r="K64" s="25">
        <f t="shared" si="6"/>
        <v>0</v>
      </c>
      <c r="L64" s="25">
        <f t="shared" si="7"/>
        <v>0</v>
      </c>
      <c r="M64" s="25">
        <f t="shared" si="8"/>
        <v>0</v>
      </c>
      <c r="N64" s="25">
        <v>32</v>
      </c>
      <c r="O64" s="16">
        <f>VLOOKUP((E64+1)*3,[1]TowerTable2!$A:$F,6,FALSE)</f>
        <v>1.8707364994099697E+58</v>
      </c>
      <c r="P64" s="16">
        <f t="shared" si="10"/>
        <v>0</v>
      </c>
    </row>
    <row r="65" spans="5:16" x14ac:dyDescent="0.3">
      <c r="E65" s="23">
        <v>56</v>
      </c>
      <c r="F65" s="24" t="str">
        <f t="shared" si="4"/>
        <v>3.1425아</v>
      </c>
      <c r="G65" s="24">
        <f t="shared" si="5"/>
        <v>3.1425000000000002E+56</v>
      </c>
      <c r="H65" s="34">
        <f>IF(ROUNDUP(H64*((100+$B$11)/100),0)&gt;10000,ROUNDUP(H64*((100+$B$11)/100)/10000,4),ROUNDUP(H64*((100+$B$11)/100),4))</f>
        <v>3.1425000000000001</v>
      </c>
      <c r="I65" s="23" t="str" cm="1">
        <f t="array" ref="I65">IF(AND(H64&gt;100,H65&lt;100),INDEX(Q:Q,MATCH(I64,Q:Q,0)+1,0),I64)</f>
        <v>아</v>
      </c>
      <c r="J65" s="23" t="str">
        <f t="shared" si="1"/>
        <v>1E+56</v>
      </c>
      <c r="K65" s="25">
        <f t="shared" si="6"/>
        <v>1710000000</v>
      </c>
      <c r="L65" s="25">
        <f t="shared" si="7"/>
        <v>0</v>
      </c>
      <c r="M65" s="25">
        <f t="shared" si="8"/>
        <v>0</v>
      </c>
      <c r="N65" s="25">
        <f t="shared" ref="N65:N67" si="14">ROUNDUP(IF(MOD(E65,4)=3,(QUOTIENT(E65,4)+1)*2,0),0)</f>
        <v>0</v>
      </c>
      <c r="O65" s="16">
        <f>VLOOKUP((E65+1)*3,[1]TowerTable2!$A:$F,6,FALSE)</f>
        <v>3.0736799320985612E+58</v>
      </c>
      <c r="P65" s="16">
        <f t="shared" si="10"/>
        <v>0</v>
      </c>
    </row>
    <row r="66" spans="5:16" x14ac:dyDescent="0.3">
      <c r="E66" s="23">
        <v>57</v>
      </c>
      <c r="F66" s="24" t="str">
        <f t="shared" si="4"/>
        <v>7.8563아</v>
      </c>
      <c r="G66" s="24">
        <f t="shared" si="5"/>
        <v>7.8563000000000005E+56</v>
      </c>
      <c r="H66" s="24">
        <f t="shared" ref="H66:H108" si="15">IF(ROUNDUP(H65*((100+$B$11)/100),0)&gt;10000,ROUNDUP(H65*((100+$B$11)/100)/10000,4),ROUNDUP(H65*((100+$B$11)/100),4))</f>
        <v>7.8563000000000001</v>
      </c>
      <c r="I66" s="23" t="str" cm="1">
        <f t="array" ref="I66">IF(AND(H65&gt;100,H66&lt;100),INDEX(Q:Q,MATCH(I65,Q:Q,0)+1,0),I65)</f>
        <v>아</v>
      </c>
      <c r="J66" s="23" t="str">
        <f t="shared" si="1"/>
        <v>1E+56</v>
      </c>
      <c r="K66" s="25">
        <f t="shared" si="6"/>
        <v>0</v>
      </c>
      <c r="L66" s="25">
        <f t="shared" si="7"/>
        <v>855</v>
      </c>
      <c r="M66" s="25">
        <f t="shared" si="8"/>
        <v>0</v>
      </c>
      <c r="N66" s="25">
        <f t="shared" si="14"/>
        <v>0</v>
      </c>
      <c r="O66" s="16">
        <f>VLOOKUP((E66+1)*3,[1]TowerTable2!$A:$F,6,FALSE)</f>
        <v>5.0501544861957627E+58</v>
      </c>
      <c r="P66" s="16">
        <f t="shared" si="10"/>
        <v>0</v>
      </c>
    </row>
    <row r="67" spans="5:16" x14ac:dyDescent="0.3">
      <c r="E67" s="23">
        <v>58</v>
      </c>
      <c r="F67" s="24" t="str">
        <f t="shared" si="4"/>
        <v>19.6408아</v>
      </c>
      <c r="G67" s="24">
        <f t="shared" si="5"/>
        <v>1.9640800000000001E+57</v>
      </c>
      <c r="H67" s="24">
        <f t="shared" si="15"/>
        <v>19.640799999999999</v>
      </c>
      <c r="I67" s="23" t="str" cm="1">
        <f t="array" ref="I67">IF(AND(H66&gt;100,H67&lt;100),INDEX(Q:Q,MATCH(I66,Q:Q,0)+1,0),I66)</f>
        <v>아</v>
      </c>
      <c r="J67" s="23" t="str">
        <f t="shared" si="1"/>
        <v>1E+56</v>
      </c>
      <c r="K67" s="25">
        <f t="shared" si="6"/>
        <v>0</v>
      </c>
      <c r="L67" s="25">
        <f t="shared" si="7"/>
        <v>0</v>
      </c>
      <c r="M67" s="25">
        <f t="shared" si="8"/>
        <v>58000</v>
      </c>
      <c r="N67" s="25">
        <f t="shared" si="14"/>
        <v>0</v>
      </c>
      <c r="O67" s="16">
        <f>VLOOKUP((E67+1)*3,[1]TowerTable2!$A:$F,6,FALSE)</f>
        <v>8.2975654257631942E+58</v>
      </c>
      <c r="P67" s="16">
        <f t="shared" si="10"/>
        <v>0</v>
      </c>
    </row>
    <row r="68" spans="5:16" x14ac:dyDescent="0.3">
      <c r="E68" s="23">
        <v>59</v>
      </c>
      <c r="F68" s="24" t="str">
        <f t="shared" si="4"/>
        <v>49.102아</v>
      </c>
      <c r="G68" s="24">
        <f t="shared" si="5"/>
        <v>4.9102E+57</v>
      </c>
      <c r="H68" s="24">
        <f t="shared" si="15"/>
        <v>49.101999999999997</v>
      </c>
      <c r="I68" s="23" t="str" cm="1">
        <f t="array" ref="I68">IF(AND(H67&gt;100,H68&lt;100),INDEX(Q:Q,MATCH(I67,Q:Q,0)+1,0),I67)</f>
        <v>아</v>
      </c>
      <c r="J68" s="23" t="str">
        <f t="shared" si="1"/>
        <v>1E+56</v>
      </c>
      <c r="K68" s="25">
        <f t="shared" si="6"/>
        <v>0</v>
      </c>
      <c r="L68" s="25">
        <f t="shared" si="7"/>
        <v>0</v>
      </c>
      <c r="M68" s="25">
        <f t="shared" si="8"/>
        <v>0</v>
      </c>
      <c r="N68" s="25">
        <v>36</v>
      </c>
      <c r="O68" s="16">
        <f>VLOOKUP((E68+1)*3,[1]TowerTable2!$A:$F,6,FALSE)</f>
        <v>1.363316551662255E+59</v>
      </c>
      <c r="P68" s="16">
        <f t="shared" si="10"/>
        <v>0</v>
      </c>
    </row>
    <row r="69" spans="5:16" x14ac:dyDescent="0.3">
      <c r="E69" s="23">
        <v>60</v>
      </c>
      <c r="F69" s="24" t="str">
        <f t="shared" si="4"/>
        <v>122.755아</v>
      </c>
      <c r="G69" s="24">
        <f t="shared" si="5"/>
        <v>1.2275500000000001E+58</v>
      </c>
      <c r="H69" s="24">
        <f t="shared" si="15"/>
        <v>122.755</v>
      </c>
      <c r="I69" s="23" t="str" cm="1">
        <f t="array" ref="I69">IF(AND(H68&gt;100,H69&lt;100),INDEX(Q:Q,MATCH(I68,Q:Q,0)+1,0),I68)</f>
        <v>아</v>
      </c>
      <c r="J69" s="23" t="str">
        <f t="shared" si="1"/>
        <v>1E+56</v>
      </c>
      <c r="K69" s="25">
        <f t="shared" si="6"/>
        <v>1830000000</v>
      </c>
      <c r="L69" s="25">
        <f t="shared" si="7"/>
        <v>0</v>
      </c>
      <c r="M69" s="25">
        <f t="shared" si="8"/>
        <v>0</v>
      </c>
      <c r="N69" s="25">
        <f t="shared" ref="N69:N71" si="16">ROUNDUP(IF(MOD(E69,4)=3,(QUOTIENT(E69,4)+1)*2,0),0)</f>
        <v>0</v>
      </c>
      <c r="O69" s="16">
        <f>VLOOKUP((E69+1)*3,[1]TowerTable2!$A:$F,6,FALSE)</f>
        <v>2.2399727205107377E+59</v>
      </c>
      <c r="P69" s="16">
        <f t="shared" si="10"/>
        <v>0</v>
      </c>
    </row>
    <row r="70" spans="5:16" x14ac:dyDescent="0.3">
      <c r="E70" s="23">
        <v>61</v>
      </c>
      <c r="F70" s="24" t="str">
        <f t="shared" si="4"/>
        <v>306.8875아</v>
      </c>
      <c r="G70" s="24">
        <f t="shared" si="5"/>
        <v>3.0688750000000003E+58</v>
      </c>
      <c r="H70" s="24">
        <f t="shared" si="15"/>
        <v>306.88749999999999</v>
      </c>
      <c r="I70" s="23" t="str" cm="1">
        <f t="array" ref="I70">IF(AND(H69&gt;100,H70&lt;100),INDEX(Q:Q,MATCH(I69,Q:Q,0)+1,0),I69)</f>
        <v>아</v>
      </c>
      <c r="J70" s="23" t="str">
        <f t="shared" si="1"/>
        <v>1E+56</v>
      </c>
      <c r="K70" s="25">
        <f t="shared" si="6"/>
        <v>0</v>
      </c>
      <c r="L70" s="25">
        <f t="shared" si="7"/>
        <v>915</v>
      </c>
      <c r="M70" s="25">
        <f t="shared" si="8"/>
        <v>0</v>
      </c>
      <c r="N70" s="25">
        <f t="shared" si="16"/>
        <v>0</v>
      </c>
      <c r="O70" s="16">
        <f>VLOOKUP((E70+1)*3,[1]TowerTable2!$A:$F,6,FALSE)</f>
        <v>3.6803468589261977E+59</v>
      </c>
      <c r="P70" s="16">
        <f t="shared" si="10"/>
        <v>0</v>
      </c>
    </row>
    <row r="71" spans="5:16" x14ac:dyDescent="0.3">
      <c r="E71" s="23">
        <v>62</v>
      </c>
      <c r="F71" s="24" t="str">
        <f t="shared" si="4"/>
        <v>767.2188아</v>
      </c>
      <c r="G71" s="24">
        <f t="shared" si="5"/>
        <v>7.6721880000000007E+58</v>
      </c>
      <c r="H71" s="24">
        <f t="shared" si="15"/>
        <v>767.21879999999999</v>
      </c>
      <c r="I71" s="23" t="str" cm="1">
        <f t="array" ref="I71">IF(AND(H70&gt;100,H71&lt;100),INDEX(Q:Q,MATCH(I70,Q:Q,0)+1,0),I70)</f>
        <v>아</v>
      </c>
      <c r="J71" s="23" t="str">
        <f t="shared" si="1"/>
        <v>1E+56</v>
      </c>
      <c r="K71" s="25">
        <f t="shared" si="6"/>
        <v>0</v>
      </c>
      <c r="L71" s="25">
        <f t="shared" si="7"/>
        <v>0</v>
      </c>
      <c r="M71" s="25">
        <f t="shared" si="8"/>
        <v>62000</v>
      </c>
      <c r="N71" s="25">
        <f t="shared" si="16"/>
        <v>0</v>
      </c>
      <c r="O71" s="16">
        <f>VLOOKUP((E71+1)*3,[1]TowerTable2!$A:$F,6,FALSE)</f>
        <v>6.0469276603152285E+59</v>
      </c>
      <c r="P71" s="16">
        <f t="shared" si="10"/>
        <v>0</v>
      </c>
    </row>
    <row r="72" spans="5:16" x14ac:dyDescent="0.3">
      <c r="E72" s="23">
        <v>63</v>
      </c>
      <c r="F72" s="24" t="str">
        <f t="shared" si="4"/>
        <v>1918.047아</v>
      </c>
      <c r="G72" s="24">
        <f t="shared" si="5"/>
        <v>1.9180470000000003E+59</v>
      </c>
      <c r="H72" s="24">
        <f t="shared" si="15"/>
        <v>1918.047</v>
      </c>
      <c r="I72" s="23" t="str" cm="1">
        <f t="array" ref="I72">IF(AND(H71&gt;100,H72&lt;100),INDEX(Q:Q,MATCH(I71,Q:Q,0)+1,0),I71)</f>
        <v>아</v>
      </c>
      <c r="J72" s="23" t="str">
        <f t="shared" si="1"/>
        <v>1E+56</v>
      </c>
      <c r="K72" s="25">
        <f t="shared" si="6"/>
        <v>0</v>
      </c>
      <c r="L72" s="25">
        <f t="shared" si="7"/>
        <v>0</v>
      </c>
      <c r="M72" s="25">
        <f t="shared" si="8"/>
        <v>0</v>
      </c>
      <c r="N72" s="25">
        <v>42</v>
      </c>
      <c r="O72" s="16">
        <f>VLOOKUP((E72+1)*3,[1]TowerTable2!$A:$F,6,FALSE)</f>
        <v>9.9352956475830486E+59</v>
      </c>
      <c r="P72" s="16">
        <f t="shared" si="10"/>
        <v>0</v>
      </c>
    </row>
    <row r="73" spans="5:16" x14ac:dyDescent="0.3">
      <c r="E73" s="23">
        <v>64</v>
      </c>
      <c r="F73" s="24" t="str">
        <f t="shared" si="4"/>
        <v>4795.1175아</v>
      </c>
      <c r="G73" s="24">
        <f t="shared" si="5"/>
        <v>4.7951175000000011E+59</v>
      </c>
      <c r="H73" s="24">
        <f t="shared" si="15"/>
        <v>4795.1175000000003</v>
      </c>
      <c r="I73" s="23" t="str" cm="1">
        <f t="array" ref="I73">IF(AND(H72&gt;100,H73&lt;100),INDEX(Q:Q,MATCH(I72,Q:Q,0)+1,0),I72)</f>
        <v>아</v>
      </c>
      <c r="J73" s="23" t="str">
        <f t="shared" ref="J73:J108" si="17">VLOOKUP(I73,Q:T,4,FALSE)</f>
        <v>1E+56</v>
      </c>
      <c r="K73" s="25">
        <f t="shared" si="6"/>
        <v>1950000000</v>
      </c>
      <c r="L73" s="25">
        <f t="shared" si="7"/>
        <v>0</v>
      </c>
      <c r="M73" s="25">
        <f t="shared" si="8"/>
        <v>0</v>
      </c>
      <c r="N73" s="25">
        <f t="shared" ref="N73:N75" si="18">ROUNDUP(IF(MOD(E73,4)=3,(QUOTIENT(E73,4)+1)*2,0),0)</f>
        <v>0</v>
      </c>
      <c r="O73" s="16">
        <f>VLOOKUP((E73+1)*3,[1]TowerTable2!$A:$F,6,FALSE)</f>
        <v>1.6324008678439669E+60</v>
      </c>
      <c r="P73" s="16">
        <f t="shared" si="10"/>
        <v>0</v>
      </c>
    </row>
    <row r="74" spans="5:16" x14ac:dyDescent="0.3">
      <c r="E74" s="23">
        <v>65</v>
      </c>
      <c r="F74" s="24" t="str">
        <f t="shared" ref="F74:F108" si="19">H74&amp;I74</f>
        <v>1.1988나</v>
      </c>
      <c r="G74" s="24">
        <f t="shared" ref="G74:G108" si="20">H74*J74</f>
        <v>1.1988E+60</v>
      </c>
      <c r="H74" s="24">
        <f t="shared" si="15"/>
        <v>1.1988000000000001</v>
      </c>
      <c r="I74" s="23" t="str" cm="1">
        <f t="array" ref="I74">IF(AND(H73&gt;100,H74&lt;100),INDEX(Q:Q,MATCH(I73,Q:Q,0)+1,0),I73)</f>
        <v>나</v>
      </c>
      <c r="J74" s="23" t="str">
        <f t="shared" si="17"/>
        <v>1E+60</v>
      </c>
      <c r="K74" s="25">
        <f t="shared" ref="K74:K108" si="21">IF(MOD(E74,4)=0,(E74+1)*30000000,0)</f>
        <v>0</v>
      </c>
      <c r="L74" s="25">
        <f t="shared" ref="L74:L108" si="22">IF(MOD(E74,4)=1,(E74)*15,0)</f>
        <v>975</v>
      </c>
      <c r="M74" s="25">
        <f t="shared" ref="M74:M108" si="23">IF(MOD(E74,4)=2,(E74)*1000,0)</f>
        <v>0</v>
      </c>
      <c r="N74" s="25">
        <f t="shared" si="18"/>
        <v>0</v>
      </c>
      <c r="O74" s="16">
        <f>VLOOKUP((E74+1)*3,[1]TowerTable2!$A:$F,6,FALSE)</f>
        <v>2.6820868626954082E+60</v>
      </c>
      <c r="P74" s="16">
        <f t="shared" ref="P74:P108" si="24">IF(G74&gt;O74,1,0)</f>
        <v>0</v>
      </c>
    </row>
    <row r="75" spans="5:16" x14ac:dyDescent="0.3">
      <c r="E75" s="23">
        <v>66</v>
      </c>
      <c r="F75" s="24" t="str">
        <f t="shared" si="19"/>
        <v>2.997나</v>
      </c>
      <c r="G75" s="24">
        <f t="shared" si="20"/>
        <v>2.9969999999999998E+60</v>
      </c>
      <c r="H75" s="24">
        <f t="shared" si="15"/>
        <v>2.9969999999999999</v>
      </c>
      <c r="I75" s="23" t="str" cm="1">
        <f t="array" ref="I75">IF(AND(H74&gt;100,H75&lt;100),INDEX(Q:Q,MATCH(I74,Q:Q,0)+1,0),I74)</f>
        <v>나</v>
      </c>
      <c r="J75" s="23" t="str">
        <f t="shared" si="17"/>
        <v>1E+60</v>
      </c>
      <c r="K75" s="25">
        <f t="shared" si="21"/>
        <v>0</v>
      </c>
      <c r="L75" s="25">
        <f t="shared" si="22"/>
        <v>0</v>
      </c>
      <c r="M75" s="25">
        <f t="shared" si="23"/>
        <v>66000</v>
      </c>
      <c r="N75" s="25">
        <f t="shared" si="18"/>
        <v>0</v>
      </c>
      <c r="O75" s="16">
        <f>VLOOKUP((E75+1)*3,[1]TowerTable2!$A:$F,6,FALSE)</f>
        <v>4.8548990719022118E+60</v>
      </c>
      <c r="P75" s="16">
        <f t="shared" si="24"/>
        <v>0</v>
      </c>
    </row>
    <row r="76" spans="5:16" x14ac:dyDescent="0.3">
      <c r="E76" s="23">
        <v>67</v>
      </c>
      <c r="F76" s="24" t="str">
        <f t="shared" si="19"/>
        <v>7.4925나</v>
      </c>
      <c r="G76" s="24">
        <f t="shared" si="20"/>
        <v>7.4924999999999986E+60</v>
      </c>
      <c r="H76" s="24">
        <f t="shared" si="15"/>
        <v>7.4924999999999997</v>
      </c>
      <c r="I76" s="23" t="str" cm="1">
        <f t="array" ref="I76">IF(AND(H75&gt;100,H76&lt;100),INDEX(Q:Q,MATCH(I75,Q:Q,0)+1,0),I75)</f>
        <v>나</v>
      </c>
      <c r="J76" s="23" t="str">
        <f t="shared" si="17"/>
        <v>1E+60</v>
      </c>
      <c r="K76" s="25">
        <f t="shared" si="21"/>
        <v>0</v>
      </c>
      <c r="L76" s="25">
        <f t="shared" si="22"/>
        <v>0</v>
      </c>
      <c r="M76" s="25">
        <f t="shared" si="23"/>
        <v>0</v>
      </c>
      <c r="N76" s="25">
        <v>46</v>
      </c>
      <c r="O76" s="16">
        <f>VLOOKUP((E76+1)*3,[1]TowerTable2!$A:$F,6,FALSE)</f>
        <v>1.0666213260969159E+61</v>
      </c>
      <c r="P76" s="16">
        <f t="shared" si="24"/>
        <v>0</v>
      </c>
    </row>
    <row r="77" spans="5:16" x14ac:dyDescent="0.3">
      <c r="E77" s="23">
        <v>68</v>
      </c>
      <c r="F77" s="24" t="str">
        <f t="shared" si="19"/>
        <v>18.7313나</v>
      </c>
      <c r="G77" s="24">
        <f t="shared" si="20"/>
        <v>1.8731300000000001E+61</v>
      </c>
      <c r="H77" s="24">
        <f t="shared" si="15"/>
        <v>18.731300000000001</v>
      </c>
      <c r="I77" s="23" t="str" cm="1">
        <f t="array" ref="I77">IF(AND(H76&gt;100,H77&lt;100),INDEX(Q:Q,MATCH(I76,Q:Q,0)+1,0),I76)</f>
        <v>나</v>
      </c>
      <c r="J77" s="23" t="str">
        <f t="shared" si="17"/>
        <v>1E+60</v>
      </c>
      <c r="K77" s="25">
        <f t="shared" si="21"/>
        <v>2070000000</v>
      </c>
      <c r="L77" s="25">
        <f t="shared" si="22"/>
        <v>0</v>
      </c>
      <c r="M77" s="25">
        <f t="shared" si="23"/>
        <v>0</v>
      </c>
      <c r="N77" s="25">
        <f t="shared" ref="N77:N79" si="25">ROUNDUP(IF(MOD(E77,4)=3,(QUOTIENT(E77,4)+1)*2,0),0)</f>
        <v>0</v>
      </c>
      <c r="O77" s="16">
        <f>VLOOKUP((E77+1)*3,[1]TowerTable2!$A:$F,6,FALSE)</f>
        <v>2.3433670534349248E+61</v>
      </c>
      <c r="P77" s="16">
        <f t="shared" si="24"/>
        <v>0</v>
      </c>
    </row>
    <row r="78" spans="5:16" x14ac:dyDescent="0.3">
      <c r="E78" s="23">
        <v>69</v>
      </c>
      <c r="F78" s="24" t="str">
        <f t="shared" si="19"/>
        <v>46.8283나</v>
      </c>
      <c r="G78" s="24">
        <f t="shared" si="20"/>
        <v>4.6828300000000006E+61</v>
      </c>
      <c r="H78" s="24">
        <f t="shared" si="15"/>
        <v>46.828300000000006</v>
      </c>
      <c r="I78" s="23" t="str" cm="1">
        <f t="array" ref="I78">IF(AND(H77&gt;100,H78&lt;100),INDEX(Q:Q,MATCH(I77,Q:Q,0)+1,0),I77)</f>
        <v>나</v>
      </c>
      <c r="J78" s="23" t="str">
        <f t="shared" si="17"/>
        <v>1E+60</v>
      </c>
      <c r="K78" s="25">
        <f t="shared" si="21"/>
        <v>0</v>
      </c>
      <c r="L78" s="25">
        <f t="shared" si="22"/>
        <v>1035</v>
      </c>
      <c r="M78" s="25">
        <f t="shared" si="23"/>
        <v>0</v>
      </c>
      <c r="N78" s="25">
        <f t="shared" si="25"/>
        <v>0</v>
      </c>
      <c r="O78" s="16">
        <f>VLOOKUP((E78+1)*3,[1]TowerTable2!$A:$F,6,FALSE)</f>
        <v>5.1483774163965303E+61</v>
      </c>
      <c r="P78" s="16">
        <f t="shared" si="24"/>
        <v>0</v>
      </c>
    </row>
    <row r="79" spans="5:16" x14ac:dyDescent="0.3">
      <c r="E79" s="23">
        <v>70</v>
      </c>
      <c r="F79" s="24" t="str">
        <f t="shared" si="19"/>
        <v>117.0708나</v>
      </c>
      <c r="G79" s="24">
        <f t="shared" si="20"/>
        <v>1.170708E+62</v>
      </c>
      <c r="H79" s="24">
        <f t="shared" si="15"/>
        <v>117.07080000000001</v>
      </c>
      <c r="I79" s="23" t="str" cm="1">
        <f t="array" ref="I79">IF(AND(H78&gt;100,H79&lt;100),INDEX(Q:Q,MATCH(I78,Q:Q,0)+1,0),I78)</f>
        <v>나</v>
      </c>
      <c r="J79" s="23" t="str">
        <f t="shared" si="17"/>
        <v>1E+60</v>
      </c>
      <c r="K79" s="25">
        <f t="shared" si="21"/>
        <v>0</v>
      </c>
      <c r="L79" s="25">
        <f t="shared" si="22"/>
        <v>0</v>
      </c>
      <c r="M79" s="25">
        <f t="shared" si="23"/>
        <v>70000</v>
      </c>
      <c r="N79" s="25">
        <f t="shared" si="25"/>
        <v>0</v>
      </c>
      <c r="O79" s="16">
        <f>VLOOKUP((E79+1)*3,[1]TowerTable2!$A:$F,6,FALSE)</f>
        <v>1.1310985183823179E+62</v>
      </c>
      <c r="P79" s="16">
        <f t="shared" si="24"/>
        <v>1</v>
      </c>
    </row>
    <row r="80" spans="5:16" x14ac:dyDescent="0.3">
      <c r="E80" s="23">
        <v>71</v>
      </c>
      <c r="F80" s="24" t="str">
        <f t="shared" si="19"/>
        <v>292.677나</v>
      </c>
      <c r="G80" s="24">
        <f t="shared" si="20"/>
        <v>2.9267700000000001E+62</v>
      </c>
      <c r="H80" s="24">
        <f t="shared" si="15"/>
        <v>292.67700000000002</v>
      </c>
      <c r="I80" s="23" t="str" cm="1">
        <f t="array" ref="I80">IF(AND(H79&gt;100,H80&lt;100),INDEX(Q:Q,MATCH(I79,Q:Q,0)+1,0),I79)</f>
        <v>나</v>
      </c>
      <c r="J80" s="23" t="str">
        <f t="shared" si="17"/>
        <v>1E+60</v>
      </c>
      <c r="K80" s="25">
        <f t="shared" si="21"/>
        <v>0</v>
      </c>
      <c r="L80" s="25">
        <f t="shared" si="22"/>
        <v>0</v>
      </c>
      <c r="M80" s="25">
        <f t="shared" si="23"/>
        <v>0</v>
      </c>
      <c r="N80" s="25">
        <v>50</v>
      </c>
      <c r="O80" s="16">
        <f>VLOOKUP((E80+1)*3,[1]TowerTable2!$A:$F,6,FALSE)</f>
        <v>2.4850234448859527E+62</v>
      </c>
      <c r="P80" s="16">
        <f t="shared" si="24"/>
        <v>1</v>
      </c>
    </row>
    <row r="81" spans="5:16" x14ac:dyDescent="0.3">
      <c r="E81" s="23">
        <v>72</v>
      </c>
      <c r="F81" s="24" t="str">
        <f t="shared" si="19"/>
        <v>731.6925나</v>
      </c>
      <c r="G81" s="24">
        <f t="shared" si="20"/>
        <v>7.3169249999999997E+62</v>
      </c>
      <c r="H81" s="24">
        <f t="shared" si="15"/>
        <v>731.6925</v>
      </c>
      <c r="I81" s="23" t="str" cm="1">
        <f t="array" ref="I81">IF(AND(H80&gt;100,H81&lt;100),INDEX(Q:Q,MATCH(I80,Q:Q,0)+1,0),I80)</f>
        <v>나</v>
      </c>
      <c r="J81" s="23" t="str">
        <f t="shared" si="17"/>
        <v>1E+60</v>
      </c>
      <c r="K81" s="25">
        <f t="shared" si="21"/>
        <v>2190000000</v>
      </c>
      <c r="L81" s="25">
        <f t="shared" si="22"/>
        <v>0</v>
      </c>
      <c r="M81" s="25">
        <f t="shared" si="23"/>
        <v>0</v>
      </c>
      <c r="N81" s="25">
        <f t="shared" ref="N81:N83" si="26">ROUNDUP(IF(MOD(E81,4)=3,(QUOTIENT(E81,4)+1)*2,0),0)</f>
        <v>0</v>
      </c>
      <c r="O81" s="16">
        <f>VLOOKUP((E81+1)*3,[1]TowerTable2!$A:$F,6,FALSE)</f>
        <v>5.4595965084144386E+62</v>
      </c>
      <c r="P81" s="16">
        <f t="shared" si="24"/>
        <v>1</v>
      </c>
    </row>
    <row r="82" spans="5:16" x14ac:dyDescent="0.3">
      <c r="E82" s="23">
        <v>73</v>
      </c>
      <c r="F82" s="24" t="str">
        <f t="shared" si="19"/>
        <v>1829.2313나</v>
      </c>
      <c r="G82" s="24">
        <f t="shared" si="20"/>
        <v>1.8292312999999997E+63</v>
      </c>
      <c r="H82" s="24">
        <f t="shared" si="15"/>
        <v>1829.2312999999999</v>
      </c>
      <c r="I82" s="23" t="str" cm="1">
        <f t="array" ref="I82">IF(AND(H81&gt;100,H82&lt;100),INDEX(Q:Q,MATCH(I81,Q:Q,0)+1,0),I81)</f>
        <v>나</v>
      </c>
      <c r="J82" s="23" t="str">
        <f t="shared" si="17"/>
        <v>1E+60</v>
      </c>
      <c r="K82" s="25">
        <f t="shared" si="21"/>
        <v>0</v>
      </c>
      <c r="L82" s="25">
        <f t="shared" si="22"/>
        <v>1095</v>
      </c>
      <c r="M82" s="25">
        <f t="shared" si="23"/>
        <v>0</v>
      </c>
      <c r="N82" s="25">
        <f t="shared" si="26"/>
        <v>0</v>
      </c>
      <c r="O82" s="16">
        <f>VLOOKUP((E82+1)*3,[1]TowerTable2!$A:$F,6,FALSE)</f>
        <v>2.2995820493441617E+63</v>
      </c>
      <c r="P82" s="16">
        <f t="shared" si="24"/>
        <v>0</v>
      </c>
    </row>
    <row r="83" spans="5:16" x14ac:dyDescent="0.3">
      <c r="E83" s="23">
        <v>74</v>
      </c>
      <c r="F83" s="24" t="str">
        <f t="shared" si="19"/>
        <v>1.0061불</v>
      </c>
      <c r="G83" s="24">
        <f t="shared" si="20"/>
        <v>1.0061000000000001E+64</v>
      </c>
      <c r="H83" s="34">
        <f>IF(ROUNDUP(H82*((100+$B$12)/100),0)&gt;10000,ROUNDUP(H82*((100+$B$12)/100)/10000,4),ROUNDUP(H82*((100+$B$12)/100),4))</f>
        <v>1.0061</v>
      </c>
      <c r="I83" s="23" t="str" cm="1">
        <f t="array" ref="I83">IF(AND(H82&gt;100,H83&lt;100),INDEX(Q:Q,MATCH(I82,Q:Q,0)+1,0),I82)</f>
        <v>불</v>
      </c>
      <c r="J83" s="23" t="str">
        <f t="shared" si="17"/>
        <v>1E+64</v>
      </c>
      <c r="K83" s="25">
        <f t="shared" si="21"/>
        <v>0</v>
      </c>
      <c r="L83" s="25">
        <f t="shared" si="22"/>
        <v>0</v>
      </c>
      <c r="M83" s="25">
        <f t="shared" si="23"/>
        <v>74000</v>
      </c>
      <c r="N83" s="25">
        <f t="shared" si="26"/>
        <v>0</v>
      </c>
      <c r="O83" s="16">
        <f>VLOOKUP((E83+1)*3,[1]TowerTable2!$A:$F,6,FALSE)</f>
        <v>1.341116251177515E+64</v>
      </c>
      <c r="P83" s="16">
        <f t="shared" si="24"/>
        <v>0</v>
      </c>
    </row>
    <row r="84" spans="5:16" x14ac:dyDescent="0.3">
      <c r="E84" s="23">
        <v>75</v>
      </c>
      <c r="F84" s="24" t="str">
        <f t="shared" si="19"/>
        <v>5.5336불</v>
      </c>
      <c r="G84" s="24">
        <f t="shared" si="20"/>
        <v>5.5336000000000004E+64</v>
      </c>
      <c r="H84" s="24">
        <f t="shared" ref="H84:H108" si="27">IF(ROUNDUP(H83*((100+$B$12)/100),0)&gt;10000,ROUNDUP(H83*((100+$B$12)/100)/10000,4),ROUNDUP(H83*((100+$B$12)/100),4))</f>
        <v>5.5335999999999999</v>
      </c>
      <c r="I84" s="23" t="str" cm="1">
        <f t="array" ref="I84">IF(AND(H83&gt;100,H84&lt;100),INDEX(Q:Q,MATCH(I83,Q:Q,0)+1,0),I83)</f>
        <v>불</v>
      </c>
      <c r="J84" s="23" t="str">
        <f t="shared" si="17"/>
        <v>1E+64</v>
      </c>
      <c r="K84" s="25">
        <f t="shared" si="21"/>
        <v>0</v>
      </c>
      <c r="L84" s="25">
        <f t="shared" si="22"/>
        <v>0</v>
      </c>
      <c r="M84" s="25">
        <f t="shared" si="23"/>
        <v>0</v>
      </c>
      <c r="N84" s="25">
        <v>55</v>
      </c>
      <c r="O84" s="16">
        <f>VLOOKUP((E84+1)*3,[1]TowerTable2!$A:$F,6,FALSE)</f>
        <v>7.8213899768672674E+64</v>
      </c>
      <c r="P84" s="16">
        <f t="shared" si="24"/>
        <v>0</v>
      </c>
    </row>
    <row r="85" spans="5:16" x14ac:dyDescent="0.3">
      <c r="E85" s="23">
        <v>76</v>
      </c>
      <c r="F85" s="24" t="str">
        <f t="shared" si="19"/>
        <v>30.4348불</v>
      </c>
      <c r="G85" s="24">
        <f t="shared" si="20"/>
        <v>3.0434799999999998E+65</v>
      </c>
      <c r="H85" s="24">
        <f t="shared" si="27"/>
        <v>30.434799999999999</v>
      </c>
      <c r="I85" s="23" t="str" cm="1">
        <f t="array" ref="I85">IF(AND(H84&gt;100,H85&lt;100),INDEX(Q:Q,MATCH(I84,Q:Q,0)+1,0),I84)</f>
        <v>불</v>
      </c>
      <c r="J85" s="23" t="str">
        <f t="shared" si="17"/>
        <v>1E+64</v>
      </c>
      <c r="K85" s="25">
        <f t="shared" si="21"/>
        <v>2310000000</v>
      </c>
      <c r="L85" s="25">
        <f t="shared" si="22"/>
        <v>0</v>
      </c>
      <c r="M85" s="25">
        <f t="shared" si="23"/>
        <v>0</v>
      </c>
      <c r="N85" s="25">
        <f t="shared" ref="N85:N87" si="28">ROUNDUP(IF(MOD(E85,4)=3,(QUOTIENT(E85,4)+1)*2,0),0)</f>
        <v>0</v>
      </c>
      <c r="O85" s="16">
        <f>VLOOKUP((E85+1)*3,[1]TowerTable2!$A:$F,6,FALSE)</f>
        <v>4.5614346345089905E+65</v>
      </c>
      <c r="P85" s="16">
        <f t="shared" si="24"/>
        <v>0</v>
      </c>
    </row>
    <row r="86" spans="5:16" x14ac:dyDescent="0.3">
      <c r="E86" s="23">
        <v>77</v>
      </c>
      <c r="F86" s="24" t="str">
        <f t="shared" si="19"/>
        <v>167.3914불</v>
      </c>
      <c r="G86" s="24">
        <f t="shared" si="20"/>
        <v>1.6739140000000002E+66</v>
      </c>
      <c r="H86" s="24">
        <f t="shared" si="27"/>
        <v>167.3914</v>
      </c>
      <c r="I86" s="23" t="str" cm="1">
        <f t="array" ref="I86">IF(AND(H85&gt;100,H86&lt;100),INDEX(Q:Q,MATCH(I85,Q:Q,0)+1,0),I85)</f>
        <v>불</v>
      </c>
      <c r="J86" s="23" t="str">
        <f t="shared" si="17"/>
        <v>1E+64</v>
      </c>
      <c r="K86" s="25">
        <f t="shared" si="21"/>
        <v>0</v>
      </c>
      <c r="L86" s="25">
        <f t="shared" si="22"/>
        <v>1155</v>
      </c>
      <c r="M86" s="25">
        <f t="shared" si="23"/>
        <v>0</v>
      </c>
      <c r="N86" s="25">
        <f t="shared" si="28"/>
        <v>0</v>
      </c>
      <c r="O86" s="16">
        <f>VLOOKUP((E86+1)*3,[1]TowerTable2!$A:$F,6,FALSE)</f>
        <v>2.6602286788456435E+66</v>
      </c>
      <c r="P86" s="16">
        <f t="shared" si="24"/>
        <v>0</v>
      </c>
    </row>
    <row r="87" spans="5:16" x14ac:dyDescent="0.3">
      <c r="E87" s="23">
        <v>78</v>
      </c>
      <c r="F87" s="24" t="str">
        <f t="shared" si="19"/>
        <v>920.6527불</v>
      </c>
      <c r="G87" s="24">
        <f t="shared" si="20"/>
        <v>9.2065270000000001E+66</v>
      </c>
      <c r="H87" s="24">
        <f t="shared" si="27"/>
        <v>920.65269999999998</v>
      </c>
      <c r="I87" s="23" t="str" cm="1">
        <f t="array" ref="I87">IF(AND(H86&gt;100,H87&lt;100),INDEX(Q:Q,MATCH(I86,Q:Q,0)+1,0),I86)</f>
        <v>불</v>
      </c>
      <c r="J87" s="23" t="str">
        <f t="shared" si="17"/>
        <v>1E+64</v>
      </c>
      <c r="K87" s="25">
        <f t="shared" si="21"/>
        <v>0</v>
      </c>
      <c r="L87" s="25">
        <f t="shared" si="22"/>
        <v>0</v>
      </c>
      <c r="M87" s="25">
        <f t="shared" si="23"/>
        <v>78000</v>
      </c>
      <c r="N87" s="25">
        <f t="shared" si="28"/>
        <v>0</v>
      </c>
      <c r="O87" s="16">
        <f>VLOOKUP((E87+1)*3,[1]TowerTable2!$A:$F,6,FALSE)</f>
        <v>1.5514453655027794E+67</v>
      </c>
      <c r="P87" s="16">
        <f t="shared" si="24"/>
        <v>0</v>
      </c>
    </row>
    <row r="88" spans="5:16" x14ac:dyDescent="0.3">
      <c r="E88" s="23">
        <v>79</v>
      </c>
      <c r="F88" s="24" t="str">
        <f t="shared" si="19"/>
        <v>5063.5899불</v>
      </c>
      <c r="G88" s="24">
        <f t="shared" si="20"/>
        <v>5.0635899000000002E+67</v>
      </c>
      <c r="H88" s="24">
        <f t="shared" si="27"/>
        <v>5063.5898999999999</v>
      </c>
      <c r="I88" s="23" t="str" cm="1">
        <f t="array" ref="I88">IF(AND(H87&gt;100,H88&lt;100),INDEX(Q:Q,MATCH(I87,Q:Q,0)+1,0),I87)</f>
        <v>불</v>
      </c>
      <c r="J88" s="23" t="str">
        <f t="shared" si="17"/>
        <v>1E+64</v>
      </c>
      <c r="K88" s="25">
        <f t="shared" si="21"/>
        <v>0</v>
      </c>
      <c r="L88" s="25">
        <f t="shared" si="22"/>
        <v>0</v>
      </c>
      <c r="M88" s="25">
        <f t="shared" si="23"/>
        <v>0</v>
      </c>
      <c r="N88" s="25">
        <v>60</v>
      </c>
      <c r="O88" s="16">
        <f>VLOOKUP((E88+1)*3,[1]TowerTable2!$A:$F,6,FALSE)</f>
        <v>9.0480293716122116E+67</v>
      </c>
      <c r="P88" s="16">
        <f t="shared" si="24"/>
        <v>0</v>
      </c>
    </row>
    <row r="89" spans="5:16" x14ac:dyDescent="0.3">
      <c r="E89" s="23">
        <v>80</v>
      </c>
      <c r="F89" s="24" t="str">
        <f t="shared" si="19"/>
        <v>2.785무</v>
      </c>
      <c r="G89" s="24">
        <f t="shared" si="20"/>
        <v>2.785E+68</v>
      </c>
      <c r="H89" s="24">
        <f t="shared" si="27"/>
        <v>2.7850000000000001</v>
      </c>
      <c r="I89" s="23" t="str" cm="1">
        <f t="array" ref="I89">IF(AND(H88&gt;100,H89&lt;100),INDEX(Q:Q,MATCH(I88,Q:Q,0)+1,0),I88)</f>
        <v>무</v>
      </c>
      <c r="J89" s="23" t="str">
        <f t="shared" si="17"/>
        <v>1E+68</v>
      </c>
      <c r="K89" s="25">
        <f t="shared" si="21"/>
        <v>2430000000</v>
      </c>
      <c r="L89" s="25">
        <f t="shared" si="22"/>
        <v>0</v>
      </c>
      <c r="M89" s="25">
        <f t="shared" si="23"/>
        <v>0</v>
      </c>
      <c r="N89" s="25">
        <f t="shared" ref="N89:N91" si="29">ROUNDUP(IF(MOD(E89,4)=3,(QUOTIENT(E89,4)+1)*2,0),0)</f>
        <v>0</v>
      </c>
      <c r="O89" s="16">
        <f>VLOOKUP((E89+1)*3,[1]TowerTable2!$A:$F,6,FALSE)</f>
        <v>5.2768107295242426E+68</v>
      </c>
      <c r="P89" s="16">
        <f t="shared" si="24"/>
        <v>0</v>
      </c>
    </row>
    <row r="90" spans="5:16" x14ac:dyDescent="0.3">
      <c r="E90" s="23">
        <v>81</v>
      </c>
      <c r="F90" s="24" t="str">
        <f t="shared" si="19"/>
        <v>15.3175무</v>
      </c>
      <c r="G90" s="24">
        <f t="shared" si="20"/>
        <v>1.53175E+69</v>
      </c>
      <c r="H90" s="24">
        <f t="shared" si="27"/>
        <v>15.317500000000001</v>
      </c>
      <c r="I90" s="23" t="str" cm="1">
        <f t="array" ref="I90">IF(AND(H89&gt;100,H90&lt;100),INDEX(Q:Q,MATCH(I89,Q:Q,0)+1,0),I89)</f>
        <v>무</v>
      </c>
      <c r="J90" s="23" t="str">
        <f t="shared" si="17"/>
        <v>1E+68</v>
      </c>
      <c r="K90" s="25">
        <f t="shared" si="21"/>
        <v>0</v>
      </c>
      <c r="L90" s="25">
        <f t="shared" si="22"/>
        <v>1215</v>
      </c>
      <c r="M90" s="25">
        <f t="shared" si="23"/>
        <v>0</v>
      </c>
      <c r="N90" s="25">
        <f t="shared" si="29"/>
        <v>0</v>
      </c>
      <c r="O90" s="16">
        <f>VLOOKUP((E90+1)*3,[1]TowerTable2!$A:$F,6,FALSE)</f>
        <v>3.0774360174585386E+69</v>
      </c>
      <c r="P90" s="16">
        <f t="shared" si="24"/>
        <v>0</v>
      </c>
    </row>
    <row r="91" spans="5:16" x14ac:dyDescent="0.3">
      <c r="E91" s="23">
        <v>82</v>
      </c>
      <c r="F91" s="24" t="str">
        <f t="shared" si="19"/>
        <v>84.2463무</v>
      </c>
      <c r="G91" s="24">
        <f t="shared" si="20"/>
        <v>8.42463E+69</v>
      </c>
      <c r="H91" s="24">
        <f t="shared" si="27"/>
        <v>84.246300000000005</v>
      </c>
      <c r="I91" s="23" t="str" cm="1">
        <f t="array" ref="I91">IF(AND(H90&gt;100,H91&lt;100),INDEX(Q:Q,MATCH(I90,Q:Q,0)+1,0),I90)</f>
        <v>무</v>
      </c>
      <c r="J91" s="23" t="str">
        <f t="shared" si="17"/>
        <v>1E+68</v>
      </c>
      <c r="K91" s="25">
        <f t="shared" si="21"/>
        <v>0</v>
      </c>
      <c r="L91" s="25">
        <f t="shared" si="22"/>
        <v>0</v>
      </c>
      <c r="M91" s="25">
        <f t="shared" si="23"/>
        <v>82000</v>
      </c>
      <c r="N91" s="25">
        <f t="shared" si="29"/>
        <v>0</v>
      </c>
      <c r="O91" s="16">
        <f>VLOOKUP((E91+1)*3,[1]TowerTable2!$A:$F,6,FALSE)</f>
        <v>1.79476068538182E+70</v>
      </c>
      <c r="P91" s="16">
        <f t="shared" si="24"/>
        <v>0</v>
      </c>
    </row>
    <row r="92" spans="5:16" x14ac:dyDescent="0.3">
      <c r="E92" s="23">
        <v>83</v>
      </c>
      <c r="F92" s="24" t="str">
        <f t="shared" si="19"/>
        <v>463.3547무</v>
      </c>
      <c r="G92" s="24">
        <f t="shared" si="20"/>
        <v>4.6335469999999995E+70</v>
      </c>
      <c r="H92" s="24">
        <f t="shared" si="27"/>
        <v>463.35469999999998</v>
      </c>
      <c r="I92" s="23" t="str" cm="1">
        <f t="array" ref="I92">IF(AND(H91&gt;100,H92&lt;100),INDEX(Q:Q,MATCH(I91,Q:Q,0)+1,0),I91)</f>
        <v>무</v>
      </c>
      <c r="J92" s="23" t="str">
        <f t="shared" si="17"/>
        <v>1E+68</v>
      </c>
      <c r="K92" s="25">
        <f t="shared" si="21"/>
        <v>0</v>
      </c>
      <c r="L92" s="25">
        <f t="shared" si="22"/>
        <v>0</v>
      </c>
      <c r="M92" s="25">
        <f t="shared" si="23"/>
        <v>0</v>
      </c>
      <c r="N92" s="25">
        <v>62</v>
      </c>
      <c r="O92" s="16">
        <f>VLOOKUP((E92+1)*3,[1]TowerTable2!$A:$F,6,FALSE)</f>
        <v>1.0467044317146774E+71</v>
      </c>
      <c r="P92" s="16">
        <f t="shared" si="24"/>
        <v>0</v>
      </c>
    </row>
    <row r="93" spans="5:16" x14ac:dyDescent="0.3">
      <c r="E93" s="23">
        <v>84</v>
      </c>
      <c r="F93" s="24" t="str">
        <f t="shared" si="19"/>
        <v>2548.4509무</v>
      </c>
      <c r="G93" s="24">
        <f t="shared" si="20"/>
        <v>2.5484509E+71</v>
      </c>
      <c r="H93" s="24">
        <f t="shared" si="27"/>
        <v>2548.4509000000003</v>
      </c>
      <c r="I93" s="23" t="str" cm="1">
        <f t="array" ref="I93">IF(AND(H92&gt;100,H93&lt;100),INDEX(Q:Q,MATCH(I92,Q:Q,0)+1,0),I92)</f>
        <v>무</v>
      </c>
      <c r="J93" s="23" t="str">
        <f t="shared" si="17"/>
        <v>1E+68</v>
      </c>
      <c r="K93" s="25">
        <f t="shared" si="21"/>
        <v>2550000000</v>
      </c>
      <c r="L93" s="25">
        <f t="shared" si="22"/>
        <v>0</v>
      </c>
      <c r="M93" s="25">
        <f t="shared" si="23"/>
        <v>0</v>
      </c>
      <c r="N93" s="25">
        <f t="shared" ref="N93:N95" si="30">ROUNDUP(IF(MOD(E93,4)=3,(QUOTIENT(E93,4)+1)*2,0),0)</f>
        <v>0</v>
      </c>
      <c r="O93" s="16">
        <f>VLOOKUP((E93+1)*3,[1]TowerTable2!$A:$F,6,FALSE)</f>
        <v>6.1043802457599993E+71</v>
      </c>
      <c r="P93" s="16">
        <f t="shared" si="24"/>
        <v>0</v>
      </c>
    </row>
    <row r="94" spans="5:16" x14ac:dyDescent="0.3">
      <c r="E94" s="23">
        <v>85</v>
      </c>
      <c r="F94" s="24" t="str">
        <f t="shared" si="19"/>
        <v>1.4017대</v>
      </c>
      <c r="G94" s="24">
        <f t="shared" si="20"/>
        <v>1.4016999999999999E+72</v>
      </c>
      <c r="H94" s="24">
        <f t="shared" si="27"/>
        <v>1.4016999999999999</v>
      </c>
      <c r="I94" s="23" t="str" cm="1">
        <f t="array" ref="I94">IF(AND(H93&gt;100,H94&lt;100),INDEX(Q:Q,MATCH(I93,Q:Q,0)+1,0),I93)</f>
        <v>대</v>
      </c>
      <c r="J94" s="23" t="str">
        <f t="shared" si="17"/>
        <v>1E+72</v>
      </c>
      <c r="K94" s="25">
        <f t="shared" si="21"/>
        <v>0</v>
      </c>
      <c r="L94" s="25">
        <f t="shared" si="22"/>
        <v>1275</v>
      </c>
      <c r="M94" s="25">
        <f t="shared" si="23"/>
        <v>0</v>
      </c>
      <c r="N94" s="25">
        <f t="shared" si="30"/>
        <v>0</v>
      </c>
      <c r="O94" s="16">
        <f>VLOOKUP((E94+1)*3,[1]TowerTable2!$A:$F,6,FALSE)</f>
        <v>3.5600745593272318E+72</v>
      </c>
      <c r="P94" s="16">
        <f t="shared" si="24"/>
        <v>0</v>
      </c>
    </row>
    <row r="95" spans="5:16" x14ac:dyDescent="0.3">
      <c r="E95" s="23">
        <v>86</v>
      </c>
      <c r="F95" s="24" t="str">
        <f t="shared" si="19"/>
        <v>7.7094대</v>
      </c>
      <c r="G95" s="24">
        <f t="shared" si="20"/>
        <v>7.7093999999999984E+72</v>
      </c>
      <c r="H95" s="24">
        <f t="shared" si="27"/>
        <v>7.7093999999999996</v>
      </c>
      <c r="I95" s="23" t="str" cm="1">
        <f t="array" ref="I95">IF(AND(H94&gt;100,H95&lt;100),INDEX(Q:Q,MATCH(I94,Q:Q,0)+1,0),I94)</f>
        <v>대</v>
      </c>
      <c r="J95" s="23" t="str">
        <f t="shared" si="17"/>
        <v>1E+72</v>
      </c>
      <c r="K95" s="25">
        <f t="shared" si="21"/>
        <v>0</v>
      </c>
      <c r="L95" s="25">
        <f t="shared" si="22"/>
        <v>0</v>
      </c>
      <c r="M95" s="25">
        <f t="shared" si="23"/>
        <v>86000</v>
      </c>
      <c r="N95" s="25">
        <f t="shared" si="30"/>
        <v>0</v>
      </c>
      <c r="O95" s="16">
        <f>VLOOKUP((E95+1)*3,[1]TowerTable2!$A:$F,6,FALSE)</f>
        <v>2.0762354829996418E+73</v>
      </c>
      <c r="P95" s="16">
        <f t="shared" si="24"/>
        <v>0</v>
      </c>
    </row>
    <row r="96" spans="5:16" x14ac:dyDescent="0.3">
      <c r="E96" s="23">
        <v>87</v>
      </c>
      <c r="F96" s="24" t="str">
        <f t="shared" si="19"/>
        <v>53.9658대</v>
      </c>
      <c r="G96" s="24">
        <f t="shared" si="20"/>
        <v>5.3965799999999998E+73</v>
      </c>
      <c r="H96" s="34">
        <f>IF(ROUNDUP(H95*((100+$B$13)/100),0)&gt;10000,ROUNDUP(H95*((100+$B$13)/100)/10000,4),ROUNDUP(H95*((100+$B$13)/100),4))</f>
        <v>53.965800000000002</v>
      </c>
      <c r="I96" s="23" t="str" cm="1">
        <f t="array" ref="I96">IF(AND(H95&gt;100,H96&lt;100),INDEX(Q:Q,MATCH(I95,Q:Q,0)+1,0),I95)</f>
        <v>대</v>
      </c>
      <c r="J96" s="23" t="str">
        <f t="shared" si="17"/>
        <v>1E+72</v>
      </c>
      <c r="K96" s="25">
        <f t="shared" si="21"/>
        <v>0</v>
      </c>
      <c r="L96" s="25">
        <f t="shared" si="22"/>
        <v>0</v>
      </c>
      <c r="M96" s="25">
        <f t="shared" si="23"/>
        <v>0</v>
      </c>
      <c r="N96" s="25">
        <v>64</v>
      </c>
      <c r="O96" s="16">
        <f>VLOOKUP((E96+1)*3,[1]TowerTable2!$A:$F,6,FALSE)</f>
        <v>1.2108605336853911E+74</v>
      </c>
      <c r="P96" s="16">
        <f t="shared" si="24"/>
        <v>0</v>
      </c>
    </row>
    <row r="97" spans="5:16" x14ac:dyDescent="0.3">
      <c r="E97" s="23">
        <v>88</v>
      </c>
      <c r="F97" s="24" t="str">
        <f t="shared" si="19"/>
        <v>377.7606대</v>
      </c>
      <c r="G97" s="24">
        <f t="shared" si="20"/>
        <v>3.7776059999999999E+74</v>
      </c>
      <c r="H97" s="24">
        <f t="shared" ref="H97:H108" si="31">IF(ROUNDUP(H96*((100+$B$13)/100),0)&gt;10000,ROUNDUP(H96*((100+$B$13)/100)/10000,4),ROUNDUP(H96*((100+$B$13)/100),4))</f>
        <v>377.76060000000001</v>
      </c>
      <c r="I97" s="23" t="str" cm="1">
        <f t="array" ref="I97">IF(AND(H96&gt;100,H97&lt;100),INDEX(Q:Q,MATCH(I96,Q:Q,0)+1,0),I96)</f>
        <v>대</v>
      </c>
      <c r="J97" s="23" t="str">
        <f t="shared" si="17"/>
        <v>1E+72</v>
      </c>
      <c r="K97" s="25">
        <f t="shared" si="21"/>
        <v>2670000000</v>
      </c>
      <c r="L97" s="25">
        <f t="shared" si="22"/>
        <v>0</v>
      </c>
      <c r="M97" s="25">
        <f t="shared" si="23"/>
        <v>0</v>
      </c>
      <c r="N97" s="25">
        <f t="shared" ref="N97:N99" si="32">ROUNDUP(IF(MOD(E97,4)=3,(QUOTIENT(E97,4)+1)*2,0),0)</f>
        <v>0</v>
      </c>
      <c r="O97" s="16">
        <f>VLOOKUP((E97+1)*3,[1]TowerTable2!$A:$F,6,FALSE)</f>
        <v>7.0617386324532015E+74</v>
      </c>
      <c r="P97" s="16">
        <f t="shared" si="24"/>
        <v>0</v>
      </c>
    </row>
    <row r="98" spans="5:16" x14ac:dyDescent="0.3">
      <c r="E98" s="23">
        <v>89</v>
      </c>
      <c r="F98" s="24" t="str">
        <f t="shared" si="19"/>
        <v>2644.3242대</v>
      </c>
      <c r="G98" s="24">
        <f t="shared" si="20"/>
        <v>2.6443241999999998E+75</v>
      </c>
      <c r="H98" s="24">
        <f t="shared" si="31"/>
        <v>2644.3242</v>
      </c>
      <c r="I98" s="23" t="str" cm="1">
        <f t="array" ref="I98">IF(AND(H97&gt;100,H98&lt;100),INDEX(Q:Q,MATCH(I97,Q:Q,0)+1,0),I97)</f>
        <v>대</v>
      </c>
      <c r="J98" s="23" t="str">
        <f t="shared" si="17"/>
        <v>1E+72</v>
      </c>
      <c r="K98" s="25">
        <f t="shared" si="21"/>
        <v>0</v>
      </c>
      <c r="L98" s="25">
        <f t="shared" si="22"/>
        <v>1335</v>
      </c>
      <c r="M98" s="25">
        <f t="shared" si="23"/>
        <v>0</v>
      </c>
      <c r="N98" s="25">
        <f t="shared" si="32"/>
        <v>0</v>
      </c>
      <c r="O98" s="16">
        <f>VLOOKUP((E98+1)*3,[1]TowerTable2!$A:$F,6,FALSE)</f>
        <v>4.1184059704467071E+75</v>
      </c>
      <c r="P98" s="16">
        <f t="shared" si="24"/>
        <v>0</v>
      </c>
    </row>
    <row r="99" spans="5:16" x14ac:dyDescent="0.3">
      <c r="E99" s="23">
        <v>90</v>
      </c>
      <c r="F99" s="24" t="str">
        <f t="shared" si="19"/>
        <v>1.8511겁</v>
      </c>
      <c r="G99" s="24">
        <f t="shared" si="20"/>
        <v>1.8511000000000001E+76</v>
      </c>
      <c r="H99" s="24">
        <f t="shared" si="31"/>
        <v>1.8511</v>
      </c>
      <c r="I99" s="23" t="str" cm="1">
        <f t="array" ref="I99">IF(AND(H98&gt;100,H99&lt;100),INDEX(Q:Q,MATCH(I98,Q:Q,0)+1,0),I98)</f>
        <v>겁</v>
      </c>
      <c r="J99" s="23" t="str">
        <f t="shared" si="17"/>
        <v>1E+76</v>
      </c>
      <c r="K99" s="25">
        <f t="shared" si="21"/>
        <v>0</v>
      </c>
      <c r="L99" s="25">
        <f t="shared" si="22"/>
        <v>0</v>
      </c>
      <c r="M99" s="25">
        <f t="shared" si="23"/>
        <v>90000</v>
      </c>
      <c r="N99" s="25">
        <f t="shared" si="32"/>
        <v>0</v>
      </c>
      <c r="O99" s="16">
        <f>VLOOKUP((E99+1)*3,[1]TowerTable2!$A:$F,6,FALSE)</f>
        <v>2.4018543619645199E+76</v>
      </c>
      <c r="P99" s="16">
        <f t="shared" si="24"/>
        <v>0</v>
      </c>
    </row>
    <row r="100" spans="5:16" x14ac:dyDescent="0.3">
      <c r="E100" s="23">
        <v>91</v>
      </c>
      <c r="F100" s="24" t="str">
        <f t="shared" si="19"/>
        <v>12.9577겁</v>
      </c>
      <c r="G100" s="24">
        <f t="shared" si="20"/>
        <v>1.2957700000000002E+77</v>
      </c>
      <c r="H100" s="24">
        <f t="shared" si="31"/>
        <v>12.957700000000001</v>
      </c>
      <c r="I100" s="23" t="str" cm="1">
        <f t="array" ref="I100">IF(AND(H99&gt;100,H100&lt;100),INDEX(Q:Q,MATCH(I99,Q:Q,0)+1,0),I99)</f>
        <v>겁</v>
      </c>
      <c r="J100" s="23" t="str">
        <f t="shared" si="17"/>
        <v>1E+76</v>
      </c>
      <c r="K100" s="25">
        <f t="shared" si="21"/>
        <v>0</v>
      </c>
      <c r="L100" s="25">
        <f t="shared" si="22"/>
        <v>0</v>
      </c>
      <c r="M100" s="25">
        <f t="shared" si="23"/>
        <v>0</v>
      </c>
      <c r="N100" s="25">
        <v>66</v>
      </c>
      <c r="O100" s="16">
        <f>VLOOKUP((E100+1)*3,[1]TowerTable2!$A:$F,6,FALSE)</f>
        <v>1.4007614638977082E+77</v>
      </c>
      <c r="P100" s="16">
        <f t="shared" si="24"/>
        <v>0</v>
      </c>
    </row>
    <row r="101" spans="5:16" x14ac:dyDescent="0.3">
      <c r="E101" s="23">
        <v>92</v>
      </c>
      <c r="F101" s="24" t="str">
        <f t="shared" si="19"/>
        <v>90.7039겁</v>
      </c>
      <c r="G101" s="24">
        <f t="shared" si="20"/>
        <v>9.0703900000000006E+77</v>
      </c>
      <c r="H101" s="24">
        <f t="shared" si="31"/>
        <v>90.703900000000004</v>
      </c>
      <c r="I101" s="23" t="str" cm="1">
        <f t="array" ref="I101">IF(AND(H100&gt;100,H101&lt;100),INDEX(Q:Q,MATCH(I100,Q:Q,0)+1,0),I100)</f>
        <v>겁</v>
      </c>
      <c r="J101" s="23" t="str">
        <f t="shared" si="17"/>
        <v>1E+76</v>
      </c>
      <c r="K101" s="25">
        <f t="shared" si="21"/>
        <v>2790000000</v>
      </c>
      <c r="L101" s="25">
        <f t="shared" si="22"/>
        <v>0</v>
      </c>
      <c r="M101" s="25">
        <f t="shared" si="23"/>
        <v>0</v>
      </c>
      <c r="N101" s="25">
        <f t="shared" ref="N101:N103" si="33">ROUNDUP(IF(MOD(E101,4)=3,(QUOTIENT(E101,4)+1)*2,0),0)</f>
        <v>0</v>
      </c>
      <c r="O101" s="16">
        <f>VLOOKUP((E101+1)*3,[1]TowerTable2!$A:$F,6,FALSE)</f>
        <v>8.1692408574514336E+77</v>
      </c>
      <c r="P101" s="16">
        <f t="shared" si="24"/>
        <v>1</v>
      </c>
    </row>
    <row r="102" spans="5:16" x14ac:dyDescent="0.3">
      <c r="E102" s="23">
        <v>93</v>
      </c>
      <c r="F102" s="24" t="str">
        <f t="shared" si="19"/>
        <v>634.9273겁</v>
      </c>
      <c r="G102" s="24">
        <f t="shared" si="20"/>
        <v>6.349273E+78</v>
      </c>
      <c r="H102" s="24">
        <f t="shared" si="31"/>
        <v>634.92729999999995</v>
      </c>
      <c r="I102" s="23" t="str" cm="1">
        <f t="array" ref="I102">IF(AND(H101&gt;100,H102&lt;100),INDEX(Q:Q,MATCH(I101,Q:Q,0)+1,0),I101)</f>
        <v>겁</v>
      </c>
      <c r="J102" s="23" t="str">
        <f t="shared" si="17"/>
        <v>1E+76</v>
      </c>
      <c r="K102" s="25">
        <f t="shared" si="21"/>
        <v>0</v>
      </c>
      <c r="L102" s="25">
        <f t="shared" si="22"/>
        <v>1395</v>
      </c>
      <c r="M102" s="25">
        <f t="shared" si="23"/>
        <v>0</v>
      </c>
      <c r="N102" s="25">
        <f t="shared" si="33"/>
        <v>0</v>
      </c>
      <c r="O102" s="16">
        <f>VLOOKUP((E102+1)*3,[1]TowerTable2!$A:$F,6,FALSE)</f>
        <v>5.881853417365032E+78</v>
      </c>
      <c r="P102" s="16">
        <f t="shared" si="24"/>
        <v>1</v>
      </c>
    </row>
    <row r="103" spans="5:16" x14ac:dyDescent="0.3">
      <c r="E103" s="23">
        <v>94</v>
      </c>
      <c r="F103" s="24" t="str">
        <f t="shared" si="19"/>
        <v>4444.4911겁</v>
      </c>
      <c r="G103" s="24">
        <f t="shared" si="20"/>
        <v>4.4444911000000006E+79</v>
      </c>
      <c r="H103" s="24">
        <f t="shared" si="31"/>
        <v>4444.4911000000002</v>
      </c>
      <c r="I103" s="23" t="str" cm="1">
        <f t="array" ref="I103">IF(AND(H102&gt;100,H103&lt;100),INDEX(Q:Q,MATCH(I102,Q:Q,0)+1,0),I102)</f>
        <v>겁</v>
      </c>
      <c r="J103" s="23" t="str">
        <f t="shared" si="17"/>
        <v>1E+76</v>
      </c>
      <c r="K103" s="25">
        <f t="shared" si="21"/>
        <v>0</v>
      </c>
      <c r="L103" s="25">
        <f t="shared" si="22"/>
        <v>0</v>
      </c>
      <c r="M103" s="25">
        <f t="shared" si="23"/>
        <v>94000</v>
      </c>
      <c r="N103" s="25">
        <f t="shared" si="33"/>
        <v>0</v>
      </c>
      <c r="O103" s="16">
        <f>VLOOKUP((E103+1)*3,[1]TowerTable2!$A:$F,6,FALSE)</f>
        <v>4.7054827338920256E+79</v>
      </c>
      <c r="P103" s="16">
        <f t="shared" si="24"/>
        <v>0</v>
      </c>
    </row>
    <row r="104" spans="5:16" x14ac:dyDescent="0.3">
      <c r="E104" s="23">
        <v>95</v>
      </c>
      <c r="F104" s="24" t="str">
        <f t="shared" si="19"/>
        <v>3.1112업</v>
      </c>
      <c r="G104" s="24">
        <f t="shared" si="20"/>
        <v>3.1112000000000004E+80</v>
      </c>
      <c r="H104" s="24">
        <f t="shared" si="31"/>
        <v>3.1112000000000002</v>
      </c>
      <c r="I104" s="23" t="str" cm="1">
        <f t="array" ref="I104">IF(AND(H103&gt;100,H104&lt;100),INDEX(Q:Q,MATCH(I103,Q:Q,0)+1,0),I103)</f>
        <v>업</v>
      </c>
      <c r="J104" s="23" t="str">
        <f t="shared" si="17"/>
        <v>1E+80</v>
      </c>
      <c r="K104" s="25">
        <f t="shared" si="21"/>
        <v>0</v>
      </c>
      <c r="L104" s="25">
        <f t="shared" si="22"/>
        <v>0</v>
      </c>
      <c r="M104" s="25">
        <f t="shared" si="23"/>
        <v>0</v>
      </c>
      <c r="N104" s="25">
        <v>68</v>
      </c>
      <c r="O104" s="16">
        <f>VLOOKUP((E104+1)*3,[1]TowerTable2!$A:$F,6,FALSE)</f>
        <v>3.7643861871136205E+80</v>
      </c>
      <c r="P104" s="16">
        <f t="shared" si="24"/>
        <v>0</v>
      </c>
    </row>
    <row r="105" spans="5:16" x14ac:dyDescent="0.3">
      <c r="E105" s="23">
        <v>96</v>
      </c>
      <c r="F105" s="24" t="str">
        <f t="shared" si="19"/>
        <v>21.7784업</v>
      </c>
      <c r="G105" s="24">
        <f t="shared" si="20"/>
        <v>2.17784E+81</v>
      </c>
      <c r="H105" s="24">
        <f t="shared" si="31"/>
        <v>21.778400000000001</v>
      </c>
      <c r="I105" s="23" t="str" cm="1">
        <f t="array" ref="I105">IF(AND(H104&gt;100,H105&lt;100),INDEX(Q:Q,MATCH(I104,Q:Q,0)+1,0),I104)</f>
        <v>업</v>
      </c>
      <c r="J105" s="23" t="str">
        <f t="shared" si="17"/>
        <v>1E+80</v>
      </c>
      <c r="K105" s="25">
        <f t="shared" si="21"/>
        <v>2910000000</v>
      </c>
      <c r="L105" s="25">
        <f t="shared" si="22"/>
        <v>0</v>
      </c>
      <c r="M105" s="25">
        <f t="shared" si="23"/>
        <v>0</v>
      </c>
      <c r="N105" s="25">
        <f t="shared" ref="N105:N107" si="34">ROUNDUP(IF(MOD(E105,4)=3,(QUOTIENT(E105,4)+1)*2,0),0)</f>
        <v>0</v>
      </c>
      <c r="O105" s="16">
        <f>VLOOKUP((E105+1)*3,[1]TowerTable2!$A:$F,6,FALSE)</f>
        <v>3.0115089496908964E+81</v>
      </c>
      <c r="P105" s="16">
        <f t="shared" si="24"/>
        <v>0</v>
      </c>
    </row>
    <row r="106" spans="5:16" x14ac:dyDescent="0.3">
      <c r="E106" s="23">
        <v>97</v>
      </c>
      <c r="F106" s="24" t="str">
        <f t="shared" si="19"/>
        <v>152.4488업</v>
      </c>
      <c r="G106" s="24">
        <f t="shared" si="20"/>
        <v>1.5244880000000002E+82</v>
      </c>
      <c r="H106" s="24">
        <f t="shared" si="31"/>
        <v>152.44880000000001</v>
      </c>
      <c r="I106" s="23" t="str" cm="1">
        <f t="array" ref="I106">IF(AND(H105&gt;100,H106&lt;100),INDEX(Q:Q,MATCH(I105,Q:Q,0)+1,0),I105)</f>
        <v>업</v>
      </c>
      <c r="J106" s="23" t="str">
        <f t="shared" si="17"/>
        <v>1E+80</v>
      </c>
      <c r="K106" s="25">
        <f t="shared" si="21"/>
        <v>0</v>
      </c>
      <c r="L106" s="25">
        <f t="shared" si="22"/>
        <v>1455</v>
      </c>
      <c r="M106" s="25">
        <f t="shared" si="23"/>
        <v>0</v>
      </c>
      <c r="N106" s="25">
        <f t="shared" si="34"/>
        <v>0</v>
      </c>
      <c r="O106" s="16">
        <f>VLOOKUP((E106+1)*3,[1]TowerTable2!$A:$F,6,FALSE)</f>
        <v>2.4092071597527171E+82</v>
      </c>
      <c r="P106" s="16">
        <f t="shared" si="24"/>
        <v>0</v>
      </c>
    </row>
    <row r="107" spans="5:16" x14ac:dyDescent="0.3">
      <c r="E107" s="23">
        <v>98</v>
      </c>
      <c r="F107" s="24" t="str">
        <f t="shared" si="19"/>
        <v>1067.1416업</v>
      </c>
      <c r="G107" s="24">
        <f t="shared" si="20"/>
        <v>1.0671415999999999E+83</v>
      </c>
      <c r="H107" s="24">
        <f t="shared" si="31"/>
        <v>1067.1415999999999</v>
      </c>
      <c r="I107" s="23" t="str" cm="1">
        <f t="array" ref="I107">IF(AND(H106&gt;100,H107&lt;100),INDEX(Q:Q,MATCH(I106,Q:Q,0)+1,0),I106)</f>
        <v>업</v>
      </c>
      <c r="J107" s="23" t="str">
        <f t="shared" si="17"/>
        <v>1E+80</v>
      </c>
      <c r="K107" s="25">
        <f t="shared" si="21"/>
        <v>0</v>
      </c>
      <c r="L107" s="25">
        <f t="shared" si="22"/>
        <v>0</v>
      </c>
      <c r="M107" s="25">
        <f t="shared" si="23"/>
        <v>98000</v>
      </c>
      <c r="N107" s="25">
        <f t="shared" si="34"/>
        <v>0</v>
      </c>
      <c r="O107" s="16">
        <f>VLOOKUP((E107+1)*3,[1]TowerTable2!$A:$F,6,FALSE)</f>
        <v>1.9273657278021737E+83</v>
      </c>
      <c r="P107" s="16">
        <f t="shared" si="24"/>
        <v>0</v>
      </c>
    </row>
    <row r="108" spans="5:16" x14ac:dyDescent="0.3">
      <c r="E108" s="23">
        <v>99</v>
      </c>
      <c r="F108" s="24" t="str">
        <f t="shared" si="19"/>
        <v>7469.9912업</v>
      </c>
      <c r="G108" s="24">
        <f t="shared" si="20"/>
        <v>7.4699912000000001E+83</v>
      </c>
      <c r="H108" s="24">
        <f t="shared" si="31"/>
        <v>7469.9912000000004</v>
      </c>
      <c r="I108" s="23" t="str" cm="1">
        <f t="array" ref="I108">IF(AND(H107&gt;100,H108&lt;100),INDEX(Q:Q,MATCH(I107,Q:Q,0)+1,0),I107)</f>
        <v>업</v>
      </c>
      <c r="J108" s="23" t="str">
        <f t="shared" si="17"/>
        <v>1E+80</v>
      </c>
      <c r="K108" s="25">
        <f t="shared" si="21"/>
        <v>0</v>
      </c>
      <c r="L108" s="25">
        <f t="shared" si="22"/>
        <v>0</v>
      </c>
      <c r="M108" s="25">
        <f t="shared" si="23"/>
        <v>0</v>
      </c>
      <c r="N108" s="25">
        <v>70</v>
      </c>
      <c r="O108" s="16">
        <f>VLOOKUP((E108+1)*3,[1]TowerTable2!$A:$F,6,FALSE)</f>
        <v>1.5418925822417389E+84</v>
      </c>
      <c r="P108" s="16">
        <f t="shared" si="24"/>
        <v>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6CCCA-7057-4711-A065-72FAA408B17A}">
  <dimension ref="A2:F15"/>
  <sheetViews>
    <sheetView workbookViewId="0">
      <selection activeCell="F15" sqref="F15"/>
    </sheetView>
  </sheetViews>
  <sheetFormatPr defaultRowHeight="16.5" x14ac:dyDescent="0.3"/>
  <cols>
    <col min="1" max="1" width="11.625" bestFit="1" customWidth="1"/>
    <col min="2" max="2" width="13.125" bestFit="1" customWidth="1"/>
    <col min="3" max="3" width="14" bestFit="1" customWidth="1"/>
    <col min="5" max="5" width="13.125" bestFit="1" customWidth="1"/>
    <col min="6" max="6" width="14" bestFit="1" customWidth="1"/>
  </cols>
  <sheetData>
    <row r="2" spans="1:6" x14ac:dyDescent="0.3">
      <c r="B2" t="s">
        <v>78</v>
      </c>
      <c r="E2" t="s">
        <v>79</v>
      </c>
    </row>
    <row r="3" spans="1:6" x14ac:dyDescent="0.3">
      <c r="B3" t="s">
        <v>80</v>
      </c>
    </row>
    <row r="4" spans="1:6" x14ac:dyDescent="0.3">
      <c r="B4" s="1" t="s">
        <v>2</v>
      </c>
      <c r="C4" s="1" t="s">
        <v>3</v>
      </c>
      <c r="E4" s="1" t="s">
        <v>2</v>
      </c>
      <c r="F4" s="1" t="s">
        <v>3</v>
      </c>
    </row>
    <row r="5" spans="1:6" x14ac:dyDescent="0.3">
      <c r="A5" t="s">
        <v>37</v>
      </c>
      <c r="B5">
        <v>5</v>
      </c>
      <c r="C5" s="28">
        <v>30030000000</v>
      </c>
      <c r="E5">
        <v>5</v>
      </c>
      <c r="F5" s="28">
        <f>SUMIF(TowerTable2!C:C,Sheet2!E5,TowerTable2!D:D)</f>
        <v>36750000000</v>
      </c>
    </row>
    <row r="6" spans="1:6" x14ac:dyDescent="0.3">
      <c r="A6" t="s">
        <v>38</v>
      </c>
      <c r="B6">
        <v>14</v>
      </c>
      <c r="C6" s="28">
        <v>15710</v>
      </c>
      <c r="E6">
        <v>14</v>
      </c>
      <c r="F6" s="28">
        <f>SUMIF(TowerTable2!C:C,Sheet2!E6,TowerTable2!D:D)</f>
        <v>18375</v>
      </c>
    </row>
    <row r="7" spans="1:6" x14ac:dyDescent="0.3">
      <c r="A7" t="s">
        <v>39</v>
      </c>
      <c r="B7">
        <v>20</v>
      </c>
      <c r="C7" s="28">
        <v>952000</v>
      </c>
      <c r="E7">
        <v>20</v>
      </c>
      <c r="F7" s="28">
        <f>SUMIF(TowerTable2!C:C,Sheet2!E7,TowerTable2!D:D)</f>
        <v>1250000</v>
      </c>
    </row>
    <row r="8" spans="1:6" x14ac:dyDescent="0.3">
      <c r="A8" t="s">
        <v>40</v>
      </c>
      <c r="B8">
        <v>31</v>
      </c>
      <c r="C8" s="28">
        <v>837</v>
      </c>
      <c r="E8">
        <v>31</v>
      </c>
      <c r="F8" s="28">
        <f>SUMIF(TowerTable2!C:C,Sheet2!E8,TowerTable2!D:D)</f>
        <v>837</v>
      </c>
    </row>
    <row r="14" spans="1:6" x14ac:dyDescent="0.3">
      <c r="B14" t="s">
        <v>81</v>
      </c>
      <c r="C14" t="s">
        <v>82</v>
      </c>
      <c r="E14" t="s">
        <v>81</v>
      </c>
      <c r="F14" t="s">
        <v>82</v>
      </c>
    </row>
    <row r="15" spans="1:6" x14ac:dyDescent="0.3">
      <c r="B15">
        <v>9.6898418726703711E+32</v>
      </c>
      <c r="C15">
        <v>1.5418925822417389E+84</v>
      </c>
      <c r="E15">
        <f>TowerTable2!F2</f>
        <v>9.6E+20</v>
      </c>
      <c r="F15">
        <f>TowerTable2!F101</f>
        <v>7.4699912000000001E+83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TowerTable2</vt:lpstr>
      <vt:lpstr>Balance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2023-06-13T07:12:38Z</dcterms:modified>
</cp:coreProperties>
</file>