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68001D-257D-421F-A46D-071FAA1F972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9" sheetId="1" r:id="rId1"/>
    <sheet name="Balance" sheetId="2" r:id="rId2"/>
    <sheet name="Balance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H21" i="3"/>
  <c r="F21" i="3"/>
  <c r="I20" i="3"/>
  <c r="B20" i="3"/>
  <c r="I19" i="3"/>
  <c r="H19" i="3"/>
  <c r="I18" i="3"/>
  <c r="H18" i="3"/>
  <c r="G18" i="3"/>
  <c r="B18" i="3"/>
  <c r="B17" i="3"/>
  <c r="G11" i="3" s="1"/>
  <c r="G21" i="3" s="1"/>
  <c r="J21" i="3" s="1"/>
  <c r="I16" i="3"/>
  <c r="H16" i="3"/>
  <c r="G16" i="3"/>
  <c r="B16" i="3"/>
  <c r="I11" i="3"/>
  <c r="I21" i="3" s="1"/>
  <c r="H11" i="3"/>
  <c r="F11" i="3"/>
  <c r="I10" i="3"/>
  <c r="H10" i="3"/>
  <c r="H20" i="3" s="1"/>
  <c r="G10" i="3"/>
  <c r="G20" i="3" s="1"/>
  <c r="F10" i="3"/>
  <c r="F20" i="3" s="1"/>
  <c r="I9" i="3"/>
  <c r="H9" i="3"/>
  <c r="G9" i="3"/>
  <c r="G19" i="3" s="1"/>
  <c r="F9" i="3"/>
  <c r="F19" i="3" s="1"/>
  <c r="I8" i="3"/>
  <c r="H8" i="3"/>
  <c r="G8" i="3"/>
  <c r="F8" i="3"/>
  <c r="F18" i="3" s="1"/>
  <c r="I7" i="3"/>
  <c r="I17" i="3" s="1"/>
  <c r="H7" i="3"/>
  <c r="H17" i="3" s="1"/>
  <c r="B7" i="3"/>
  <c r="G7" i="3" s="1"/>
  <c r="G17" i="3" s="1"/>
  <c r="I6" i="3"/>
  <c r="H6" i="3"/>
  <c r="G6" i="3"/>
  <c r="F6" i="3"/>
  <c r="F16" i="3" s="1"/>
  <c r="B6" i="3"/>
  <c r="P5" i="3"/>
  <c r="Q5" i="3" s="1"/>
  <c r="B5" i="3"/>
  <c r="I5" i="3" s="1"/>
  <c r="I15" i="3" s="1"/>
  <c r="J18" i="3" l="1"/>
  <c r="R5" i="3"/>
  <c r="K20" i="3"/>
  <c r="J20" i="3"/>
  <c r="J19" i="3"/>
  <c r="K21" i="3"/>
  <c r="J16" i="3"/>
  <c r="J6" i="3"/>
  <c r="G5" i="3"/>
  <c r="G15" i="3" s="1"/>
  <c r="J10" i="3"/>
  <c r="F5" i="3"/>
  <c r="H5" i="3"/>
  <c r="H15" i="3" s="1"/>
  <c r="J9" i="3"/>
  <c r="F7" i="3"/>
  <c r="J8" i="3"/>
  <c r="F17" i="3" l="1"/>
  <c r="J7" i="3"/>
  <c r="F15" i="3"/>
  <c r="J5" i="3"/>
  <c r="J11" i="3" s="1"/>
  <c r="O6" i="3"/>
  <c r="P6" i="3" l="1"/>
  <c r="J15" i="3"/>
  <c r="K15" i="3"/>
  <c r="J17" i="3"/>
  <c r="J22" i="3" l="1"/>
  <c r="Q6" i="3"/>
  <c r="R6" i="3" l="1"/>
  <c r="K16" i="3" s="1"/>
  <c r="O7" i="3" l="1"/>
  <c r="P7" i="3" l="1"/>
  <c r="Q7" i="3" l="1"/>
  <c r="R7" i="3" l="1"/>
  <c r="K17" i="3"/>
  <c r="O8" i="3" l="1"/>
  <c r="P8" i="3" l="1"/>
  <c r="Q8" i="3" l="1"/>
  <c r="R8" i="3" l="1"/>
  <c r="K18" i="3"/>
  <c r="O9" i="3" l="1"/>
  <c r="P9" i="3" l="1"/>
  <c r="Q9" i="3" l="1"/>
  <c r="R9" i="3" l="1"/>
  <c r="K19" i="3"/>
  <c r="O15" i="3" l="1"/>
  <c r="P15" i="3"/>
  <c r="Q15" i="3"/>
  <c r="R15" i="3"/>
  <c r="O16" i="3"/>
  <c r="L15" i="3"/>
  <c r="P16" i="3"/>
  <c r="Q16" i="3"/>
  <c r="L16" i="3"/>
  <c r="R16" i="3"/>
  <c r="O17" i="3"/>
  <c r="P17" i="3"/>
  <c r="Q17" i="3"/>
  <c r="L17" i="3"/>
  <c r="R17" i="3"/>
  <c r="O18" i="3"/>
  <c r="P18" i="3"/>
  <c r="Q18" i="3"/>
  <c r="R18" i="3"/>
  <c r="L18" i="3"/>
  <c r="O19" i="3"/>
  <c r="P19" i="3"/>
  <c r="Q19" i="3"/>
  <c r="R19" i="3"/>
  <c r="R20" i="3" s="1"/>
  <c r="F35" i="1" l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32" i="2"/>
  <c r="E32" i="2" s="1"/>
  <c r="D33" i="2"/>
  <c r="E33" i="2" s="1"/>
  <c r="D34" i="2"/>
  <c r="E34" i="2" s="1"/>
  <c r="D35" i="2"/>
  <c r="E35" i="2" s="1"/>
  <c r="D36" i="2"/>
  <c r="E36" i="2" s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1" i="2" l="1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</calcChain>
</file>

<file path=xl/sharedStrings.xml><?xml version="1.0" encoding="utf-8"?>
<sst xmlns="http://schemas.openxmlformats.org/spreadsheetml/2006/main" count="135" uniqueCount="77">
  <si>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</si>
  <si>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</si>
  <si>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</si>
  <si>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</si>
  <si>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</si>
  <si>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</si>
  <si>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</si>
  <si>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</si>
  <si>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</si>
  <si>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</si>
  <si>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</si>
  <si>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</si>
  <si>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</si>
  <si>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</si>
  <si>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</si>
  <si>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</si>
  <si>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</si>
  <si>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</si>
  <si>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</si>
  <si>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</si>
  <si>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</si>
  <si>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</si>
  <si>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</si>
  <si>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</si>
  <si>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</si>
  <si>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</si>
  <si>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</si>
  <si>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</si>
  <si>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</si>
  <si>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</si>
  <si>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</si>
  <si>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</si>
  <si>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</si>
  <si>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</si>
  <si>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</si>
  <si>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</si>
  <si>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</si>
  <si>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</si>
  <si>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</si>
  <si>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</si>
  <si>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</si>
  <si>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</si>
  <si>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</si>
  <si>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</si>
  <si>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</si>
  <si>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</si>
  <si>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a</t>
    <phoneticPr fontId="1" type="noConversion"/>
  </si>
  <si>
    <t>b</t>
    <phoneticPr fontId="1" type="noConversion"/>
  </si>
  <si>
    <t>등급</t>
    <phoneticPr fontId="1" type="noConversion"/>
  </si>
  <si>
    <t>확률</t>
    <phoneticPr fontId="1" type="noConversion"/>
  </si>
  <si>
    <t>가중치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</si>
  <si>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</si>
  <si>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</si>
  <si>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</si>
  <si>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</si>
  <si>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</si>
  <si>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</si>
  <si>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</si>
  <si>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</si>
  <si>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신물</t>
    <phoneticPr fontId="1" type="noConversion"/>
  </si>
  <si>
    <t>총합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</si>
  <si>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</si>
  <si>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</si>
  <si>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</si>
  <si>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</si>
  <si>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</si>
  <si>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</si>
  <si>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</si>
  <si>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</si>
  <si>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</si>
  <si>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</si>
  <si>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신물</t>
  </si>
  <si>
    <t>하루 뽑기 횟수</t>
    <phoneticPr fontId="1" type="noConversion"/>
  </si>
  <si>
    <t>총 단계</t>
    <phoneticPr fontId="1" type="noConversion"/>
  </si>
  <si>
    <t>한 단계당 숫자</t>
    <phoneticPr fontId="1" type="noConversion"/>
  </si>
  <si>
    <t>단계당 증가량</t>
    <phoneticPr fontId="1" type="noConversion"/>
  </si>
  <si>
    <t>하루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</si>
</sst>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6" xfId="0" applyBorder="1">
      <alignment vertical="center"/>
    </xf>
    <xf numFmtId="0" fontId="0" fillId="0" borderId="6" xfId="0" quotePrefix="1" applyBorder="1">
      <alignment vertical="center"/>
    </xf>
    <xf numFmtId="0" fontId="2" fillId="0" borderId="6" xfId="0" applyFont="1" applyBorder="1">
      <alignment vertical="center"/>
    </xf>
    <xf numFmtId="11" fontId="0" fillId="0" borderId="6" xfId="0" applyNumberFormat="1" applyBorder="1">
      <alignment vertical="center"/>
    </xf>
    <xf numFmtId="176" fontId="0" fillId="4" borderId="6" xfId="0" applyNumberFormat="1" applyFill="1" applyBorder="1">
      <alignment vertical="center"/>
    </xf>
    <xf numFmtId="177" fontId="0" fillId="0" borderId="6" xfId="0" applyNumberFormat="1" applyBorder="1">
      <alignment vertical="center"/>
    </xf>
    <xf numFmtId="176" fontId="0" fillId="5" borderId="6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6" borderId="6" xfId="0" applyNumberForma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1"/>
  <sheetViews>
    <sheetView tabSelected="1" workbookViewId="0">
      <pane ySplit="1" topLeftCell="A13" activePane="bottomLeft" state="frozen"/>
      <selection pane="bottomLeft" activeCell="M34" sqref="M34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13" bestFit="1" customWidth="1"/>
    <col min="8" max="8" width="9.625" style="13" bestFit="1" customWidth="1"/>
    <col min="9" max="9" width="9.625" style="13" customWidth="1"/>
    <col min="10" max="10" width="9.625" style="13" bestFit="1" customWidth="1"/>
    <col min="11" max="11" width="9" style="13"/>
    <col min="12" max="12" width="20.375" customWidth="1"/>
    <col min="13" max="13" width="14" customWidth="1"/>
  </cols>
  <sheetData>
    <row r="1" spans="1:13" x14ac:dyDescent="0.3">
      <c r="A1" t="s">
        <v>0</v>
      </c>
      <c r="B1" t="s">
        <v>1</v>
      </c>
      <c r="C1" t="s">
        <v>42</v>
      </c>
      <c r="D1" t="s">
        <v>3</v>
      </c>
      <c r="E1" t="s">
        <v>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t="s">
        <v>41</v>
      </c>
      <c r="L1" s="13" t="s">
        <v>2</v>
      </c>
      <c r="M1" s="14" t="s">
        <v>40</v>
      </c>
    </row>
    <row r="2" spans="1:13" x14ac:dyDescent="0.3">
      <c r="A2">
        <v>0</v>
      </c>
      <c r="B2" s="1" t="s">
        <v>5</v>
      </c>
      <c r="C2" s="2">
        <v>1</v>
      </c>
      <c r="D2" s="16">
        <v>9.9999999999999994E+71</v>
      </c>
      <c r="E2">
        <v>2000</v>
      </c>
      <c r="F2" s="17">
        <v>0.999</v>
      </c>
      <c r="G2" s="17">
        <v>1E-3</v>
      </c>
      <c r="H2" s="17">
        <v>0</v>
      </c>
      <c r="I2" s="17">
        <v>0</v>
      </c>
      <c r="J2" s="17">
        <v>0</v>
      </c>
      <c r="K2" s="15">
        <v>10</v>
      </c>
      <c r="L2" s="2">
        <v>9028</v>
      </c>
      <c r="M2">
        <v>1</v>
      </c>
    </row>
    <row r="3" spans="1:13" x14ac:dyDescent="0.3">
      <c r="A3">
        <v>1</v>
      </c>
      <c r="B3" s="1" t="s">
        <v>5</v>
      </c>
      <c r="C3" s="2">
        <v>1</v>
      </c>
      <c r="D3" s="16">
        <v>9.9999999999999998E+72</v>
      </c>
      <c r="E3">
        <v>2200</v>
      </c>
      <c r="F3" s="17">
        <v>0.998</v>
      </c>
      <c r="G3" s="17">
        <v>2E-3</v>
      </c>
      <c r="H3" s="17">
        <v>0</v>
      </c>
      <c r="I3" s="17">
        <v>0</v>
      </c>
      <c r="J3" s="17">
        <v>0</v>
      </c>
      <c r="K3" s="15">
        <v>10</v>
      </c>
      <c r="L3" s="2">
        <v>9028</v>
      </c>
      <c r="M3">
        <v>1</v>
      </c>
    </row>
    <row r="4" spans="1:13" x14ac:dyDescent="0.3">
      <c r="A4">
        <v>2</v>
      </c>
      <c r="B4" s="1" t="s">
        <v>34</v>
      </c>
      <c r="C4" s="2">
        <v>1</v>
      </c>
      <c r="D4" s="16">
        <v>9.9999999999999995E+73</v>
      </c>
      <c r="E4">
        <v>2400</v>
      </c>
      <c r="F4" s="17">
        <v>0.997</v>
      </c>
      <c r="G4" s="17">
        <v>3.0000000000000001E-3</v>
      </c>
      <c r="H4" s="17">
        <v>0</v>
      </c>
      <c r="I4" s="17">
        <v>0</v>
      </c>
      <c r="J4" s="17">
        <v>0</v>
      </c>
      <c r="K4" s="15">
        <v>10</v>
      </c>
      <c r="L4" s="2">
        <v>9028</v>
      </c>
      <c r="M4">
        <v>1</v>
      </c>
    </row>
    <row r="5" spans="1:13" x14ac:dyDescent="0.3">
      <c r="A5">
        <v>3</v>
      </c>
      <c r="B5" s="1" t="s">
        <v>34</v>
      </c>
      <c r="C5" s="2">
        <v>1</v>
      </c>
      <c r="D5" s="16">
        <v>9.9999999999999993E+74</v>
      </c>
      <c r="E5">
        <v>2600</v>
      </c>
      <c r="F5" s="17">
        <v>0.996</v>
      </c>
      <c r="G5" s="17">
        <v>4.0000000000000001E-3</v>
      </c>
      <c r="H5" s="17">
        <v>0</v>
      </c>
      <c r="I5" s="17">
        <v>0</v>
      </c>
      <c r="J5" s="17">
        <v>0</v>
      </c>
      <c r="K5" s="15">
        <v>10</v>
      </c>
      <c r="L5" s="2">
        <v>9028</v>
      </c>
      <c r="M5">
        <v>1</v>
      </c>
    </row>
    <row r="6" spans="1:13" x14ac:dyDescent="0.3">
      <c r="A6">
        <v>4</v>
      </c>
      <c r="B6" s="1" t="s">
        <v>34</v>
      </c>
      <c r="C6" s="2">
        <v>1</v>
      </c>
      <c r="D6" s="16">
        <v>1E+76</v>
      </c>
      <c r="E6">
        <v>2800</v>
      </c>
      <c r="F6" s="17">
        <v>0.995</v>
      </c>
      <c r="G6" s="17">
        <v>5.0000000000000001E-3</v>
      </c>
      <c r="H6" s="17">
        <v>0</v>
      </c>
      <c r="I6" s="17">
        <v>0</v>
      </c>
      <c r="J6" s="17">
        <v>0</v>
      </c>
      <c r="K6" s="15">
        <v>10</v>
      </c>
      <c r="L6" s="2">
        <v>9028</v>
      </c>
      <c r="M6">
        <v>1</v>
      </c>
    </row>
    <row r="7" spans="1:13" ht="18.75" customHeight="1" x14ac:dyDescent="0.3">
      <c r="A7">
        <v>5</v>
      </c>
      <c r="B7" s="1" t="s">
        <v>5</v>
      </c>
      <c r="C7" s="2">
        <v>1</v>
      </c>
      <c r="D7" s="16">
        <v>9.9999999999999998E+76</v>
      </c>
      <c r="E7">
        <v>3000</v>
      </c>
      <c r="F7" s="17">
        <v>0.99399999999999999</v>
      </c>
      <c r="G7" s="17">
        <v>6.0000000000000001E-3</v>
      </c>
      <c r="H7" s="17">
        <v>0</v>
      </c>
      <c r="I7" s="17">
        <v>0</v>
      </c>
      <c r="J7" s="17">
        <v>0</v>
      </c>
      <c r="K7" s="15">
        <v>10</v>
      </c>
      <c r="L7" s="2">
        <v>9028</v>
      </c>
      <c r="M7">
        <v>1</v>
      </c>
    </row>
    <row r="8" spans="1:13" x14ac:dyDescent="0.3">
      <c r="A8">
        <v>6</v>
      </c>
      <c r="B8" s="1" t="s">
        <v>5</v>
      </c>
      <c r="C8" s="2">
        <v>1</v>
      </c>
      <c r="D8" s="16">
        <f>D7*10</f>
        <v>1E+78</v>
      </c>
      <c r="E8">
        <v>3200</v>
      </c>
      <c r="F8" s="17">
        <v>0.99299999999999999</v>
      </c>
      <c r="G8" s="17">
        <v>7.0000000000000001E-3</v>
      </c>
      <c r="H8" s="17">
        <v>0</v>
      </c>
      <c r="I8" s="17">
        <v>0</v>
      </c>
      <c r="J8" s="17">
        <v>0</v>
      </c>
      <c r="K8" s="15">
        <v>10</v>
      </c>
      <c r="L8" s="2">
        <v>9028</v>
      </c>
      <c r="M8">
        <v>1</v>
      </c>
    </row>
    <row r="9" spans="1:13" x14ac:dyDescent="0.3">
      <c r="A9">
        <v>7</v>
      </c>
      <c r="B9" s="1" t="s">
        <v>34</v>
      </c>
      <c r="C9" s="2">
        <v>1</v>
      </c>
      <c r="D9" s="16">
        <f t="shared" ref="D9:D41" si="0">D8*10</f>
        <v>9.9999999999999997E+78</v>
      </c>
      <c r="E9">
        <v>3400</v>
      </c>
      <c r="F9" s="17">
        <v>0.99199999999999999</v>
      </c>
      <c r="G9" s="17">
        <v>8.0000000000000002E-3</v>
      </c>
      <c r="H9" s="17">
        <v>0</v>
      </c>
      <c r="I9" s="17">
        <v>0</v>
      </c>
      <c r="J9" s="17">
        <v>0</v>
      </c>
      <c r="K9" s="15">
        <v>10</v>
      </c>
      <c r="L9" s="2">
        <v>9028</v>
      </c>
      <c r="M9">
        <v>1</v>
      </c>
    </row>
    <row r="10" spans="1:13" x14ac:dyDescent="0.3">
      <c r="A10">
        <v>8</v>
      </c>
      <c r="B10" s="1" t="s">
        <v>34</v>
      </c>
      <c r="C10" s="2">
        <v>1</v>
      </c>
      <c r="D10" s="16">
        <f t="shared" si="0"/>
        <v>1E+80</v>
      </c>
      <c r="E10">
        <v>3600</v>
      </c>
      <c r="F10" s="17">
        <v>0.99099999999999999</v>
      </c>
      <c r="G10" s="17">
        <v>8.9999999999999993E-3</v>
      </c>
      <c r="H10" s="17">
        <v>0</v>
      </c>
      <c r="I10" s="17">
        <v>0</v>
      </c>
      <c r="J10" s="17">
        <v>0</v>
      </c>
      <c r="K10" s="15">
        <v>12</v>
      </c>
      <c r="L10" s="2">
        <v>9028</v>
      </c>
      <c r="M10">
        <v>1</v>
      </c>
    </row>
    <row r="11" spans="1:13" s="21" customFormat="1" ht="17.25" thickBot="1" x14ac:dyDescent="0.35">
      <c r="A11" s="21">
        <v>9</v>
      </c>
      <c r="B11" s="22" t="s">
        <v>34</v>
      </c>
      <c r="C11" s="23">
        <v>2</v>
      </c>
      <c r="D11" s="24">
        <f t="shared" si="0"/>
        <v>9.9999999999999992E+80</v>
      </c>
      <c r="E11" s="21">
        <v>3800</v>
      </c>
      <c r="F11" s="25">
        <v>0.9899</v>
      </c>
      <c r="G11" s="25">
        <v>0.01</v>
      </c>
      <c r="H11" s="25">
        <v>1E-4</v>
      </c>
      <c r="I11" s="25">
        <v>0</v>
      </c>
      <c r="J11" s="25">
        <v>0</v>
      </c>
      <c r="K11" s="26">
        <v>12</v>
      </c>
      <c r="L11" s="23">
        <v>9028</v>
      </c>
      <c r="M11" s="21">
        <v>1</v>
      </c>
    </row>
    <row r="12" spans="1:13" x14ac:dyDescent="0.3">
      <c r="A12">
        <v>10</v>
      </c>
      <c r="B12" s="1" t="s">
        <v>5</v>
      </c>
      <c r="C12" s="2">
        <v>2</v>
      </c>
      <c r="D12" s="16">
        <f t="shared" si="0"/>
        <v>9.9999999999999996E+81</v>
      </c>
      <c r="E12">
        <v>4000</v>
      </c>
      <c r="F12" s="18">
        <f>100%-(G12+H12+I12+J12)</f>
        <v>0.98487999999999998</v>
      </c>
      <c r="G12" s="18">
        <v>1.4999999999999999E-2</v>
      </c>
      <c r="H12" s="18">
        <v>1.2E-4</v>
      </c>
      <c r="I12" s="18">
        <v>0</v>
      </c>
      <c r="J12" s="18">
        <v>0</v>
      </c>
      <c r="K12" s="15">
        <v>12</v>
      </c>
      <c r="L12" s="2">
        <v>9028</v>
      </c>
      <c r="M12">
        <v>1</v>
      </c>
    </row>
    <row r="13" spans="1:13" x14ac:dyDescent="0.3">
      <c r="A13">
        <v>11</v>
      </c>
      <c r="B13" s="1" t="s">
        <v>34</v>
      </c>
      <c r="C13" s="2">
        <v>2</v>
      </c>
      <c r="D13" s="16">
        <f t="shared" si="0"/>
        <v>9.999999999999999E+82</v>
      </c>
      <c r="E13">
        <v>4200</v>
      </c>
      <c r="F13" s="18">
        <f t="shared" ref="F13:F41" si="1">100%-(G13+H13+I13+J13)</f>
        <v>0.97985999999999995</v>
      </c>
      <c r="G13" s="18">
        <v>0.02</v>
      </c>
      <c r="H13" s="18">
        <v>1.3999999999999999E-4</v>
      </c>
      <c r="I13" s="18">
        <v>0</v>
      </c>
      <c r="J13" s="18">
        <v>0</v>
      </c>
      <c r="K13" s="15">
        <v>12</v>
      </c>
      <c r="L13" s="2">
        <v>9028</v>
      </c>
      <c r="M13">
        <v>1</v>
      </c>
    </row>
    <row r="14" spans="1:13" x14ac:dyDescent="0.3">
      <c r="A14">
        <v>12</v>
      </c>
      <c r="B14" s="1" t="s">
        <v>34</v>
      </c>
      <c r="C14" s="2">
        <v>2</v>
      </c>
      <c r="D14" s="16">
        <f t="shared" si="0"/>
        <v>9.9999999999999984E+83</v>
      </c>
      <c r="E14">
        <v>4400</v>
      </c>
      <c r="F14" s="18">
        <f t="shared" si="1"/>
        <v>0.96984000000000004</v>
      </c>
      <c r="G14" s="18">
        <v>0.03</v>
      </c>
      <c r="H14" s="18">
        <v>1.6000000000000001E-4</v>
      </c>
      <c r="I14" s="18">
        <v>0</v>
      </c>
      <c r="J14" s="18">
        <v>0</v>
      </c>
      <c r="K14" s="15">
        <v>12</v>
      </c>
      <c r="L14" s="2">
        <v>9028</v>
      </c>
      <c r="M14">
        <v>1</v>
      </c>
    </row>
    <row r="15" spans="1:13" x14ac:dyDescent="0.3">
      <c r="A15">
        <v>13</v>
      </c>
      <c r="B15" s="1" t="s">
        <v>34</v>
      </c>
      <c r="C15" s="2">
        <v>2</v>
      </c>
      <c r="D15" s="16">
        <f t="shared" si="0"/>
        <v>9.9999999999999984E+84</v>
      </c>
      <c r="E15">
        <v>4600</v>
      </c>
      <c r="F15" s="18">
        <f t="shared" si="1"/>
        <v>0.95982000000000001</v>
      </c>
      <c r="G15" s="18">
        <v>0.04</v>
      </c>
      <c r="H15" s="18">
        <v>1.8000000000000001E-4</v>
      </c>
      <c r="I15" s="18">
        <v>0</v>
      </c>
      <c r="J15" s="18">
        <v>0</v>
      </c>
      <c r="K15" s="15">
        <v>12</v>
      </c>
      <c r="L15" s="2">
        <v>9028</v>
      </c>
      <c r="M15">
        <v>1</v>
      </c>
    </row>
    <row r="16" spans="1:13" x14ac:dyDescent="0.3">
      <c r="A16">
        <v>14</v>
      </c>
      <c r="B16" s="1" t="s">
        <v>34</v>
      </c>
      <c r="C16" s="2">
        <v>2</v>
      </c>
      <c r="D16" s="16">
        <f t="shared" si="0"/>
        <v>9.9999999999999988E+85</v>
      </c>
      <c r="E16">
        <v>4800</v>
      </c>
      <c r="F16" s="18">
        <f t="shared" si="1"/>
        <v>0.94979999999999998</v>
      </c>
      <c r="G16" s="18">
        <v>0.05</v>
      </c>
      <c r="H16" s="18">
        <v>2.0000000000000001E-4</v>
      </c>
      <c r="I16" s="18">
        <v>0</v>
      </c>
      <c r="J16" s="18">
        <v>0</v>
      </c>
      <c r="K16" s="15">
        <v>12</v>
      </c>
      <c r="L16" s="2">
        <v>9028</v>
      </c>
      <c r="M16">
        <v>1</v>
      </c>
    </row>
    <row r="17" spans="1:13" x14ac:dyDescent="0.3">
      <c r="A17">
        <v>15</v>
      </c>
      <c r="B17" s="1" t="s">
        <v>34</v>
      </c>
      <c r="C17" s="2">
        <v>2</v>
      </c>
      <c r="D17" s="16">
        <f t="shared" si="0"/>
        <v>9.9999999999999996E+86</v>
      </c>
      <c r="E17">
        <v>5000</v>
      </c>
      <c r="F17" s="18">
        <f t="shared" si="1"/>
        <v>0.93974999999999997</v>
      </c>
      <c r="G17" s="18">
        <v>0.06</v>
      </c>
      <c r="H17" s="18">
        <v>2.5000000000000001E-4</v>
      </c>
      <c r="I17" s="18">
        <v>0</v>
      </c>
      <c r="J17" s="18">
        <v>0</v>
      </c>
      <c r="K17" s="15">
        <v>12</v>
      </c>
      <c r="L17" s="2">
        <v>9028</v>
      </c>
      <c r="M17">
        <v>1</v>
      </c>
    </row>
    <row r="18" spans="1:13" x14ac:dyDescent="0.3">
      <c r="A18">
        <v>16</v>
      </c>
      <c r="B18" s="1" t="s">
        <v>34</v>
      </c>
      <c r="C18" s="2">
        <v>2</v>
      </c>
      <c r="D18" s="16">
        <f t="shared" si="0"/>
        <v>9.9999999999999996E+87</v>
      </c>
      <c r="E18">
        <v>5200</v>
      </c>
      <c r="F18" s="18">
        <f t="shared" si="1"/>
        <v>0.92969999999999997</v>
      </c>
      <c r="G18" s="18">
        <v>7.0000000000000007E-2</v>
      </c>
      <c r="H18" s="18">
        <v>2.9999999999999997E-4</v>
      </c>
      <c r="I18" s="18">
        <v>0</v>
      </c>
      <c r="J18" s="18">
        <v>0</v>
      </c>
      <c r="K18" s="15">
        <v>14</v>
      </c>
      <c r="L18" s="2">
        <v>9028</v>
      </c>
      <c r="M18">
        <v>1</v>
      </c>
    </row>
    <row r="19" spans="1:13" x14ac:dyDescent="0.3">
      <c r="A19">
        <v>17</v>
      </c>
      <c r="B19" s="1" t="s">
        <v>34</v>
      </c>
      <c r="C19" s="2">
        <v>2</v>
      </c>
      <c r="D19" s="16">
        <f t="shared" si="0"/>
        <v>9.9999999999999999E+88</v>
      </c>
      <c r="E19">
        <v>5400</v>
      </c>
      <c r="F19" s="18">
        <f t="shared" si="1"/>
        <v>0.91964999999999997</v>
      </c>
      <c r="G19" s="18">
        <v>0.08</v>
      </c>
      <c r="H19" s="18">
        <v>3.5E-4</v>
      </c>
      <c r="I19" s="18">
        <v>0</v>
      </c>
      <c r="J19" s="18">
        <v>0</v>
      </c>
      <c r="K19" s="15">
        <v>14</v>
      </c>
      <c r="L19" s="2">
        <v>9028</v>
      </c>
      <c r="M19">
        <v>1</v>
      </c>
    </row>
    <row r="20" spans="1:13" x14ac:dyDescent="0.3">
      <c r="A20">
        <v>18</v>
      </c>
      <c r="B20" s="1" t="s">
        <v>34</v>
      </c>
      <c r="C20" s="2">
        <v>2</v>
      </c>
      <c r="D20" s="16">
        <f t="shared" si="0"/>
        <v>9.9999999999999997E+89</v>
      </c>
      <c r="E20">
        <v>5600</v>
      </c>
      <c r="F20" s="18">
        <f t="shared" si="1"/>
        <v>0.90959999999999996</v>
      </c>
      <c r="G20" s="18">
        <v>0.09</v>
      </c>
      <c r="H20" s="18">
        <v>4.0000000000000002E-4</v>
      </c>
      <c r="I20" s="18">
        <v>0</v>
      </c>
      <c r="J20" s="18">
        <v>0</v>
      </c>
      <c r="K20" s="15">
        <v>14</v>
      </c>
      <c r="L20" s="2">
        <v>9028</v>
      </c>
      <c r="M20">
        <v>1</v>
      </c>
    </row>
    <row r="21" spans="1:13" s="21" customFormat="1" ht="17.25" thickBot="1" x14ac:dyDescent="0.35">
      <c r="A21" s="21">
        <v>19</v>
      </c>
      <c r="B21" s="22" t="s">
        <v>34</v>
      </c>
      <c r="C21" s="23">
        <v>2</v>
      </c>
      <c r="D21" s="24">
        <f t="shared" si="0"/>
        <v>9.999999999999999E+90</v>
      </c>
      <c r="E21" s="21">
        <v>5800</v>
      </c>
      <c r="F21" s="27">
        <f t="shared" si="1"/>
        <v>0.89949999999999997</v>
      </c>
      <c r="G21" s="27">
        <v>0.1</v>
      </c>
      <c r="H21" s="27">
        <v>5.0000000000000001E-4</v>
      </c>
      <c r="I21" s="27">
        <v>0</v>
      </c>
      <c r="J21" s="27">
        <v>0</v>
      </c>
      <c r="K21" s="26">
        <v>14</v>
      </c>
      <c r="L21" s="23">
        <v>9028</v>
      </c>
      <c r="M21" s="21">
        <v>1</v>
      </c>
    </row>
    <row r="22" spans="1:13" x14ac:dyDescent="0.3">
      <c r="A22">
        <v>20</v>
      </c>
      <c r="B22" s="1" t="s">
        <v>34</v>
      </c>
      <c r="C22" s="2">
        <v>3</v>
      </c>
      <c r="D22" s="16">
        <f t="shared" si="0"/>
        <v>9.999999999999999E+91</v>
      </c>
      <c r="E22">
        <v>6000</v>
      </c>
      <c r="F22" s="19">
        <f t="shared" si="1"/>
        <v>0.86944500000000002</v>
      </c>
      <c r="G22" s="19">
        <v>0.13</v>
      </c>
      <c r="H22" s="19">
        <v>5.5000000000000003E-4</v>
      </c>
      <c r="I22" s="19">
        <v>5.0000000000000004E-6</v>
      </c>
      <c r="J22" s="19">
        <v>0</v>
      </c>
      <c r="K22" s="15">
        <v>14</v>
      </c>
      <c r="L22" s="2">
        <v>9028</v>
      </c>
      <c r="M22">
        <v>1</v>
      </c>
    </row>
    <row r="23" spans="1:13" x14ac:dyDescent="0.3">
      <c r="A23">
        <v>21</v>
      </c>
      <c r="B23" s="1" t="s">
        <v>34</v>
      </c>
      <c r="C23" s="2">
        <v>3</v>
      </c>
      <c r="D23" s="16">
        <f t="shared" si="0"/>
        <v>9.9999999999999993E+92</v>
      </c>
      <c r="E23">
        <v>6200</v>
      </c>
      <c r="F23" s="19">
        <f t="shared" si="1"/>
        <v>0.83938999999999997</v>
      </c>
      <c r="G23" s="19">
        <v>0.16</v>
      </c>
      <c r="H23" s="19">
        <v>5.9999999999999995E-4</v>
      </c>
      <c r="I23" s="19">
        <v>1.0000000000000001E-5</v>
      </c>
      <c r="J23" s="19">
        <v>0</v>
      </c>
      <c r="K23" s="15">
        <v>14</v>
      </c>
      <c r="L23" s="2">
        <v>9028</v>
      </c>
      <c r="M23">
        <v>1</v>
      </c>
    </row>
    <row r="24" spans="1:13" x14ac:dyDescent="0.3">
      <c r="A24">
        <v>22</v>
      </c>
      <c r="B24" s="1" t="s">
        <v>34</v>
      </c>
      <c r="C24" s="2">
        <v>3</v>
      </c>
      <c r="D24" s="16">
        <f t="shared" si="0"/>
        <v>1E+94</v>
      </c>
      <c r="E24">
        <v>6400</v>
      </c>
      <c r="F24" s="19">
        <f t="shared" si="1"/>
        <v>0.80932999999999999</v>
      </c>
      <c r="G24" s="19">
        <v>0.19</v>
      </c>
      <c r="H24" s="19">
        <v>6.4999999999999997E-4</v>
      </c>
      <c r="I24" s="19">
        <v>2.0000000000000002E-5</v>
      </c>
      <c r="J24" s="19">
        <v>0</v>
      </c>
      <c r="K24" s="15">
        <v>14</v>
      </c>
      <c r="L24" s="2">
        <v>9028</v>
      </c>
      <c r="M24">
        <v>1</v>
      </c>
    </row>
    <row r="25" spans="1:13" x14ac:dyDescent="0.3">
      <c r="A25">
        <v>23</v>
      </c>
      <c r="B25" s="1" t="s">
        <v>34</v>
      </c>
      <c r="C25" s="2">
        <v>3</v>
      </c>
      <c r="D25" s="16">
        <f t="shared" si="0"/>
        <v>1E+95</v>
      </c>
      <c r="E25">
        <v>6600</v>
      </c>
      <c r="F25" s="19">
        <f t="shared" si="1"/>
        <v>0.77927000000000002</v>
      </c>
      <c r="G25" s="19">
        <v>0.22</v>
      </c>
      <c r="H25" s="19">
        <v>6.9999999999999999E-4</v>
      </c>
      <c r="I25" s="19">
        <v>3.0000000000000001E-5</v>
      </c>
      <c r="J25" s="19">
        <v>0</v>
      </c>
      <c r="K25" s="15">
        <v>14</v>
      </c>
      <c r="L25" s="2">
        <v>9028</v>
      </c>
      <c r="M25">
        <v>1</v>
      </c>
    </row>
    <row r="26" spans="1:13" x14ac:dyDescent="0.3">
      <c r="A26">
        <v>24</v>
      </c>
      <c r="B26" s="1" t="s">
        <v>34</v>
      </c>
      <c r="C26" s="2">
        <v>3</v>
      </c>
      <c r="D26" s="16">
        <f t="shared" si="0"/>
        <v>1E+96</v>
      </c>
      <c r="E26">
        <v>6800</v>
      </c>
      <c r="F26" s="19">
        <f t="shared" si="1"/>
        <v>0.74921000000000004</v>
      </c>
      <c r="G26" s="19">
        <v>0.25</v>
      </c>
      <c r="H26" s="19">
        <v>7.5000000000000002E-4</v>
      </c>
      <c r="I26" s="19">
        <v>4.0000000000000003E-5</v>
      </c>
      <c r="J26" s="19">
        <v>0</v>
      </c>
      <c r="K26" s="15">
        <v>17</v>
      </c>
      <c r="L26" s="2">
        <v>9028</v>
      </c>
      <c r="M26">
        <v>1</v>
      </c>
    </row>
    <row r="27" spans="1:13" x14ac:dyDescent="0.3">
      <c r="A27">
        <v>25</v>
      </c>
      <c r="B27" s="1" t="s">
        <v>34</v>
      </c>
      <c r="C27" s="2">
        <v>3</v>
      </c>
      <c r="D27" s="16">
        <f t="shared" si="0"/>
        <v>1.0000000000000001E+97</v>
      </c>
      <c r="E27">
        <v>7000</v>
      </c>
      <c r="F27" s="19">
        <f t="shared" si="1"/>
        <v>0.71914999999999996</v>
      </c>
      <c r="G27" s="19">
        <v>0.28000000000000003</v>
      </c>
      <c r="H27" s="19">
        <v>8.0000000000000004E-4</v>
      </c>
      <c r="I27" s="19">
        <v>5.0000000000000002E-5</v>
      </c>
      <c r="J27" s="19">
        <v>0</v>
      </c>
      <c r="K27" s="15">
        <v>17</v>
      </c>
      <c r="L27" s="2">
        <v>9028</v>
      </c>
      <c r="M27">
        <v>1</v>
      </c>
    </row>
    <row r="28" spans="1:13" x14ac:dyDescent="0.3">
      <c r="A28">
        <v>26</v>
      </c>
      <c r="B28" s="1" t="s">
        <v>34</v>
      </c>
      <c r="C28" s="2">
        <v>3</v>
      </c>
      <c r="D28" s="16">
        <f t="shared" si="0"/>
        <v>1.0000000000000001E+98</v>
      </c>
      <c r="E28">
        <v>7200</v>
      </c>
      <c r="F28" s="19">
        <f t="shared" si="1"/>
        <v>0.68908999999999998</v>
      </c>
      <c r="G28" s="19">
        <v>0.31</v>
      </c>
      <c r="H28" s="19">
        <v>8.4999999999999898E-4</v>
      </c>
      <c r="I28" s="19">
        <v>6.0000000000000002E-5</v>
      </c>
      <c r="J28" s="19">
        <v>0</v>
      </c>
      <c r="K28" s="15">
        <v>17</v>
      </c>
      <c r="L28" s="2">
        <v>9028</v>
      </c>
      <c r="M28">
        <v>1</v>
      </c>
    </row>
    <row r="29" spans="1:13" x14ac:dyDescent="0.3">
      <c r="A29">
        <v>27</v>
      </c>
      <c r="B29" s="1" t="s">
        <v>34</v>
      </c>
      <c r="C29" s="2">
        <v>3</v>
      </c>
      <c r="D29" s="16">
        <f t="shared" si="0"/>
        <v>1.0000000000000002E+99</v>
      </c>
      <c r="E29">
        <v>7400</v>
      </c>
      <c r="F29" s="19">
        <f t="shared" si="1"/>
        <v>0.65903</v>
      </c>
      <c r="G29" s="19">
        <v>0.34</v>
      </c>
      <c r="H29" s="19">
        <v>8.99999999999999E-4</v>
      </c>
      <c r="I29" s="19">
        <v>6.9999999999999994E-5</v>
      </c>
      <c r="J29" s="19">
        <v>0</v>
      </c>
      <c r="K29" s="15">
        <v>17</v>
      </c>
      <c r="L29" s="2">
        <v>9028</v>
      </c>
      <c r="M29">
        <v>1</v>
      </c>
    </row>
    <row r="30" spans="1:13" x14ac:dyDescent="0.3">
      <c r="A30">
        <v>28</v>
      </c>
      <c r="B30" s="1" t="s">
        <v>34</v>
      </c>
      <c r="C30" s="2">
        <v>3</v>
      </c>
      <c r="D30" s="16">
        <f t="shared" si="0"/>
        <v>1.0000000000000002E+100</v>
      </c>
      <c r="E30">
        <v>7600</v>
      </c>
      <c r="F30" s="19">
        <f t="shared" si="1"/>
        <v>0.62897000000000003</v>
      </c>
      <c r="G30" s="19">
        <v>0.37</v>
      </c>
      <c r="H30" s="19">
        <v>9.4999999999999902E-4</v>
      </c>
      <c r="I30" s="19">
        <v>8.0000000000000007E-5</v>
      </c>
      <c r="J30" s="19">
        <v>0</v>
      </c>
      <c r="K30" s="15">
        <v>17</v>
      </c>
      <c r="L30" s="2">
        <v>9028</v>
      </c>
      <c r="M30">
        <v>1</v>
      </c>
    </row>
    <row r="31" spans="1:13" s="21" customFormat="1" ht="17.25" thickBot="1" x14ac:dyDescent="0.35">
      <c r="A31" s="21">
        <v>29</v>
      </c>
      <c r="B31" s="22" t="s">
        <v>34</v>
      </c>
      <c r="C31" s="23">
        <v>3</v>
      </c>
      <c r="D31" s="24">
        <f t="shared" si="0"/>
        <v>1.0000000000000003E+101</v>
      </c>
      <c r="E31" s="21">
        <v>7800</v>
      </c>
      <c r="F31" s="28">
        <f t="shared" si="1"/>
        <v>0.58989999999999998</v>
      </c>
      <c r="G31" s="28">
        <v>0.4</v>
      </c>
      <c r="H31" s="28">
        <v>0.01</v>
      </c>
      <c r="I31" s="28">
        <v>1E-4</v>
      </c>
      <c r="J31" s="28">
        <v>0</v>
      </c>
      <c r="K31" s="26">
        <v>17</v>
      </c>
      <c r="L31" s="23">
        <v>9028</v>
      </c>
      <c r="M31" s="21">
        <v>1</v>
      </c>
    </row>
    <row r="32" spans="1:13" x14ac:dyDescent="0.3">
      <c r="A32">
        <v>30</v>
      </c>
      <c r="B32" s="1" t="s">
        <v>34</v>
      </c>
      <c r="C32" s="2">
        <v>3</v>
      </c>
      <c r="D32" s="16">
        <f t="shared" si="0"/>
        <v>1.0000000000000004E+102</v>
      </c>
      <c r="E32">
        <v>8000</v>
      </c>
      <c r="F32" s="20">
        <f t="shared" si="1"/>
        <v>0.57686999999999999</v>
      </c>
      <c r="G32" s="20">
        <v>0.41</v>
      </c>
      <c r="H32" s="20">
        <v>1.2999999999999999E-2</v>
      </c>
      <c r="I32" s="20">
        <v>1.2999999999999999E-4</v>
      </c>
      <c r="J32" s="20">
        <v>0</v>
      </c>
      <c r="K32" s="15">
        <v>17</v>
      </c>
      <c r="L32" s="2">
        <v>9028</v>
      </c>
      <c r="M32">
        <v>1</v>
      </c>
    </row>
    <row r="33" spans="1:13" x14ac:dyDescent="0.3">
      <c r="A33">
        <v>31</v>
      </c>
      <c r="B33" s="1" t="s">
        <v>34</v>
      </c>
      <c r="C33" s="2">
        <v>3</v>
      </c>
      <c r="D33" s="16">
        <f t="shared" si="0"/>
        <v>1.0000000000000004E+103</v>
      </c>
      <c r="E33">
        <v>8200</v>
      </c>
      <c r="F33" s="20">
        <f t="shared" si="1"/>
        <v>0.56384000000000001</v>
      </c>
      <c r="G33" s="20">
        <v>0.42</v>
      </c>
      <c r="H33" s="20">
        <v>1.6E-2</v>
      </c>
      <c r="I33" s="20">
        <v>1.6000000000000001E-4</v>
      </c>
      <c r="J33" s="20">
        <v>0</v>
      </c>
      <c r="K33" s="15">
        <v>17</v>
      </c>
      <c r="L33" s="2">
        <v>9028</v>
      </c>
      <c r="M33">
        <v>1</v>
      </c>
    </row>
    <row r="34" spans="1:13" x14ac:dyDescent="0.3">
      <c r="A34">
        <v>32</v>
      </c>
      <c r="B34" s="1" t="s">
        <v>34</v>
      </c>
      <c r="C34" s="2">
        <v>3</v>
      </c>
      <c r="D34" s="16">
        <f t="shared" si="0"/>
        <v>1.0000000000000003E+104</v>
      </c>
      <c r="E34">
        <v>8400</v>
      </c>
      <c r="F34" s="20">
        <f t="shared" si="1"/>
        <v>0.55081000000000002</v>
      </c>
      <c r="G34" s="20">
        <v>0.43</v>
      </c>
      <c r="H34" s="20">
        <v>1.9E-2</v>
      </c>
      <c r="I34" s="20">
        <v>1.9000000000000001E-4</v>
      </c>
      <c r="J34" s="20">
        <v>0</v>
      </c>
      <c r="K34" s="15">
        <v>20</v>
      </c>
      <c r="L34" s="2">
        <v>9028</v>
      </c>
      <c r="M34">
        <v>2</v>
      </c>
    </row>
    <row r="35" spans="1:13" x14ac:dyDescent="0.3">
      <c r="A35">
        <v>33</v>
      </c>
      <c r="B35" s="1" t="s">
        <v>34</v>
      </c>
      <c r="C35" s="2">
        <v>3</v>
      </c>
      <c r="D35" s="16">
        <f t="shared" si="0"/>
        <v>1.0000000000000003E+105</v>
      </c>
      <c r="E35">
        <v>8600</v>
      </c>
      <c r="F35" s="20">
        <f>100%-(G35+H35+I35+J35)</f>
        <v>0.53777999999999992</v>
      </c>
      <c r="G35" s="20">
        <v>0.44</v>
      </c>
      <c r="H35" s="20">
        <v>2.1999999999999999E-2</v>
      </c>
      <c r="I35" s="20">
        <v>2.2000000000000001E-4</v>
      </c>
      <c r="J35" s="20">
        <v>0</v>
      </c>
      <c r="K35" s="15">
        <v>20</v>
      </c>
      <c r="L35" s="2">
        <v>9028</v>
      </c>
      <c r="M35">
        <v>2</v>
      </c>
    </row>
    <row r="36" spans="1:13" x14ac:dyDescent="0.3">
      <c r="A36">
        <v>34</v>
      </c>
      <c r="B36" s="1" t="s">
        <v>34</v>
      </c>
      <c r="C36" s="2">
        <v>3</v>
      </c>
      <c r="D36" s="16">
        <f t="shared" si="0"/>
        <v>1.0000000000000003E+106</v>
      </c>
      <c r="E36">
        <v>8800</v>
      </c>
      <c r="F36" s="20">
        <f t="shared" si="1"/>
        <v>0.52475000000000005</v>
      </c>
      <c r="G36" s="20">
        <v>0.45</v>
      </c>
      <c r="H36" s="20">
        <v>2.5000000000000001E-2</v>
      </c>
      <c r="I36" s="20">
        <v>2.5000000000000001E-4</v>
      </c>
      <c r="J36" s="20">
        <v>0</v>
      </c>
      <c r="K36" s="15">
        <v>20</v>
      </c>
      <c r="L36" s="2">
        <v>9028</v>
      </c>
      <c r="M36">
        <v>2</v>
      </c>
    </row>
    <row r="37" spans="1:13" x14ac:dyDescent="0.3">
      <c r="A37">
        <v>35</v>
      </c>
      <c r="B37" s="1" t="s">
        <v>34</v>
      </c>
      <c r="C37" s="2">
        <v>3</v>
      </c>
      <c r="D37" s="16">
        <f t="shared" si="0"/>
        <v>1.0000000000000003E+107</v>
      </c>
      <c r="E37">
        <v>9000</v>
      </c>
      <c r="F37" s="20">
        <f t="shared" si="1"/>
        <v>0.50970000000000004</v>
      </c>
      <c r="G37" s="20">
        <v>0.46</v>
      </c>
      <c r="H37" s="20">
        <v>0.03</v>
      </c>
      <c r="I37" s="20">
        <v>2.9999999999999997E-4</v>
      </c>
      <c r="J37" s="20">
        <v>0</v>
      </c>
      <c r="K37" s="15">
        <v>20</v>
      </c>
      <c r="L37" s="2">
        <v>9028</v>
      </c>
      <c r="M37">
        <v>2</v>
      </c>
    </row>
    <row r="38" spans="1:13" x14ac:dyDescent="0.3">
      <c r="A38">
        <v>36</v>
      </c>
      <c r="B38" s="1" t="s">
        <v>34</v>
      </c>
      <c r="C38" s="2">
        <v>3</v>
      </c>
      <c r="D38" s="16">
        <f t="shared" si="0"/>
        <v>1.0000000000000003E+108</v>
      </c>
      <c r="E38">
        <v>9200</v>
      </c>
      <c r="F38" s="20">
        <f t="shared" si="1"/>
        <v>0.49465000000000003</v>
      </c>
      <c r="G38" s="20">
        <v>0.47</v>
      </c>
      <c r="H38" s="20">
        <v>3.5000000000000003E-2</v>
      </c>
      <c r="I38" s="20">
        <v>3.5E-4</v>
      </c>
      <c r="J38" s="20">
        <v>0</v>
      </c>
      <c r="K38" s="15">
        <v>20</v>
      </c>
      <c r="L38" s="2">
        <v>9028</v>
      </c>
      <c r="M38">
        <v>2</v>
      </c>
    </row>
    <row r="39" spans="1:13" x14ac:dyDescent="0.3">
      <c r="A39">
        <v>37</v>
      </c>
      <c r="B39" s="1" t="s">
        <v>34</v>
      </c>
      <c r="C39" s="2">
        <v>3</v>
      </c>
      <c r="D39" s="16">
        <f t="shared" si="0"/>
        <v>1.0000000000000002E+109</v>
      </c>
      <c r="E39">
        <v>9400</v>
      </c>
      <c r="F39" s="20">
        <f t="shared" si="1"/>
        <v>0.47960000000000003</v>
      </c>
      <c r="G39" s="20">
        <v>0.48</v>
      </c>
      <c r="H39" s="20">
        <v>0.04</v>
      </c>
      <c r="I39" s="20">
        <v>4.0000000000000002E-4</v>
      </c>
      <c r="J39" s="20">
        <v>0</v>
      </c>
      <c r="K39" s="15">
        <v>20</v>
      </c>
      <c r="L39" s="2">
        <v>9028</v>
      </c>
      <c r="M39">
        <v>2</v>
      </c>
    </row>
    <row r="40" spans="1:13" x14ac:dyDescent="0.3">
      <c r="A40">
        <v>38</v>
      </c>
      <c r="B40" s="1" t="s">
        <v>34</v>
      </c>
      <c r="C40" s="2">
        <v>3</v>
      </c>
      <c r="D40" s="16">
        <f t="shared" si="0"/>
        <v>1.0000000000000002E+110</v>
      </c>
      <c r="E40">
        <v>9600</v>
      </c>
      <c r="F40" s="20">
        <f t="shared" si="1"/>
        <v>0.46455000000000002</v>
      </c>
      <c r="G40" s="20">
        <v>0.49</v>
      </c>
      <c r="H40" s="20">
        <v>4.4999999999999998E-2</v>
      </c>
      <c r="I40" s="20">
        <v>4.4999999999999999E-4</v>
      </c>
      <c r="J40" s="20">
        <v>0</v>
      </c>
      <c r="K40" s="15">
        <v>20</v>
      </c>
      <c r="L40" s="2">
        <v>9028</v>
      </c>
      <c r="M40">
        <v>2</v>
      </c>
    </row>
    <row r="41" spans="1:13" s="21" customFormat="1" ht="17.25" thickBot="1" x14ac:dyDescent="0.35">
      <c r="A41" s="21">
        <v>39</v>
      </c>
      <c r="B41" s="22" t="s">
        <v>34</v>
      </c>
      <c r="C41" s="23">
        <v>3</v>
      </c>
      <c r="D41" s="24">
        <f t="shared" si="0"/>
        <v>1.0000000000000002E+111</v>
      </c>
      <c r="E41" s="21">
        <v>9800</v>
      </c>
      <c r="F41" s="29">
        <f t="shared" si="1"/>
        <v>0.44950000000000001</v>
      </c>
      <c r="G41" s="29">
        <v>0.5</v>
      </c>
      <c r="H41" s="29">
        <v>0.05</v>
      </c>
      <c r="I41" s="29">
        <v>5.0000000000000001E-4</v>
      </c>
      <c r="J41" s="29">
        <v>0</v>
      </c>
      <c r="K41" s="26">
        <v>20</v>
      </c>
      <c r="L41" s="23">
        <v>9028</v>
      </c>
      <c r="M41" s="21">
        <v>2</v>
      </c>
    </row>
  </sheetData>
  <phoneticPr fontId="1" type="noConversion"/>
  <conditionalFormatting sqref="A2:B41">
    <cfRule type="expression" dxfId="1" priority="51">
      <formula>$C2=5</formula>
    </cfRule>
  </conditionalFormatting>
  <conditionalFormatting sqref="D2:E4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9" workbookViewId="0">
      <selection activeCell="B34" sqref="B34"/>
    </sheetView>
  </sheetViews>
  <sheetFormatPr defaultColWidth="8.75" defaultRowHeight="16.5" x14ac:dyDescent="0.3"/>
  <cols>
    <col min="1" max="1" width="4.5" style="7" customWidth="1"/>
    <col min="2" max="2" width="14.625" style="8" bestFit="1" customWidth="1"/>
    <col min="3" max="3" width="19.375" style="8" customWidth="1"/>
    <col min="4" max="16384" width="8.75" style="7"/>
  </cols>
  <sheetData>
    <row r="1" spans="1:5" s="3" customFormat="1" x14ac:dyDescent="0.3">
      <c r="A1" s="30" t="s">
        <v>6</v>
      </c>
      <c r="B1" s="31"/>
      <c r="C1" s="4"/>
    </row>
    <row r="2" spans="1:5" s="5" customFormat="1" ht="17.25" thickBot="1" x14ac:dyDescent="0.35">
      <c r="A2" s="32"/>
      <c r="B2" s="33"/>
      <c r="C2" s="6"/>
    </row>
    <row r="6" spans="1:5" x14ac:dyDescent="0.3">
      <c r="B6" s="8" t="s">
        <v>7</v>
      </c>
    </row>
    <row r="7" spans="1:5" ht="17.25" thickBot="1" x14ac:dyDescent="0.35">
      <c r="B7" s="10" t="s">
        <v>8</v>
      </c>
      <c r="C7" s="10" t="s">
        <v>9</v>
      </c>
      <c r="D7" s="10"/>
      <c r="E7" s="10"/>
    </row>
    <row r="8" spans="1:5" ht="17.25" thickTop="1" x14ac:dyDescent="0.3">
      <c r="B8" s="11" t="s">
        <v>10</v>
      </c>
      <c r="C8" s="11">
        <v>4</v>
      </c>
      <c r="D8" s="12">
        <f>POWER(10,C8)</f>
        <v>10000</v>
      </c>
      <c r="E8" s="12" t="str">
        <f>RIGHT(D8,C8)</f>
        <v>0000</v>
      </c>
    </row>
    <row r="9" spans="1:5" x14ac:dyDescent="0.3">
      <c r="B9" s="11" t="s">
        <v>12</v>
      </c>
      <c r="C9" s="11">
        <v>8</v>
      </c>
      <c r="D9" s="12">
        <f t="shared" ref="D9:D31" si="0">POWER(10,C9)</f>
        <v>100000000</v>
      </c>
      <c r="E9" s="12" t="str">
        <f t="shared" ref="E9:E31" si="1">RIGHT(D9,C9)</f>
        <v>00000000</v>
      </c>
    </row>
    <row r="10" spans="1:5" x14ac:dyDescent="0.3">
      <c r="B10" s="11" t="s">
        <v>13</v>
      </c>
      <c r="C10" s="11">
        <v>12</v>
      </c>
      <c r="D10" s="12">
        <f t="shared" si="0"/>
        <v>1000000000000</v>
      </c>
      <c r="E10" s="12" t="str">
        <f t="shared" si="1"/>
        <v>000000000000</v>
      </c>
    </row>
    <row r="11" spans="1:5" x14ac:dyDescent="0.3">
      <c r="B11" s="11" t="s">
        <v>14</v>
      </c>
      <c r="C11" s="11">
        <v>16</v>
      </c>
      <c r="D11" s="12">
        <f t="shared" si="0"/>
        <v>1E+16</v>
      </c>
      <c r="E11" s="12" t="str">
        <f t="shared" si="1"/>
        <v>0000000000000000</v>
      </c>
    </row>
    <row r="12" spans="1:5" x14ac:dyDescent="0.3">
      <c r="B12" s="11" t="s">
        <v>15</v>
      </c>
      <c r="C12" s="11">
        <v>20</v>
      </c>
      <c r="D12" s="12">
        <f t="shared" si="0"/>
        <v>1E+20</v>
      </c>
      <c r="E12" s="12" t="str">
        <f t="shared" si="1"/>
        <v>1E+20</v>
      </c>
    </row>
    <row r="13" spans="1:5" x14ac:dyDescent="0.3">
      <c r="B13" s="11" t="s">
        <v>16</v>
      </c>
      <c r="C13" s="11">
        <v>24</v>
      </c>
      <c r="D13" s="12">
        <f t="shared" si="0"/>
        <v>9.9999999999999998E+23</v>
      </c>
      <c r="E13" s="12" t="str">
        <f t="shared" si="1"/>
        <v>1E+24</v>
      </c>
    </row>
    <row r="14" spans="1:5" x14ac:dyDescent="0.3">
      <c r="B14" s="11" t="s">
        <v>17</v>
      </c>
      <c r="C14" s="11">
        <v>28</v>
      </c>
      <c r="D14" s="12">
        <f t="shared" si="0"/>
        <v>9.9999999999999996E+27</v>
      </c>
      <c r="E14" s="12" t="str">
        <f t="shared" si="1"/>
        <v>1E+28</v>
      </c>
    </row>
    <row r="15" spans="1:5" x14ac:dyDescent="0.3">
      <c r="B15" s="11" t="s">
        <v>18</v>
      </c>
      <c r="C15" s="11">
        <v>32</v>
      </c>
      <c r="D15" s="12">
        <f t="shared" si="0"/>
        <v>1.0000000000000001E+32</v>
      </c>
      <c r="E15" s="12" t="str">
        <f t="shared" si="1"/>
        <v>1E+32</v>
      </c>
    </row>
    <row r="16" spans="1:5" x14ac:dyDescent="0.3">
      <c r="B16" s="11" t="s">
        <v>19</v>
      </c>
      <c r="C16" s="11">
        <v>36</v>
      </c>
      <c r="D16" s="12">
        <f t="shared" si="0"/>
        <v>1E+36</v>
      </c>
      <c r="E16" s="12" t="str">
        <f t="shared" si="1"/>
        <v>1E+36</v>
      </c>
    </row>
    <row r="17" spans="2:5" x14ac:dyDescent="0.3">
      <c r="B17" s="11" t="s">
        <v>20</v>
      </c>
      <c r="C17" s="11">
        <v>40</v>
      </c>
      <c r="D17" s="12">
        <f t="shared" si="0"/>
        <v>1E+40</v>
      </c>
      <c r="E17" s="12" t="str">
        <f t="shared" si="1"/>
        <v>1E+40</v>
      </c>
    </row>
    <row r="18" spans="2:5" x14ac:dyDescent="0.3">
      <c r="B18" s="11" t="s">
        <v>21</v>
      </c>
      <c r="C18" s="11">
        <v>44</v>
      </c>
      <c r="D18" s="12">
        <f t="shared" si="0"/>
        <v>1.0000000000000001E+44</v>
      </c>
      <c r="E18" s="12" t="str">
        <f t="shared" si="1"/>
        <v>1E+44</v>
      </c>
    </row>
    <row r="19" spans="2:5" x14ac:dyDescent="0.3">
      <c r="B19" s="11" t="s">
        <v>22</v>
      </c>
      <c r="C19" s="11">
        <v>48</v>
      </c>
      <c r="D19" s="12">
        <f t="shared" si="0"/>
        <v>1E+48</v>
      </c>
      <c r="E19" s="12" t="str">
        <f t="shared" si="1"/>
        <v>1E+48</v>
      </c>
    </row>
    <row r="20" spans="2:5" x14ac:dyDescent="0.3">
      <c r="B20" s="11" t="s">
        <v>24</v>
      </c>
      <c r="C20" s="11">
        <v>52</v>
      </c>
      <c r="D20" s="12">
        <f t="shared" si="0"/>
        <v>9.9999999999999999E+51</v>
      </c>
      <c r="E20" s="12" t="str">
        <f t="shared" si="1"/>
        <v>1E+52</v>
      </c>
    </row>
    <row r="21" spans="2:5" x14ac:dyDescent="0.3">
      <c r="B21" s="11" t="s">
        <v>25</v>
      </c>
      <c r="C21" s="11">
        <v>56</v>
      </c>
      <c r="D21" s="12">
        <f t="shared" si="0"/>
        <v>1.0000000000000001E+56</v>
      </c>
      <c r="E21" s="12" t="str">
        <f t="shared" si="1"/>
        <v>1E+56</v>
      </c>
    </row>
    <row r="22" spans="2:5" x14ac:dyDescent="0.3">
      <c r="B22" s="11" t="s">
        <v>26</v>
      </c>
      <c r="C22" s="11">
        <v>60</v>
      </c>
      <c r="D22" s="12">
        <f t="shared" si="0"/>
        <v>9.9999999999999995E+59</v>
      </c>
      <c r="E22" s="12" t="str">
        <f t="shared" si="1"/>
        <v>1E+60</v>
      </c>
    </row>
    <row r="23" spans="2:5" x14ac:dyDescent="0.3">
      <c r="B23" s="11" t="s">
        <v>27</v>
      </c>
      <c r="C23" s="11">
        <v>64</v>
      </c>
      <c r="D23" s="12">
        <f t="shared" si="0"/>
        <v>1E+64</v>
      </c>
      <c r="E23" s="12" t="str">
        <f t="shared" si="1"/>
        <v>1E+64</v>
      </c>
    </row>
    <row r="24" spans="2:5" x14ac:dyDescent="0.3">
      <c r="B24" s="11" t="s">
        <v>28</v>
      </c>
      <c r="C24" s="11">
        <v>68</v>
      </c>
      <c r="D24" s="12">
        <f t="shared" si="0"/>
        <v>9.9999999999999995E+67</v>
      </c>
      <c r="E24" s="12" t="str">
        <f t="shared" si="1"/>
        <v>1E+68</v>
      </c>
    </row>
    <row r="25" spans="2:5" x14ac:dyDescent="0.3">
      <c r="B25" s="11" t="s">
        <v>29</v>
      </c>
      <c r="C25" s="11">
        <v>72</v>
      </c>
      <c r="D25" s="12">
        <f t="shared" si="0"/>
        <v>9.9999999999999994E+71</v>
      </c>
      <c r="E25" s="12" t="str">
        <f t="shared" si="1"/>
        <v>1E+72</v>
      </c>
    </row>
    <row r="26" spans="2:5" x14ac:dyDescent="0.3">
      <c r="B26" s="11" t="s">
        <v>30</v>
      </c>
      <c r="C26" s="11">
        <v>76</v>
      </c>
      <c r="D26" s="12">
        <f t="shared" si="0"/>
        <v>1E+76</v>
      </c>
      <c r="E26" s="12" t="str">
        <f t="shared" si="1"/>
        <v>1E+76</v>
      </c>
    </row>
    <row r="27" spans="2:5" x14ac:dyDescent="0.3">
      <c r="B27" s="11" t="s">
        <v>31</v>
      </c>
      <c r="C27" s="11">
        <v>80</v>
      </c>
      <c r="D27" s="12">
        <f t="shared" si="0"/>
        <v>1E+80</v>
      </c>
      <c r="E27" s="12" t="str">
        <f t="shared" si="1"/>
        <v>1E+80</v>
      </c>
    </row>
    <row r="28" spans="2:5" x14ac:dyDescent="0.3">
      <c r="B28" s="11" t="s">
        <v>32</v>
      </c>
      <c r="C28" s="11">
        <v>84</v>
      </c>
      <c r="D28" s="12">
        <f t="shared" si="0"/>
        <v>1.0000000000000001E+84</v>
      </c>
      <c r="E28" s="12" t="str">
        <f t="shared" si="1"/>
        <v>1E+84</v>
      </c>
    </row>
    <row r="29" spans="2:5" x14ac:dyDescent="0.3">
      <c r="B29" s="11" t="s">
        <v>11</v>
      </c>
      <c r="C29" s="11">
        <v>88</v>
      </c>
      <c r="D29" s="12">
        <f t="shared" si="0"/>
        <v>9.9999999999999996E+87</v>
      </c>
      <c r="E29" s="12" t="str">
        <f t="shared" si="1"/>
        <v>1E+88</v>
      </c>
    </row>
    <row r="30" spans="2:5" x14ac:dyDescent="0.3">
      <c r="B30" s="11" t="s">
        <v>23</v>
      </c>
      <c r="C30" s="11">
        <v>92</v>
      </c>
      <c r="D30" s="12">
        <f t="shared" si="0"/>
        <v>1E+92</v>
      </c>
      <c r="E30" s="12" t="str">
        <f t="shared" si="1"/>
        <v>1E+92</v>
      </c>
    </row>
    <row r="31" spans="2:5" x14ac:dyDescent="0.3">
      <c r="B31" s="11" t="s">
        <v>33</v>
      </c>
      <c r="C31" s="11">
        <v>96</v>
      </c>
      <c r="D31" s="12">
        <f t="shared" si="0"/>
        <v>1E+96</v>
      </c>
      <c r="E31" s="12" t="str">
        <f t="shared" si="1"/>
        <v>1E+96</v>
      </c>
    </row>
    <row r="32" spans="2:5" x14ac:dyDescent="0.3">
      <c r="B32" s="11" t="s">
        <v>43</v>
      </c>
      <c r="C32" s="11">
        <v>100</v>
      </c>
      <c r="D32" s="12">
        <f t="shared" ref="D32:D36" si="2">POWER(10,C32)</f>
        <v>1E+100</v>
      </c>
      <c r="E32" s="12" t="str">
        <f t="shared" ref="E32:E36" si="3">RIGHT(D32,C32)</f>
        <v>1E+100</v>
      </c>
    </row>
    <row r="33" spans="2:14" x14ac:dyDescent="0.3">
      <c r="B33" s="11" t="s">
        <v>44</v>
      </c>
      <c r="C33" s="11">
        <v>104</v>
      </c>
      <c r="D33" s="12">
        <f t="shared" si="2"/>
        <v>1E+104</v>
      </c>
      <c r="E33" s="12" t="str">
        <f t="shared" si="3"/>
        <v>1E+104</v>
      </c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3">
      <c r="B34" s="11" t="s">
        <v>45</v>
      </c>
      <c r="C34" s="11">
        <v>108</v>
      </c>
      <c r="D34" s="12">
        <f t="shared" si="2"/>
        <v>1E+108</v>
      </c>
      <c r="E34" s="12" t="str">
        <f t="shared" si="3"/>
        <v>1E+108</v>
      </c>
      <c r="F34" s="8"/>
      <c r="G34" s="8"/>
      <c r="H34" s="8"/>
      <c r="I34" s="8"/>
      <c r="J34" s="8"/>
      <c r="K34" s="8"/>
      <c r="L34" s="8"/>
      <c r="M34" s="8"/>
      <c r="N34" s="8"/>
    </row>
    <row r="35" spans="2:14" x14ac:dyDescent="0.3">
      <c r="B35" s="11" t="s">
        <v>46</v>
      </c>
      <c r="C35" s="11">
        <v>112</v>
      </c>
      <c r="D35" s="12">
        <f t="shared" si="2"/>
        <v>9.9999999999999993E+111</v>
      </c>
      <c r="E35" s="12" t="str">
        <f t="shared" si="3"/>
        <v>1E+112</v>
      </c>
      <c r="F35" s="8"/>
      <c r="G35" s="8"/>
      <c r="H35" s="8"/>
      <c r="I35" s="8"/>
      <c r="J35" s="8"/>
      <c r="K35" s="8"/>
      <c r="L35" s="8"/>
      <c r="M35" s="8"/>
      <c r="N35" s="8"/>
    </row>
    <row r="36" spans="2:14" x14ac:dyDescent="0.3">
      <c r="B36" s="11" t="s">
        <v>47</v>
      </c>
      <c r="C36" s="11">
        <v>116</v>
      </c>
      <c r="D36" s="12">
        <f t="shared" si="2"/>
        <v>1E+116</v>
      </c>
      <c r="E36" s="12" t="str">
        <f t="shared" si="3"/>
        <v>1E+116</v>
      </c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3">
      <c r="B37" s="9"/>
      <c r="C37" s="9"/>
      <c r="D37" s="9"/>
      <c r="E37" s="9"/>
      <c r="F37" s="8"/>
      <c r="G37" s="8"/>
      <c r="H37" s="8"/>
      <c r="I37" s="8"/>
      <c r="J37" s="8"/>
      <c r="K37" s="8"/>
      <c r="L37" s="8"/>
      <c r="M37" s="8"/>
      <c r="N37" s="8"/>
    </row>
    <row r="38" spans="2:14" x14ac:dyDescent="0.3">
      <c r="B38" s="9"/>
      <c r="C38" s="9"/>
      <c r="D38" s="9"/>
      <c r="E38" s="9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3">
      <c r="B39" s="9"/>
      <c r="C39" s="9"/>
      <c r="D39" s="9"/>
      <c r="E39" s="9"/>
      <c r="F39" s="8"/>
      <c r="G39" s="8"/>
      <c r="H39" s="8"/>
      <c r="I39" s="8"/>
      <c r="J39" s="8"/>
      <c r="K39" s="8"/>
      <c r="L39" s="8"/>
      <c r="M39" s="8"/>
      <c r="N39" s="8"/>
    </row>
    <row r="40" spans="2:14" x14ac:dyDescent="0.3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3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2:14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x14ac:dyDescent="0.3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2:14" x14ac:dyDescent="0.3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3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2:14" x14ac:dyDescent="0.3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2:14" x14ac:dyDescent="0.3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2:14" x14ac:dyDescent="0.3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4:14" x14ac:dyDescent="0.3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4:14" x14ac:dyDescent="0.3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4:14" x14ac:dyDescent="0.3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4:14" x14ac:dyDescent="0.3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4:14" x14ac:dyDescent="0.3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4:14" x14ac:dyDescent="0.3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4:14" x14ac:dyDescent="0.3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4:14" x14ac:dyDescent="0.3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4:14" x14ac:dyDescent="0.3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4:14" x14ac:dyDescent="0.3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4:14" x14ac:dyDescent="0.3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4:14" x14ac:dyDescent="0.3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4:14" x14ac:dyDescent="0.3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4:14" x14ac:dyDescent="0.3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4:14" x14ac:dyDescent="0.3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4:14" x14ac:dyDescent="0.3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4:14" x14ac:dyDescent="0.3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4:14" x14ac:dyDescent="0.3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5891-D05C-4F2A-9D70-75A6D272DA05}">
  <dimension ref="A4:S28"/>
  <sheetViews>
    <sheetView workbookViewId="0">
      <selection activeCell="E26" sqref="E26"/>
    </sheetView>
  </sheetViews>
  <sheetFormatPr defaultRowHeight="16.5" x14ac:dyDescent="0.3"/>
  <cols>
    <col min="1" max="1" width="13.75" bestFit="1" customWidth="1"/>
    <col min="11" max="11" width="12.625" bestFit="1" customWidth="1"/>
    <col min="15" max="15" width="12.875" bestFit="1" customWidth="1"/>
    <col min="16" max="16" width="8.875" bestFit="1" customWidth="1"/>
    <col min="17" max="17" width="9.25" bestFit="1" customWidth="1"/>
    <col min="18" max="18" width="10.25" bestFit="1" customWidth="1"/>
  </cols>
  <sheetData>
    <row r="4" spans="1:19" x14ac:dyDescent="0.3">
      <c r="A4" t="s">
        <v>48</v>
      </c>
      <c r="B4" t="s">
        <v>49</v>
      </c>
      <c r="C4" t="s">
        <v>50</v>
      </c>
      <c r="E4" t="s">
        <v>48</v>
      </c>
      <c r="F4">
        <v>1</v>
      </c>
      <c r="G4">
        <v>2</v>
      </c>
      <c r="H4">
        <v>3</v>
      </c>
      <c r="I4">
        <v>4</v>
      </c>
      <c r="J4" t="s">
        <v>51</v>
      </c>
      <c r="N4" t="s">
        <v>48</v>
      </c>
      <c r="O4">
        <v>1</v>
      </c>
      <c r="P4">
        <v>2</v>
      </c>
      <c r="Q4">
        <v>3</v>
      </c>
      <c r="R4">
        <v>4</v>
      </c>
      <c r="S4" t="s">
        <v>52</v>
      </c>
    </row>
    <row r="5" spans="1:19" x14ac:dyDescent="0.3">
      <c r="A5" t="s">
        <v>53</v>
      </c>
      <c r="B5">
        <f>100-SUM(B6:B11)</f>
        <v>44.95</v>
      </c>
      <c r="E5" t="s">
        <v>53</v>
      </c>
      <c r="F5">
        <f t="shared" ref="F5:F11" si="0">B5*$B$16/100</f>
        <v>17.98</v>
      </c>
      <c r="G5">
        <f t="shared" ref="G5:G11" si="1">B5*$B$17/100</f>
        <v>13.484999999999999</v>
      </c>
      <c r="H5">
        <f t="shared" ref="H5:H11" si="2">B5*$B$18/100</f>
        <v>8.99</v>
      </c>
      <c r="I5">
        <f t="shared" ref="I5:I11" si="3">B5*$B$19/100</f>
        <v>4.4950000000000001</v>
      </c>
      <c r="J5">
        <f>SUM(F5:I5)</f>
        <v>44.949999999999996</v>
      </c>
      <c r="N5" t="s">
        <v>53</v>
      </c>
      <c r="O5">
        <v>1</v>
      </c>
      <c r="P5">
        <f>O5*S5</f>
        <v>2</v>
      </c>
      <c r="Q5">
        <f>P5*S5</f>
        <v>4</v>
      </c>
      <c r="R5">
        <f>Q5*S5</f>
        <v>8</v>
      </c>
      <c r="S5">
        <v>2</v>
      </c>
    </row>
    <row r="6" spans="1:19" x14ac:dyDescent="0.3">
      <c r="A6" t="s">
        <v>54</v>
      </c>
      <c r="B6">
        <f>$B$8*C6</f>
        <v>50</v>
      </c>
      <c r="C6">
        <v>1000</v>
      </c>
      <c r="E6" t="s">
        <v>54</v>
      </c>
      <c r="F6">
        <f t="shared" si="0"/>
        <v>20</v>
      </c>
      <c r="G6">
        <f t="shared" si="1"/>
        <v>15</v>
      </c>
      <c r="H6">
        <f t="shared" si="2"/>
        <v>10</v>
      </c>
      <c r="I6">
        <f t="shared" si="3"/>
        <v>5</v>
      </c>
      <c r="J6">
        <f t="shared" ref="J6:J10" si="4">SUM(F6:I6)</f>
        <v>50</v>
      </c>
      <c r="N6" t="s">
        <v>54</v>
      </c>
      <c r="O6">
        <f>R5*S5</f>
        <v>16</v>
      </c>
      <c r="P6">
        <f t="shared" ref="P6:P9" si="5">O6*S6</f>
        <v>32</v>
      </c>
      <c r="Q6">
        <f t="shared" ref="Q6:Q9" si="6">P6*S6</f>
        <v>64</v>
      </c>
      <c r="R6">
        <f t="shared" ref="R6:R9" si="7">Q6*S6</f>
        <v>128</v>
      </c>
      <c r="S6">
        <v>2</v>
      </c>
    </row>
    <row r="7" spans="1:19" x14ac:dyDescent="0.3">
      <c r="A7" t="s">
        <v>55</v>
      </c>
      <c r="B7">
        <f>$B$8*C7</f>
        <v>5</v>
      </c>
      <c r="C7">
        <v>100</v>
      </c>
      <c r="E7" t="s">
        <v>55</v>
      </c>
      <c r="F7">
        <f t="shared" si="0"/>
        <v>2</v>
      </c>
      <c r="G7">
        <f t="shared" si="1"/>
        <v>1.5</v>
      </c>
      <c r="H7">
        <f t="shared" si="2"/>
        <v>1</v>
      </c>
      <c r="I7">
        <f t="shared" si="3"/>
        <v>0.5</v>
      </c>
      <c r="J7">
        <f t="shared" si="4"/>
        <v>5</v>
      </c>
      <c r="N7" t="s">
        <v>55</v>
      </c>
      <c r="O7">
        <f>R6*S6</f>
        <v>256</v>
      </c>
      <c r="P7">
        <f t="shared" si="5"/>
        <v>512</v>
      </c>
      <c r="Q7">
        <f t="shared" si="6"/>
        <v>1024</v>
      </c>
      <c r="R7">
        <f t="shared" si="7"/>
        <v>2048</v>
      </c>
      <c r="S7">
        <v>2</v>
      </c>
    </row>
    <row r="8" spans="1:19" x14ac:dyDescent="0.3">
      <c r="A8" s="34" t="s">
        <v>56</v>
      </c>
      <c r="B8" s="34">
        <v>0.05</v>
      </c>
      <c r="C8" s="34">
        <v>1</v>
      </c>
      <c r="E8" t="s">
        <v>56</v>
      </c>
      <c r="F8">
        <f t="shared" si="0"/>
        <v>0.02</v>
      </c>
      <c r="G8">
        <f t="shared" si="1"/>
        <v>1.4999999999999999E-2</v>
      </c>
      <c r="H8">
        <f t="shared" si="2"/>
        <v>0.01</v>
      </c>
      <c r="I8">
        <f t="shared" si="3"/>
        <v>5.0000000000000001E-3</v>
      </c>
      <c r="J8">
        <f t="shared" si="4"/>
        <v>0.05</v>
      </c>
      <c r="N8" t="s">
        <v>56</v>
      </c>
      <c r="O8">
        <f>R7*S7</f>
        <v>4096</v>
      </c>
      <c r="P8">
        <f t="shared" si="5"/>
        <v>8192</v>
      </c>
      <c r="Q8">
        <f t="shared" si="6"/>
        <v>16384</v>
      </c>
      <c r="R8">
        <f t="shared" si="7"/>
        <v>32768</v>
      </c>
      <c r="S8">
        <v>2</v>
      </c>
    </row>
    <row r="9" spans="1:19" x14ac:dyDescent="0.3">
      <c r="E9" t="s">
        <v>57</v>
      </c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N9" t="s">
        <v>57</v>
      </c>
      <c r="O9">
        <f>R8*S8</f>
        <v>65536</v>
      </c>
      <c r="P9">
        <f t="shared" si="5"/>
        <v>131072</v>
      </c>
      <c r="Q9">
        <f t="shared" si="6"/>
        <v>262144</v>
      </c>
      <c r="R9">
        <f t="shared" si="7"/>
        <v>524288</v>
      </c>
      <c r="S9">
        <v>2</v>
      </c>
    </row>
    <row r="10" spans="1:19" x14ac:dyDescent="0.3">
      <c r="E10" t="s">
        <v>58</v>
      </c>
      <c r="F10">
        <f t="shared" si="0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9" x14ac:dyDescent="0.3">
      <c r="E11" t="s">
        <v>59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>SUM(J5:J10)</f>
        <v>99.999999999999986</v>
      </c>
    </row>
    <row r="12" spans="1:19" x14ac:dyDescent="0.3">
      <c r="A12" t="s">
        <v>60</v>
      </c>
      <c r="B12">
        <v>100</v>
      </c>
    </row>
    <row r="13" spans="1:19" x14ac:dyDescent="0.3">
      <c r="N13" t="s">
        <v>61</v>
      </c>
    </row>
    <row r="14" spans="1:19" x14ac:dyDescent="0.3">
      <c r="E14" t="s">
        <v>62</v>
      </c>
      <c r="F14">
        <v>1</v>
      </c>
      <c r="G14">
        <v>2</v>
      </c>
      <c r="H14">
        <v>3</v>
      </c>
      <c r="I14">
        <v>4</v>
      </c>
      <c r="J14" t="s">
        <v>51</v>
      </c>
      <c r="K14" t="s">
        <v>63</v>
      </c>
      <c r="N14" t="s">
        <v>48</v>
      </c>
      <c r="O14">
        <v>4</v>
      </c>
      <c r="P14">
        <v>3</v>
      </c>
      <c r="Q14">
        <v>2</v>
      </c>
      <c r="R14">
        <v>1</v>
      </c>
    </row>
    <row r="15" spans="1:19" x14ac:dyDescent="0.3">
      <c r="A15" t="s">
        <v>64</v>
      </c>
      <c r="B15" t="s">
        <v>49</v>
      </c>
      <c r="C15" t="s">
        <v>50</v>
      </c>
      <c r="E15" t="s">
        <v>65</v>
      </c>
      <c r="F15">
        <f>F5*$B$22/100</f>
        <v>14.384</v>
      </c>
      <c r="G15">
        <f>G5*$B$22/100</f>
        <v>10.788</v>
      </c>
      <c r="H15">
        <f>H5*$B$22/100</f>
        <v>7.1920000000000002</v>
      </c>
      <c r="I15">
        <f>I5*$B$22/100</f>
        <v>3.5960000000000001</v>
      </c>
      <c r="J15">
        <f>SUM(F15:I15)</f>
        <v>35.960000000000008</v>
      </c>
      <c r="K15" s="35">
        <f t="shared" ref="K15:K21" si="8">F15*O5+G15*P5+H15*Q5+I15*R5</f>
        <v>93.496000000000009</v>
      </c>
      <c r="L15">
        <f>K15*100/$K$22</f>
        <v>1.9293915656186282</v>
      </c>
      <c r="N15" t="s">
        <v>53</v>
      </c>
      <c r="O15">
        <f t="shared" ref="O15:R19" si="9">O5/$K$22</f>
        <v>2.0636086737599771E-4</v>
      </c>
      <c r="P15">
        <f t="shared" si="9"/>
        <v>4.1272173475199542E-4</v>
      </c>
      <c r="Q15">
        <f t="shared" si="9"/>
        <v>8.2544346950399084E-4</v>
      </c>
      <c r="R15">
        <f t="shared" si="9"/>
        <v>1.6508869390079817E-3</v>
      </c>
    </row>
    <row r="16" spans="1:19" x14ac:dyDescent="0.3">
      <c r="A16">
        <v>1</v>
      </c>
      <c r="B16">
        <f>100-SUM(B17:B19)</f>
        <v>40</v>
      </c>
      <c r="C16">
        <v>4</v>
      </c>
      <c r="E16" t="s">
        <v>66</v>
      </c>
      <c r="F16">
        <f t="shared" ref="F16:I21" si="10">F6*$B$22/100</f>
        <v>16</v>
      </c>
      <c r="G16">
        <f t="shared" si="10"/>
        <v>12</v>
      </c>
      <c r="H16">
        <f t="shared" si="10"/>
        <v>8</v>
      </c>
      <c r="I16">
        <f t="shared" si="10"/>
        <v>4</v>
      </c>
      <c r="J16">
        <f t="shared" ref="J16:J21" si="11">SUM(F16:I16)</f>
        <v>40</v>
      </c>
      <c r="K16" s="35">
        <f t="shared" si="8"/>
        <v>1664</v>
      </c>
      <c r="L16">
        <f t="shared" ref="L16:L18" si="12">K16*100/$K$22</f>
        <v>34.338448331366017</v>
      </c>
      <c r="N16" t="s">
        <v>54</v>
      </c>
      <c r="O16">
        <f t="shared" si="9"/>
        <v>3.3017738780159634E-3</v>
      </c>
      <c r="P16">
        <f t="shared" si="9"/>
        <v>6.6035477560319267E-3</v>
      </c>
      <c r="Q16">
        <f t="shared" si="9"/>
        <v>1.3207095512063853E-2</v>
      </c>
      <c r="R16">
        <f t="shared" si="9"/>
        <v>2.6414191024127707E-2</v>
      </c>
    </row>
    <row r="17" spans="1:18" x14ac:dyDescent="0.3">
      <c r="A17">
        <v>2</v>
      </c>
      <c r="B17">
        <f>$B$19*C17</f>
        <v>30</v>
      </c>
      <c r="C17">
        <v>3</v>
      </c>
      <c r="E17" t="s">
        <v>67</v>
      </c>
      <c r="F17">
        <f t="shared" si="10"/>
        <v>1.6</v>
      </c>
      <c r="G17">
        <f t="shared" si="10"/>
        <v>1.2</v>
      </c>
      <c r="H17">
        <f t="shared" si="10"/>
        <v>0.8</v>
      </c>
      <c r="I17">
        <f t="shared" si="10"/>
        <v>0.4</v>
      </c>
      <c r="J17">
        <f t="shared" si="11"/>
        <v>3.9999999999999996</v>
      </c>
      <c r="K17" s="35">
        <f t="shared" si="8"/>
        <v>2662.4</v>
      </c>
      <c r="L17">
        <f t="shared" si="12"/>
        <v>54.941517330185633</v>
      </c>
      <c r="N17" t="s">
        <v>55</v>
      </c>
      <c r="O17" s="36">
        <f t="shared" si="9"/>
        <v>5.2828382048255414E-2</v>
      </c>
      <c r="P17" s="36">
        <f t="shared" si="9"/>
        <v>0.10565676409651083</v>
      </c>
      <c r="Q17" s="36">
        <f t="shared" si="9"/>
        <v>0.21131352819302165</v>
      </c>
      <c r="R17" s="36">
        <f t="shared" si="9"/>
        <v>0.42262705638604331</v>
      </c>
    </row>
    <row r="18" spans="1:18" x14ac:dyDescent="0.3">
      <c r="A18">
        <v>3</v>
      </c>
      <c r="B18">
        <f>$B$19*C18</f>
        <v>20</v>
      </c>
      <c r="C18">
        <v>2</v>
      </c>
      <c r="E18" t="s">
        <v>68</v>
      </c>
      <c r="F18">
        <f t="shared" si="10"/>
        <v>1.6E-2</v>
      </c>
      <c r="G18">
        <f t="shared" si="10"/>
        <v>1.2E-2</v>
      </c>
      <c r="H18">
        <f t="shared" si="10"/>
        <v>8.0000000000000002E-3</v>
      </c>
      <c r="I18">
        <f t="shared" si="10"/>
        <v>4.0000000000000001E-3</v>
      </c>
      <c r="J18">
        <f t="shared" si="11"/>
        <v>4.0000000000000008E-2</v>
      </c>
      <c r="K18" s="35">
        <f t="shared" si="8"/>
        <v>425.98400000000004</v>
      </c>
      <c r="L18">
        <f t="shared" si="12"/>
        <v>8.7906427728297007</v>
      </c>
      <c r="N18" t="s">
        <v>56</v>
      </c>
      <c r="O18" s="36">
        <f t="shared" si="9"/>
        <v>0.84525411277208662</v>
      </c>
      <c r="P18" s="36">
        <f t="shared" si="9"/>
        <v>1.6905082255441732</v>
      </c>
      <c r="Q18" s="36">
        <f t="shared" si="9"/>
        <v>3.3810164510883465</v>
      </c>
      <c r="R18" s="36">
        <f t="shared" si="9"/>
        <v>6.762032902176693</v>
      </c>
    </row>
    <row r="19" spans="1:18" x14ac:dyDescent="0.3">
      <c r="A19" s="34">
        <v>4</v>
      </c>
      <c r="B19" s="34">
        <v>10</v>
      </c>
      <c r="C19" s="34">
        <v>1</v>
      </c>
      <c r="E19" t="s">
        <v>69</v>
      </c>
      <c r="F19">
        <f t="shared" si="10"/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1"/>
        <v>0</v>
      </c>
      <c r="K19" s="35">
        <f t="shared" si="8"/>
        <v>0</v>
      </c>
      <c r="N19" t="s">
        <v>57</v>
      </c>
      <c r="O19" s="36">
        <f>O9/$K$22</f>
        <v>13.524065804353386</v>
      </c>
      <c r="P19" s="36">
        <f t="shared" si="9"/>
        <v>27.048131608706772</v>
      </c>
      <c r="Q19" s="36">
        <f t="shared" si="9"/>
        <v>54.096263217413544</v>
      </c>
      <c r="R19" s="36">
        <f>R9/$K$22</f>
        <v>108.19252643482709</v>
      </c>
    </row>
    <row r="20" spans="1:18" x14ac:dyDescent="0.3">
      <c r="B20">
        <f>SUM(B16:B19)</f>
        <v>100</v>
      </c>
      <c r="E20" t="s">
        <v>70</v>
      </c>
      <c r="F20">
        <f>F10*$B$22/100</f>
        <v>0</v>
      </c>
      <c r="G20">
        <f t="shared" si="10"/>
        <v>0</v>
      </c>
      <c r="H20">
        <f t="shared" si="10"/>
        <v>0</v>
      </c>
      <c r="I20">
        <f t="shared" si="10"/>
        <v>0</v>
      </c>
      <c r="J20">
        <f t="shared" si="11"/>
        <v>0</v>
      </c>
      <c r="K20" s="35">
        <f t="shared" si="8"/>
        <v>0</v>
      </c>
      <c r="O20" s="35"/>
      <c r="P20" s="35"/>
      <c r="Q20" s="35"/>
      <c r="R20" s="35">
        <f>R19/1.5</f>
        <v>72.128350956551387</v>
      </c>
    </row>
    <row r="21" spans="1:18" x14ac:dyDescent="0.3">
      <c r="E21" t="s">
        <v>71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0</v>
      </c>
      <c r="J21">
        <f t="shared" si="11"/>
        <v>0</v>
      </c>
      <c r="K21" s="35">
        <f t="shared" si="8"/>
        <v>0</v>
      </c>
      <c r="O21" s="35"/>
      <c r="P21" s="35"/>
      <c r="Q21" s="35"/>
      <c r="R21" s="35"/>
    </row>
    <row r="22" spans="1:18" x14ac:dyDescent="0.3">
      <c r="A22" t="s">
        <v>72</v>
      </c>
      <c r="B22">
        <v>80</v>
      </c>
      <c r="J22">
        <f>SUM(J15:J21)</f>
        <v>80.000000000000014</v>
      </c>
      <c r="K22" s="35">
        <f>SUM(K15:K21)</f>
        <v>4845.880000000001</v>
      </c>
    </row>
    <row r="24" spans="1:18" x14ac:dyDescent="0.3">
      <c r="A24" t="s">
        <v>73</v>
      </c>
      <c r="B24">
        <v>5</v>
      </c>
    </row>
    <row r="25" spans="1:18" x14ac:dyDescent="0.3">
      <c r="A25" t="s">
        <v>74</v>
      </c>
      <c r="B25">
        <v>2</v>
      </c>
    </row>
    <row r="26" spans="1:18" x14ac:dyDescent="0.3">
      <c r="A26" t="s">
        <v>75</v>
      </c>
      <c r="B26">
        <v>2</v>
      </c>
    </row>
    <row r="28" spans="1:18" x14ac:dyDescent="0.3">
      <c r="A28" t="s">
        <v>76</v>
      </c>
      <c r="B28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TowerTable9</vt:lpstr>
      <vt:lpstr>Balance</vt:lpstr>
      <vt:lpstr>Balance2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2023-05-03T06:18:14Z</dcterms:modified>
</cp:coreProperties>
</file>