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BF074074-A8A8-4AF5-A81E-07BF17B96594}" xr6:coauthVersionLast="47" xr6:coauthVersionMax="47" xr10:uidLastSave="{00000000-0000-0000-0000-000000000000}"/>
  <bookViews>
    <workbookView xWindow="-120" yWindow="-120" windowWidth="29040" windowHeight="1584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2" i="1" l="1"/>
  <c r="D32" i="1"/>
  <c r="F32" i="1"/>
  <c r="L40" i="2"/>
  <c r="L39" i="2"/>
  <c r="K39" i="2" s="1"/>
  <c r="K40" i="2"/>
  <c r="P39" i="2"/>
  <c r="Q39" i="2" s="1"/>
  <c r="K11" i="2"/>
  <c r="K12" i="2"/>
  <c r="K13" i="2"/>
  <c r="K14" i="2"/>
  <c r="K15" i="2"/>
  <c r="K16" i="2"/>
  <c r="K23" i="2"/>
  <c r="K24" i="2"/>
  <c r="K25" i="2"/>
  <c r="K26" i="2"/>
  <c r="K27" i="2"/>
  <c r="K28" i="2"/>
  <c r="K35" i="2"/>
  <c r="K36" i="2"/>
  <c r="K37" i="2"/>
  <c r="K38" i="2"/>
  <c r="K9" i="2"/>
  <c r="L10" i="2"/>
  <c r="K10" i="2" s="1"/>
  <c r="L11" i="2"/>
  <c r="L12" i="2"/>
  <c r="L13" i="2"/>
  <c r="L14" i="2"/>
  <c r="L15" i="2"/>
  <c r="L16" i="2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L24" i="2"/>
  <c r="L25" i="2"/>
  <c r="L26" i="2"/>
  <c r="L27" i="2"/>
  <c r="L28" i="2"/>
  <c r="L29" i="2"/>
  <c r="K29" i="2" s="1"/>
  <c r="L30" i="2"/>
  <c r="K30" i="2" s="1"/>
  <c r="L31" i="2"/>
  <c r="K31" i="2" s="1"/>
  <c r="L32" i="2"/>
  <c r="K32" i="2" s="1"/>
  <c r="L33" i="2"/>
  <c r="K33" i="2" s="1"/>
  <c r="L34" i="2"/>
  <c r="K34" i="2" s="1"/>
  <c r="L35" i="2"/>
  <c r="L36" i="2"/>
  <c r="L37" i="2"/>
  <c r="L38" i="2"/>
  <c r="L9" i="2"/>
  <c r="P35" i="2"/>
  <c r="Q35" i="2" s="1"/>
  <c r="P36" i="2"/>
  <c r="Q36" i="2" s="1"/>
  <c r="P37" i="2"/>
  <c r="Q37" i="2" s="1"/>
  <c r="P38" i="2"/>
  <c r="Q38" i="2" s="1"/>
  <c r="P33" i="2" l="1"/>
  <c r="Q33" i="2" s="1"/>
  <c r="P34" i="2"/>
  <c r="Q34" i="2" s="1"/>
  <c r="P32" i="2" l="1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P9" i="2"/>
  <c r="Q9" i="2" s="1"/>
  <c r="F9" i="2"/>
  <c r="P8" i="2"/>
  <c r="Q8" i="2" s="1"/>
  <c r="K8" i="2"/>
  <c r="H11" i="2" l="1"/>
  <c r="I11" i="2" s="1" a="1"/>
  <c r="I11" i="2" s="1"/>
  <c r="J11" i="2" s="1"/>
  <c r="G11" i="2" s="1"/>
  <c r="J10" i="2"/>
  <c r="G10" i="2" s="1"/>
  <c r="F10" i="2"/>
  <c r="H12" i="2" l="1"/>
  <c r="I12" i="2" s="1" a="1"/>
  <c r="I12" i="2" s="1"/>
  <c r="J12" i="2" s="1"/>
  <c r="G12" i="2" s="1"/>
  <c r="F11" i="2"/>
  <c r="H13" i="2" l="1"/>
  <c r="H14" i="2" s="1"/>
  <c r="F12" i="2"/>
  <c r="I13" i="2" l="1" a="1"/>
  <c r="I13" i="2" s="1"/>
  <c r="J13" i="2" s="1"/>
  <c r="G13" i="2" s="1"/>
  <c r="H15" i="2"/>
  <c r="I14" i="2" l="1" a="1"/>
  <c r="I14" i="2" s="1"/>
  <c r="J14" i="2" s="1"/>
  <c r="G14" i="2" s="1"/>
  <c r="F13" i="2"/>
  <c r="H16" i="2"/>
  <c r="F14" i="2" l="1"/>
  <c r="I15" i="2" a="1"/>
  <c r="I15" i="2" s="1"/>
  <c r="J15" i="2" s="1"/>
  <c r="G15" i="2" s="1"/>
  <c r="H17" i="2"/>
  <c r="F15" i="2" l="1"/>
  <c r="I16" i="2" a="1"/>
  <c r="I16" i="2" s="1"/>
  <c r="J16" i="2" s="1"/>
  <c r="G16" i="2" s="1"/>
  <c r="H18" i="2"/>
  <c r="F16" i="2" l="1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H39" i="2" l="1"/>
  <c r="I37" i="2" a="1"/>
  <c r="I37" i="2" s="1"/>
  <c r="J37" i="2" s="1"/>
  <c r="G37" i="2" s="1"/>
  <c r="F36" i="2"/>
  <c r="H40" i="2" l="1"/>
  <c r="I38" i="2" a="1"/>
  <c r="I38" i="2" s="1"/>
  <c r="J38" i="2" s="1"/>
  <c r="G38" i="2" s="1"/>
  <c r="F37" i="2"/>
  <c r="I39" i="2" l="1" a="1"/>
  <c r="I39" i="2" s="1"/>
  <c r="F38" i="2"/>
  <c r="J39" i="2" l="1"/>
  <c r="G39" i="2" s="1"/>
  <c r="F39" i="2"/>
  <c r="I40" i="2" a="1"/>
  <c r="I40" i="2" s="1"/>
  <c r="J40" i="2" l="1"/>
  <c r="G40" i="2" s="1"/>
  <c r="F4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<sst xmlns="http://schemas.openxmlformats.org/spreadsheetml/2006/main" count="100" uniqueCount="65">
  <si>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</si>
  <si>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</si>
  <si>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</si>
  <si>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</si>
  <si>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</si>
  <si>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</si>
  <si>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</si>
  <si>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</si>
  <si>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</si>
  <si>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</si>
  <si>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</si>
  <si>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</si>
  <si>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</si>
  <si>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</si>
  <si>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</si>
  <si>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</si>
  <si>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</si>
  <si>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</si>
  <si>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</si>
  <si>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</si>
  <si>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</si>
  <si>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</si>
  <si>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</si>
  <si>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</si>
  <si>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</si>
  <si>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</si>
  <si>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</si>
  <si>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</si>
  <si>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</si>
  <si>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</si>
  <si>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</si>
  <si>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</si>
  <si>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</si>
  <si>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</si>
  <si>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</si>
  <si>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</si>
  <si>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</si>
  <si>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</si>
  <si>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</si>
  <si>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</si>
  <si>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</si>
  <si>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</si>
  <si>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</si>
  <si>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</si>
  <si>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</si>
  <si>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</si>
  <si>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</si>
  <si>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</si>
  <si>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</si>
  <si>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</si>
  <si>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</si>
  <si>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</si>
  <si>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</si>
  <si>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</si>
  <si>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</si>
  <si>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</si>
  <si>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</si>
  <si>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</si>
  <si>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2. 소탕 보상</t>
    <phoneticPr fontId="1" type="noConversion"/>
  </si>
  <si>
    <t>1무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</si>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</sst>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32"/>
  <sheetViews>
    <sheetView tabSelected="1" topLeftCell="A17" workbookViewId="0">
      <selection activeCell="D36" sqref="D36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  <row r="32" spans="1:12" x14ac:dyDescent="0.3">
      <c r="A32">
        <v>30</v>
      </c>
      <c r="B32" s="1" t="s">
        <v>13</v>
      </c>
      <c r="C32">
        <v>9026</v>
      </c>
      <c r="D32">
        <f>VLOOKUP(A32+1,balacne!E:L,7,FALSE)</f>
        <v>4000</v>
      </c>
      <c r="E32">
        <v>1</v>
      </c>
      <c r="F32" s="2">
        <f>VLOOKUP(A32+1,balacne!E:L,3,FALSE)</f>
        <v>1.3488000000000002E+128</v>
      </c>
      <c r="G32">
        <v>1000</v>
      </c>
      <c r="H32">
        <v>8</v>
      </c>
      <c r="I32">
        <v>0</v>
      </c>
      <c r="J32">
        <v>8000</v>
      </c>
      <c r="K32">
        <v>9026</v>
      </c>
      <c r="L32">
        <f>VLOOKUP(A32+1,balacne!E:L,8,FALSE)</f>
        <v>4000</v>
      </c>
    </row>
  </sheetData>
  <phoneticPr fontId="1" type="noConversion"/>
  <conditionalFormatting sqref="A2:K32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40"/>
  <sheetViews>
    <sheetView topLeftCell="D15" workbookViewId="0">
      <selection activeCell="F38" sqref="F38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59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 t="shared" ref="J9:J40" si="0"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1">POWER(10,O9)</f>
        <v>100000000</v>
      </c>
      <c r="Q9" s="20" t="str">
        <f t="shared" ref="Q9:Q11" si="2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3">H10&amp;I10</f>
        <v>101무</v>
      </c>
      <c r="G10" s="20">
        <f t="shared" ref="G10:G38" si="4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 t="shared" si="0"/>
        <v>1E+68</v>
      </c>
      <c r="K10" s="17">
        <f t="shared" ref="K10:K38" si="5">L10</f>
        <v>1100</v>
      </c>
      <c r="L10" s="11">
        <f t="shared" ref="L10:L38" si="6">($B$14*(E10-1)+2000)/2</f>
        <v>1100</v>
      </c>
      <c r="N10" s="19" t="s">
        <v>28</v>
      </c>
      <c r="O10" s="19">
        <v>12</v>
      </c>
      <c r="P10" s="20">
        <f t="shared" si="1"/>
        <v>1000000000000</v>
      </c>
      <c r="Q10" s="20" t="str">
        <f t="shared" si="2"/>
        <v>1000000000000</v>
      </c>
    </row>
    <row r="11" spans="1:17" x14ac:dyDescent="0.3">
      <c r="C11" s="15"/>
      <c r="E11" s="19">
        <v>3</v>
      </c>
      <c r="F11" s="20" t="str">
        <f t="shared" si="3"/>
        <v>1.0201대</v>
      </c>
      <c r="G11" s="20">
        <f t="shared" si="4"/>
        <v>1.0200999999999999E+72</v>
      </c>
      <c r="H11" s="20">
        <f t="shared" ref="H11:H40" si="7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 t="shared" si="0"/>
        <v>1E+72</v>
      </c>
      <c r="K11" s="17">
        <f t="shared" si="5"/>
        <v>1200</v>
      </c>
      <c r="L11" s="11">
        <f t="shared" si="6"/>
        <v>1200</v>
      </c>
      <c r="N11" s="19" t="s">
        <v>29</v>
      </c>
      <c r="O11" s="19">
        <v>16</v>
      </c>
      <c r="P11" s="20">
        <f t="shared" si="1"/>
        <v>1E+16</v>
      </c>
      <c r="Q11" s="20" t="str">
        <f t="shared" si="2"/>
        <v>10000000000000000</v>
      </c>
    </row>
    <row r="12" spans="1:17" x14ac:dyDescent="0.3">
      <c r="A12" s="14" t="s">
        <v>58</v>
      </c>
      <c r="B12" s="14"/>
      <c r="C12" s="15"/>
      <c r="E12" s="19">
        <v>4</v>
      </c>
      <c r="F12" s="20" t="str">
        <f t="shared" si="3"/>
        <v>103.0301대</v>
      </c>
      <c r="G12" s="20">
        <f t="shared" si="4"/>
        <v>1.0303009999999999E+74</v>
      </c>
      <c r="H12" s="20">
        <f t="shared" si="7"/>
        <v>103.0301</v>
      </c>
      <c r="I12" s="19" t="str" cm="1">
        <f t="array" ref="I12">IF(AND(H11&gt;100,H12&lt;100),INDEX(N:N,MATCH(I11,N:N,0)+1,0),I11)</f>
        <v>대</v>
      </c>
      <c r="J12" s="19" t="str">
        <f t="shared" si="0"/>
        <v>1E+72</v>
      </c>
      <c r="K12" s="17">
        <f t="shared" si="5"/>
        <v>1300</v>
      </c>
      <c r="L12" s="11">
        <f t="shared" si="6"/>
        <v>1300</v>
      </c>
      <c r="N12" s="19" t="s">
        <v>26</v>
      </c>
      <c r="O12" s="19">
        <v>20</v>
      </c>
      <c r="P12" s="20">
        <f t="shared" si="1"/>
        <v>1E+20</v>
      </c>
      <c r="Q12" s="20" t="str">
        <f t="shared" ref="Q12:Q32" si="8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3"/>
        <v>1.0407겁</v>
      </c>
      <c r="G13" s="20">
        <f t="shared" si="4"/>
        <v>1.0407E+76</v>
      </c>
      <c r="H13" s="20">
        <f t="shared" si="7"/>
        <v>1.0407</v>
      </c>
      <c r="I13" s="19" t="str" cm="1">
        <f t="array" ref="I13">IF(AND(H12&gt;100,H13&lt;100),INDEX(N:N,MATCH(I12,N:N,0)+1,0),I12)</f>
        <v>겁</v>
      </c>
      <c r="J13" s="19" t="str">
        <f t="shared" si="0"/>
        <v>1E+76</v>
      </c>
      <c r="K13" s="17">
        <f t="shared" si="5"/>
        <v>1400</v>
      </c>
      <c r="L13" s="11">
        <f t="shared" si="6"/>
        <v>1400</v>
      </c>
      <c r="N13" s="19" t="s">
        <v>30</v>
      </c>
      <c r="O13" s="19">
        <v>24</v>
      </c>
      <c r="P13" s="20">
        <f t="shared" si="1"/>
        <v>9.9999999999999998E+23</v>
      </c>
      <c r="Q13" s="20" t="str">
        <f t="shared" si="8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3"/>
        <v>105.1107겁</v>
      </c>
      <c r="G14" s="20">
        <f t="shared" si="4"/>
        <v>1.0511069999999999E+78</v>
      </c>
      <c r="H14" s="20">
        <f t="shared" si="7"/>
        <v>105.11069999999999</v>
      </c>
      <c r="I14" s="19" t="str" cm="1">
        <f t="array" ref="I14">IF(AND(H13&gt;100,H14&lt;100),INDEX(N:N,MATCH(I13,N:N,0)+1,0),I13)</f>
        <v>겁</v>
      </c>
      <c r="J14" s="19" t="str">
        <f t="shared" si="0"/>
        <v>1E+76</v>
      </c>
      <c r="K14" s="17">
        <f t="shared" si="5"/>
        <v>1500</v>
      </c>
      <c r="L14" s="11">
        <f t="shared" si="6"/>
        <v>1500</v>
      </c>
      <c r="N14" s="19" t="s">
        <v>31</v>
      </c>
      <c r="O14" s="19">
        <v>28</v>
      </c>
      <c r="P14" s="20">
        <f t="shared" si="1"/>
        <v>9.9999999999999996E+27</v>
      </c>
      <c r="Q14" s="20" t="str">
        <f t="shared" si="8"/>
        <v>1E+28</v>
      </c>
    </row>
    <row r="15" spans="1:17" x14ac:dyDescent="0.3">
      <c r="C15" s="15"/>
      <c r="E15" s="19">
        <v>7</v>
      </c>
      <c r="F15" s="20" t="str">
        <f t="shared" si="3"/>
        <v>1.0617업</v>
      </c>
      <c r="G15" s="20">
        <f t="shared" si="4"/>
        <v>1.0617E+80</v>
      </c>
      <c r="H15" s="20">
        <f t="shared" si="7"/>
        <v>1.0617000000000001</v>
      </c>
      <c r="I15" s="19" t="str" cm="1">
        <f t="array" ref="I15">IF(AND(H14&gt;100,H15&lt;100),INDEX(N:N,MATCH(I14,N:N,0)+1,0),I14)</f>
        <v>업</v>
      </c>
      <c r="J15" s="19" t="str">
        <f t="shared" si="0"/>
        <v>1E+80</v>
      </c>
      <c r="K15" s="17">
        <f t="shared" si="5"/>
        <v>1600</v>
      </c>
      <c r="L15" s="11">
        <f t="shared" si="6"/>
        <v>1600</v>
      </c>
      <c r="N15" s="19" t="s">
        <v>32</v>
      </c>
      <c r="O15" s="19">
        <v>32</v>
      </c>
      <c r="P15" s="20">
        <f t="shared" si="1"/>
        <v>1.0000000000000001E+32</v>
      </c>
      <c r="Q15" s="20" t="str">
        <f t="shared" si="8"/>
        <v>1E+32</v>
      </c>
    </row>
    <row r="16" spans="1:17" x14ac:dyDescent="0.3">
      <c r="C16" s="15"/>
      <c r="E16" s="19">
        <v>8</v>
      </c>
      <c r="F16" s="20" t="str">
        <f t="shared" si="3"/>
        <v>107.2317업</v>
      </c>
      <c r="G16" s="20">
        <f t="shared" si="4"/>
        <v>1.072317E+82</v>
      </c>
      <c r="H16" s="20">
        <f t="shared" si="7"/>
        <v>107.2317</v>
      </c>
      <c r="I16" s="19" t="str" cm="1">
        <f t="array" ref="I16">IF(AND(H15&gt;100,H16&lt;100),INDEX(N:N,MATCH(I15,N:N,0)+1,0),I15)</f>
        <v>업</v>
      </c>
      <c r="J16" s="19" t="str">
        <f t="shared" si="0"/>
        <v>1E+80</v>
      </c>
      <c r="K16" s="17">
        <f t="shared" si="5"/>
        <v>1700</v>
      </c>
      <c r="L16" s="11">
        <f t="shared" si="6"/>
        <v>1700</v>
      </c>
      <c r="N16" s="19" t="s">
        <v>33</v>
      </c>
      <c r="O16" s="19">
        <v>36</v>
      </c>
      <c r="P16" s="20">
        <f t="shared" si="1"/>
        <v>1E+36</v>
      </c>
      <c r="Q16" s="20" t="str">
        <f t="shared" si="8"/>
        <v>1E+36</v>
      </c>
    </row>
    <row r="17" spans="3:17" x14ac:dyDescent="0.3">
      <c r="C17" s="15"/>
      <c r="E17" s="19">
        <v>9</v>
      </c>
      <c r="F17" s="20" t="str">
        <f t="shared" si="3"/>
        <v>1.0831긍</v>
      </c>
      <c r="G17" s="20">
        <f t="shared" si="4"/>
        <v>1.0831000000000001E+84</v>
      </c>
      <c r="H17" s="20">
        <f t="shared" si="7"/>
        <v>1.0831</v>
      </c>
      <c r="I17" s="19" t="str" cm="1">
        <f t="array" ref="I17">IF(AND(H16&gt;100,H17&lt;100),INDEX(N:N,MATCH(I16,N:N,0)+1,0),I16)</f>
        <v>긍</v>
      </c>
      <c r="J17" s="19" t="str">
        <f t="shared" si="0"/>
        <v>1E+84</v>
      </c>
      <c r="K17" s="17">
        <f t="shared" si="5"/>
        <v>1800</v>
      </c>
      <c r="L17" s="11">
        <f t="shared" si="6"/>
        <v>1800</v>
      </c>
      <c r="N17" s="19" t="s">
        <v>34</v>
      </c>
      <c r="O17" s="19">
        <v>40</v>
      </c>
      <c r="P17" s="20">
        <f t="shared" si="1"/>
        <v>1E+40</v>
      </c>
      <c r="Q17" s="20" t="str">
        <f t="shared" si="8"/>
        <v>1E+40</v>
      </c>
    </row>
    <row r="18" spans="3:17" x14ac:dyDescent="0.3">
      <c r="C18" s="15"/>
      <c r="E18" s="19">
        <v>10</v>
      </c>
      <c r="F18" s="20" t="str">
        <f t="shared" si="3"/>
        <v>109.3931긍</v>
      </c>
      <c r="G18" s="20">
        <f t="shared" si="4"/>
        <v>1.0939310000000001E+86</v>
      </c>
      <c r="H18" s="20">
        <f t="shared" si="7"/>
        <v>109.3931</v>
      </c>
      <c r="I18" s="19" t="str" cm="1">
        <f t="array" ref="I18">IF(AND(H17&gt;100,H18&lt;100),INDEX(N:N,MATCH(I17,N:N,0)+1,0),I17)</f>
        <v>긍</v>
      </c>
      <c r="J18" s="19" t="str">
        <f t="shared" si="0"/>
        <v>1E+84</v>
      </c>
      <c r="K18" s="17">
        <f t="shared" si="5"/>
        <v>1900</v>
      </c>
      <c r="L18" s="11">
        <f t="shared" si="6"/>
        <v>1900</v>
      </c>
      <c r="N18" s="19" t="s">
        <v>35</v>
      </c>
      <c r="O18" s="19">
        <v>44</v>
      </c>
      <c r="P18" s="20">
        <f t="shared" si="1"/>
        <v>1.0000000000000001E+44</v>
      </c>
      <c r="Q18" s="20" t="str">
        <f t="shared" si="8"/>
        <v>1E+44</v>
      </c>
    </row>
    <row r="19" spans="3:17" x14ac:dyDescent="0.3">
      <c r="C19" s="15"/>
      <c r="E19" s="19">
        <v>11</v>
      </c>
      <c r="F19" s="20" t="str">
        <f t="shared" si="3"/>
        <v>1.1049갈</v>
      </c>
      <c r="G19" s="20">
        <f t="shared" si="4"/>
        <v>1.1048999999999999E+88</v>
      </c>
      <c r="H19" s="20">
        <f t="shared" si="7"/>
        <v>1.1049</v>
      </c>
      <c r="I19" s="19" t="str" cm="1">
        <f t="array" ref="I19">IF(AND(H18&gt;100,H19&lt;100),INDEX(N:N,MATCH(I18,N:N,0)+1,0),I18)</f>
        <v>갈</v>
      </c>
      <c r="J19" s="19" t="str">
        <f t="shared" si="0"/>
        <v>1E+88</v>
      </c>
      <c r="K19" s="17">
        <f t="shared" si="5"/>
        <v>2000</v>
      </c>
      <c r="L19" s="11">
        <f t="shared" si="6"/>
        <v>2000</v>
      </c>
      <c r="N19" s="19" t="s">
        <v>36</v>
      </c>
      <c r="O19" s="19">
        <v>48</v>
      </c>
      <c r="P19" s="20">
        <f t="shared" si="1"/>
        <v>1E+48</v>
      </c>
      <c r="Q19" s="20" t="str">
        <f t="shared" si="8"/>
        <v>1E+48</v>
      </c>
    </row>
    <row r="20" spans="3:17" x14ac:dyDescent="0.3">
      <c r="C20" s="15"/>
      <c r="E20" s="19">
        <v>12</v>
      </c>
      <c r="F20" s="20" t="str">
        <f t="shared" si="3"/>
        <v>111.5949갈</v>
      </c>
      <c r="G20" s="20">
        <f t="shared" si="4"/>
        <v>1.1159489999999999E+90</v>
      </c>
      <c r="H20" s="20">
        <f t="shared" si="7"/>
        <v>111.5949</v>
      </c>
      <c r="I20" s="19" t="str" cm="1">
        <f t="array" ref="I20">IF(AND(H19&gt;100,H20&lt;100),INDEX(N:N,MATCH(I19,N:N,0)+1,0),I19)</f>
        <v>갈</v>
      </c>
      <c r="J20" s="19" t="str">
        <f t="shared" si="0"/>
        <v>1E+88</v>
      </c>
      <c r="K20" s="17">
        <f t="shared" si="5"/>
        <v>2100</v>
      </c>
      <c r="L20" s="11">
        <f t="shared" si="6"/>
        <v>2100</v>
      </c>
      <c r="N20" s="19" t="s">
        <v>37</v>
      </c>
      <c r="O20" s="19">
        <v>52</v>
      </c>
      <c r="P20" s="20">
        <f t="shared" si="1"/>
        <v>9.9999999999999999E+51</v>
      </c>
      <c r="Q20" s="20" t="str">
        <f t="shared" si="8"/>
        <v>1E+52</v>
      </c>
    </row>
    <row r="21" spans="3:17" x14ac:dyDescent="0.3">
      <c r="C21" s="15"/>
      <c r="E21" s="19">
        <v>13</v>
      </c>
      <c r="F21" s="20" t="str">
        <f t="shared" si="3"/>
        <v>1.1272라</v>
      </c>
      <c r="G21" s="20">
        <f t="shared" si="4"/>
        <v>1.1272000000000001E+92</v>
      </c>
      <c r="H21" s="20">
        <f t="shared" si="7"/>
        <v>1.1272</v>
      </c>
      <c r="I21" s="19" t="str" cm="1">
        <f t="array" ref="I21">IF(AND(H20&gt;100,H21&lt;100),INDEX(N:N,MATCH(I20,N:N,0)+1,0),I20)</f>
        <v>라</v>
      </c>
      <c r="J21" s="19" t="str">
        <f t="shared" si="0"/>
        <v>1E+92</v>
      </c>
      <c r="K21" s="17">
        <f t="shared" si="5"/>
        <v>2200</v>
      </c>
      <c r="L21" s="11">
        <f t="shared" si="6"/>
        <v>2200</v>
      </c>
      <c r="N21" s="19" t="s">
        <v>38</v>
      </c>
      <c r="O21" s="19">
        <v>56</v>
      </c>
      <c r="P21" s="20">
        <f t="shared" si="1"/>
        <v>1.0000000000000001E+56</v>
      </c>
      <c r="Q21" s="20" t="str">
        <f t="shared" si="8"/>
        <v>1E+56</v>
      </c>
    </row>
    <row r="22" spans="3:17" x14ac:dyDescent="0.3">
      <c r="C22" s="15"/>
      <c r="E22" s="19">
        <v>14</v>
      </c>
      <c r="F22" s="20" t="str">
        <f t="shared" si="3"/>
        <v>113.8472라</v>
      </c>
      <c r="G22" s="20">
        <f t="shared" si="4"/>
        <v>1.1384720000000001E+94</v>
      </c>
      <c r="H22" s="20">
        <f t="shared" si="7"/>
        <v>113.8472</v>
      </c>
      <c r="I22" s="19" t="str" cm="1">
        <f t="array" ref="I22">IF(AND(H21&gt;100,H22&lt;100),INDEX(N:N,MATCH(I21,N:N,0)+1,0),I21)</f>
        <v>라</v>
      </c>
      <c r="J22" s="19" t="str">
        <f t="shared" si="0"/>
        <v>1E+92</v>
      </c>
      <c r="K22" s="17">
        <f t="shared" si="5"/>
        <v>2300</v>
      </c>
      <c r="L22" s="11">
        <f t="shared" si="6"/>
        <v>2300</v>
      </c>
      <c r="N22" s="19" t="s">
        <v>39</v>
      </c>
      <c r="O22" s="19">
        <v>60</v>
      </c>
      <c r="P22" s="20">
        <f t="shared" si="1"/>
        <v>9.9999999999999995E+59</v>
      </c>
      <c r="Q22" s="20" t="str">
        <f t="shared" si="8"/>
        <v>1E+60</v>
      </c>
    </row>
    <row r="23" spans="3:17" x14ac:dyDescent="0.3">
      <c r="E23" s="19">
        <v>15</v>
      </c>
      <c r="F23" s="20" t="str">
        <f t="shared" si="3"/>
        <v>1.1499가</v>
      </c>
      <c r="G23" s="20">
        <f t="shared" si="4"/>
        <v>1.1498999999999999E+96</v>
      </c>
      <c r="H23" s="20">
        <f t="shared" si="7"/>
        <v>1.1498999999999999</v>
      </c>
      <c r="I23" s="19" t="str" cm="1">
        <f t="array" ref="I23">IF(AND(H22&gt;100,H23&lt;100),INDEX(N:N,MATCH(I22,N:N,0)+1,0),I22)</f>
        <v>가</v>
      </c>
      <c r="J23" s="19" t="str">
        <f t="shared" si="0"/>
        <v>1E+96</v>
      </c>
      <c r="K23" s="17">
        <f t="shared" si="5"/>
        <v>2400</v>
      </c>
      <c r="L23" s="11">
        <f t="shared" si="6"/>
        <v>2400</v>
      </c>
      <c r="N23" s="19" t="s">
        <v>40</v>
      </c>
      <c r="O23" s="19">
        <v>64</v>
      </c>
      <c r="P23" s="20">
        <f t="shared" si="1"/>
        <v>1E+64</v>
      </c>
      <c r="Q23" s="20" t="str">
        <f t="shared" si="8"/>
        <v>1E+64</v>
      </c>
    </row>
    <row r="24" spans="3:17" x14ac:dyDescent="0.3">
      <c r="E24" s="19">
        <v>16</v>
      </c>
      <c r="F24" s="20" t="str">
        <f t="shared" si="3"/>
        <v>116.1399가</v>
      </c>
      <c r="G24" s="20">
        <f t="shared" si="4"/>
        <v>1.1613990000000001E+98</v>
      </c>
      <c r="H24" s="20">
        <f t="shared" si="7"/>
        <v>116.1399</v>
      </c>
      <c r="I24" s="19" t="str" cm="1">
        <f t="array" ref="I24">IF(AND(H23&gt;100,H24&lt;100),INDEX(N:N,MATCH(I23,N:N,0)+1,0),I23)</f>
        <v>가</v>
      </c>
      <c r="J24" s="19" t="str">
        <f t="shared" si="0"/>
        <v>1E+96</v>
      </c>
      <c r="K24" s="17">
        <f t="shared" si="5"/>
        <v>2500</v>
      </c>
      <c r="L24" s="11">
        <f t="shared" si="6"/>
        <v>2500</v>
      </c>
      <c r="N24" s="19" t="s">
        <v>41</v>
      </c>
      <c r="O24" s="19">
        <v>68</v>
      </c>
      <c r="P24" s="20">
        <f t="shared" si="1"/>
        <v>9.9999999999999995E+67</v>
      </c>
      <c r="Q24" s="20" t="str">
        <f t="shared" si="8"/>
        <v>1E+68</v>
      </c>
    </row>
    <row r="25" spans="3:17" x14ac:dyDescent="0.3">
      <c r="E25" s="19">
        <v>17</v>
      </c>
      <c r="F25" s="20" t="str">
        <f t="shared" si="3"/>
        <v>1.1731언</v>
      </c>
      <c r="G25" s="20">
        <f t="shared" si="4"/>
        <v>1.1731000000000001E+100</v>
      </c>
      <c r="H25" s="20">
        <f t="shared" si="7"/>
        <v>1.1731</v>
      </c>
      <c r="I25" s="19" t="str" cm="1">
        <f t="array" ref="I25">IF(AND(H24&gt;100,H25&lt;100),INDEX(N:N,MATCH(I24,N:N,0)+1,0),I24)</f>
        <v>언</v>
      </c>
      <c r="J25" s="19" t="str">
        <f t="shared" si="0"/>
        <v>1E+100</v>
      </c>
      <c r="K25" s="17">
        <f t="shared" si="5"/>
        <v>2600</v>
      </c>
      <c r="L25" s="11">
        <f t="shared" si="6"/>
        <v>2600</v>
      </c>
      <c r="N25" s="19" t="s">
        <v>42</v>
      </c>
      <c r="O25" s="19">
        <v>72</v>
      </c>
      <c r="P25" s="20">
        <f t="shared" si="1"/>
        <v>9.9999999999999994E+71</v>
      </c>
      <c r="Q25" s="20" t="str">
        <f t="shared" si="8"/>
        <v>1E+72</v>
      </c>
    </row>
    <row r="26" spans="3:17" x14ac:dyDescent="0.3">
      <c r="E26" s="19">
        <v>18</v>
      </c>
      <c r="F26" s="20" t="str">
        <f t="shared" si="3"/>
        <v>118.4831언</v>
      </c>
      <c r="G26" s="20">
        <f t="shared" si="4"/>
        <v>1.184831E+102</v>
      </c>
      <c r="H26" s="20">
        <f t="shared" si="7"/>
        <v>118.48309999999999</v>
      </c>
      <c r="I26" s="19" t="str" cm="1">
        <f t="array" ref="I26">IF(AND(H25&gt;100,H26&lt;100),INDEX(N:N,MATCH(I25,N:N,0)+1,0),I25)</f>
        <v>언</v>
      </c>
      <c r="J26" s="19" t="str">
        <f t="shared" si="0"/>
        <v>1E+100</v>
      </c>
      <c r="K26" s="17">
        <f t="shared" si="5"/>
        <v>2700</v>
      </c>
      <c r="L26" s="11">
        <f t="shared" si="6"/>
        <v>2700</v>
      </c>
      <c r="N26" s="19" t="s">
        <v>43</v>
      </c>
      <c r="O26" s="19">
        <v>76</v>
      </c>
      <c r="P26" s="20">
        <f t="shared" si="1"/>
        <v>1E+76</v>
      </c>
      <c r="Q26" s="20" t="str">
        <f t="shared" si="8"/>
        <v>1E+76</v>
      </c>
    </row>
    <row r="27" spans="3:17" x14ac:dyDescent="0.3">
      <c r="E27" s="19">
        <v>19</v>
      </c>
      <c r="F27" s="20" t="str">
        <f t="shared" si="3"/>
        <v>1.1967승</v>
      </c>
      <c r="G27" s="20">
        <f t="shared" si="4"/>
        <v>1.1967000000000001E+104</v>
      </c>
      <c r="H27" s="20">
        <f t="shared" si="7"/>
        <v>1.1967000000000001</v>
      </c>
      <c r="I27" s="19" t="str" cm="1">
        <f t="array" ref="I27">IF(AND(H26&gt;100,H27&lt;100),INDEX(N:N,MATCH(I26,N:N,0)+1,0),I26)</f>
        <v>승</v>
      </c>
      <c r="J27" s="19" t="str">
        <f t="shared" si="0"/>
        <v>1E+104</v>
      </c>
      <c r="K27" s="17">
        <f t="shared" si="5"/>
        <v>2800</v>
      </c>
      <c r="L27" s="11">
        <f t="shared" si="6"/>
        <v>2800</v>
      </c>
      <c r="N27" s="19" t="s">
        <v>44</v>
      </c>
      <c r="O27" s="19">
        <v>80</v>
      </c>
      <c r="P27" s="20">
        <f t="shared" si="1"/>
        <v>1E+80</v>
      </c>
      <c r="Q27" s="20" t="str">
        <f t="shared" si="8"/>
        <v>1E+80</v>
      </c>
    </row>
    <row r="28" spans="3:17" x14ac:dyDescent="0.3">
      <c r="E28" s="19">
        <v>20</v>
      </c>
      <c r="F28" s="20" t="str">
        <f t="shared" si="3"/>
        <v>120.8667승</v>
      </c>
      <c r="G28" s="20">
        <f t="shared" si="4"/>
        <v>1.2086669999999999E+106</v>
      </c>
      <c r="H28" s="20">
        <f t="shared" si="7"/>
        <v>120.86669999999999</v>
      </c>
      <c r="I28" s="19" t="str" cm="1">
        <f t="array" ref="I28">IF(AND(H27&gt;100,H28&lt;100),INDEX(N:N,MATCH(I27,N:N,0)+1,0),I27)</f>
        <v>승</v>
      </c>
      <c r="J28" s="19" t="str">
        <f t="shared" si="0"/>
        <v>1E+104</v>
      </c>
      <c r="K28" s="17">
        <f t="shared" si="5"/>
        <v>2900</v>
      </c>
      <c r="L28" s="11">
        <f t="shared" si="6"/>
        <v>2900</v>
      </c>
      <c r="N28" s="19" t="s">
        <v>45</v>
      </c>
      <c r="O28" s="19">
        <v>84</v>
      </c>
      <c r="P28" s="20">
        <f t="shared" si="1"/>
        <v>1.0000000000000001E+84</v>
      </c>
      <c r="Q28" s="20" t="str">
        <f t="shared" si="8"/>
        <v>1E+84</v>
      </c>
    </row>
    <row r="29" spans="3:17" x14ac:dyDescent="0.3">
      <c r="E29" s="19">
        <v>21</v>
      </c>
      <c r="F29" s="20" t="str">
        <f t="shared" si="3"/>
        <v>1.2208마</v>
      </c>
      <c r="G29" s="20">
        <f t="shared" si="4"/>
        <v>1.2207999999999998E+108</v>
      </c>
      <c r="H29" s="20">
        <f t="shared" si="7"/>
        <v>1.2207999999999999</v>
      </c>
      <c r="I29" s="19" t="str" cm="1">
        <f t="array" ref="I29">IF(AND(H28&gt;100,H29&lt;100),INDEX(N:N,MATCH(I28,N:N,0)+1,0),I28)</f>
        <v>마</v>
      </c>
      <c r="J29" s="19" t="str">
        <f t="shared" si="0"/>
        <v>1E+108</v>
      </c>
      <c r="K29" s="17">
        <f t="shared" si="5"/>
        <v>3000</v>
      </c>
      <c r="L29" s="11">
        <f t="shared" si="6"/>
        <v>3000</v>
      </c>
      <c r="N29" s="19" t="s">
        <v>46</v>
      </c>
      <c r="O29" s="19">
        <v>88</v>
      </c>
      <c r="P29" s="20">
        <f t="shared" si="1"/>
        <v>9.9999999999999996E+87</v>
      </c>
      <c r="Q29" s="20" t="str">
        <f t="shared" si="8"/>
        <v>1E+88</v>
      </c>
    </row>
    <row r="30" spans="3:17" x14ac:dyDescent="0.3">
      <c r="E30" s="19">
        <v>22</v>
      </c>
      <c r="F30" s="20" t="str">
        <f t="shared" si="3"/>
        <v>123.3008마</v>
      </c>
      <c r="G30" s="20">
        <f t="shared" si="4"/>
        <v>1.233008E+110</v>
      </c>
      <c r="H30" s="20">
        <f t="shared" si="7"/>
        <v>123.3008</v>
      </c>
      <c r="I30" s="19" t="str" cm="1">
        <f t="array" ref="I30">IF(AND(H29&gt;100,H30&lt;100),INDEX(N:N,MATCH(I29,N:N,0)+1,0),I29)</f>
        <v>마</v>
      </c>
      <c r="J30" s="19" t="str">
        <f t="shared" si="0"/>
        <v>1E+108</v>
      </c>
      <c r="K30" s="17">
        <f t="shared" si="5"/>
        <v>3100</v>
      </c>
      <c r="L30" s="11">
        <f t="shared" si="6"/>
        <v>3100</v>
      </c>
      <c r="N30" s="19" t="s">
        <v>47</v>
      </c>
      <c r="O30" s="19">
        <v>92</v>
      </c>
      <c r="P30" s="20">
        <f t="shared" si="1"/>
        <v>1E+92</v>
      </c>
      <c r="Q30" s="20" t="str">
        <f t="shared" si="8"/>
        <v>1E+92</v>
      </c>
    </row>
    <row r="31" spans="3:17" x14ac:dyDescent="0.3">
      <c r="E31" s="19">
        <v>23</v>
      </c>
      <c r="F31" s="20" t="str">
        <f t="shared" si="3"/>
        <v>1.2454살</v>
      </c>
      <c r="G31" s="20">
        <f t="shared" si="4"/>
        <v>1.2454E+112</v>
      </c>
      <c r="H31" s="20">
        <f t="shared" si="7"/>
        <v>1.2454000000000001</v>
      </c>
      <c r="I31" s="19" t="str" cm="1">
        <f t="array" ref="I31">IF(AND(H30&gt;100,H31&lt;100),INDEX(N:N,MATCH(I30,N:N,0)+1,0),I30)</f>
        <v>살</v>
      </c>
      <c r="J31" s="19" t="str">
        <f t="shared" si="0"/>
        <v>1E+112</v>
      </c>
      <c r="K31" s="17">
        <f t="shared" si="5"/>
        <v>3200</v>
      </c>
      <c r="L31" s="11">
        <f t="shared" si="6"/>
        <v>3200</v>
      </c>
      <c r="N31" s="19" t="s">
        <v>48</v>
      </c>
      <c r="O31" s="19">
        <v>96</v>
      </c>
      <c r="P31" s="20">
        <f t="shared" si="1"/>
        <v>1E+96</v>
      </c>
      <c r="Q31" s="20" t="str">
        <f t="shared" si="8"/>
        <v>1E+96</v>
      </c>
    </row>
    <row r="32" spans="3:17" x14ac:dyDescent="0.3">
      <c r="E32" s="19">
        <v>24</v>
      </c>
      <c r="F32" s="20" t="str">
        <f t="shared" si="3"/>
        <v>125.7854살</v>
      </c>
      <c r="G32" s="20">
        <f t="shared" si="4"/>
        <v>1.257854E+114</v>
      </c>
      <c r="H32" s="20">
        <f t="shared" si="7"/>
        <v>125.7854</v>
      </c>
      <c r="I32" s="19" t="str" cm="1">
        <f t="array" ref="I32">IF(AND(H31&gt;100,H32&lt;100),INDEX(N:N,MATCH(I31,N:N,0)+1,0),I31)</f>
        <v>살</v>
      </c>
      <c r="J32" s="19" t="str">
        <f t="shared" si="0"/>
        <v>1E+112</v>
      </c>
      <c r="K32" s="17">
        <f t="shared" si="5"/>
        <v>3300</v>
      </c>
      <c r="L32" s="11">
        <f t="shared" si="6"/>
        <v>3300</v>
      </c>
      <c r="N32" s="19" t="s">
        <v>49</v>
      </c>
      <c r="O32" s="19">
        <v>100</v>
      </c>
      <c r="P32" s="20">
        <f t="shared" si="1"/>
        <v>1E+100</v>
      </c>
      <c r="Q32" s="20" t="str">
        <f t="shared" si="8"/>
        <v>1E+100</v>
      </c>
    </row>
    <row r="33" spans="5:26" x14ac:dyDescent="0.3">
      <c r="E33" s="19">
        <v>25</v>
      </c>
      <c r="F33" s="20" t="str">
        <f t="shared" si="3"/>
        <v>1.2705섬</v>
      </c>
      <c r="G33" s="20">
        <f t="shared" si="4"/>
        <v>1.2705E+116</v>
      </c>
      <c r="H33" s="20">
        <f t="shared" si="7"/>
        <v>1.2705</v>
      </c>
      <c r="I33" s="19" t="str" cm="1">
        <f t="array" ref="I33">IF(AND(H32&gt;100,H33&lt;100),INDEX(N:N,MATCH(I32,N:N,0)+1,0),I32)</f>
        <v>섬</v>
      </c>
      <c r="J33" s="19" t="str">
        <f t="shared" si="0"/>
        <v>1E+116</v>
      </c>
      <c r="K33" s="17">
        <f t="shared" si="5"/>
        <v>3400</v>
      </c>
      <c r="L33" s="11">
        <f t="shared" si="6"/>
        <v>3400</v>
      </c>
      <c r="N33" s="19" t="s">
        <v>56</v>
      </c>
      <c r="O33" s="19">
        <v>104</v>
      </c>
      <c r="P33" s="20">
        <f t="shared" ref="P33:P34" si="9">POWER(10,O33)</f>
        <v>1E+104</v>
      </c>
      <c r="Q33" s="20" t="str">
        <f t="shared" ref="Q33:Q34" si="10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3"/>
        <v>128.3205섬</v>
      </c>
      <c r="G34" s="20">
        <f t="shared" si="4"/>
        <v>1.2832050000000001E+118</v>
      </c>
      <c r="H34" s="20">
        <f t="shared" si="7"/>
        <v>128.32050000000001</v>
      </c>
      <c r="I34" s="19" t="str" cm="1">
        <f t="array" ref="I34">IF(AND(H33&gt;100,H34&lt;100),INDEX(N:N,MATCH(I33,N:N,0)+1,0),I33)</f>
        <v>섬</v>
      </c>
      <c r="J34" s="19" t="str">
        <f t="shared" si="0"/>
        <v>1E+116</v>
      </c>
      <c r="K34" s="17">
        <f t="shared" si="5"/>
        <v>3500</v>
      </c>
      <c r="L34" s="11">
        <f t="shared" si="6"/>
        <v>3500</v>
      </c>
      <c r="N34" s="19" t="s">
        <v>57</v>
      </c>
      <c r="O34" s="19">
        <v>108</v>
      </c>
      <c r="P34" s="20">
        <f t="shared" si="9"/>
        <v>1E+108</v>
      </c>
      <c r="Q34" s="20" t="str">
        <f t="shared" si="10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3"/>
        <v>1.2961찰</v>
      </c>
      <c r="G35" s="20">
        <f t="shared" si="4"/>
        <v>1.2961E+120</v>
      </c>
      <c r="H35" s="20">
        <f t="shared" si="7"/>
        <v>1.2961</v>
      </c>
      <c r="I35" s="19" t="str" cm="1">
        <f t="array" ref="I35">IF(AND(H34&gt;100,H35&lt;100),INDEX(N:N,MATCH(I34,N:N,0)+1,0),I34)</f>
        <v>찰</v>
      </c>
      <c r="J35" s="19" t="str">
        <f t="shared" si="0"/>
        <v>1E+120</v>
      </c>
      <c r="K35" s="17">
        <f t="shared" si="5"/>
        <v>3600</v>
      </c>
      <c r="L35" s="11">
        <f t="shared" si="6"/>
        <v>3600</v>
      </c>
      <c r="N35" s="19" t="s">
        <v>60</v>
      </c>
      <c r="O35" s="19">
        <v>112</v>
      </c>
      <c r="P35" s="20">
        <f t="shared" ref="P35:P38" si="11">POWER(10,O35)</f>
        <v>9.9999999999999993E+111</v>
      </c>
      <c r="Q35" s="20" t="str">
        <f t="shared" ref="Q35:Q38" si="12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3"/>
        <v>130.9061찰</v>
      </c>
      <c r="G36" s="20">
        <f t="shared" si="4"/>
        <v>1.3090610000000001E+122</v>
      </c>
      <c r="H36" s="20">
        <f t="shared" si="7"/>
        <v>130.90610000000001</v>
      </c>
      <c r="I36" s="19" t="str" cm="1">
        <f t="array" ref="I36">IF(AND(H35&gt;100,H36&lt;100),INDEX(N:N,MATCH(I35,N:N,0)+1,0),I35)</f>
        <v>찰</v>
      </c>
      <c r="J36" s="19" t="str">
        <f t="shared" si="0"/>
        <v>1E+120</v>
      </c>
      <c r="K36" s="17">
        <f t="shared" si="5"/>
        <v>3700</v>
      </c>
      <c r="L36" s="11">
        <f t="shared" si="6"/>
        <v>3700</v>
      </c>
      <c r="N36" s="19" t="s">
        <v>61</v>
      </c>
      <c r="O36" s="19">
        <v>116</v>
      </c>
      <c r="P36" s="20">
        <f t="shared" si="11"/>
        <v>1E+116</v>
      </c>
      <c r="Q36" s="20" t="str">
        <f t="shared" si="12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3"/>
        <v>1.3222교</v>
      </c>
      <c r="G37" s="20">
        <f t="shared" si="4"/>
        <v>1.3222E+124</v>
      </c>
      <c r="H37" s="20">
        <f t="shared" si="7"/>
        <v>1.3222</v>
      </c>
      <c r="I37" s="19" t="str" cm="1">
        <f t="array" ref="I37">IF(AND(H36&gt;100,H37&lt;100),INDEX(N:N,MATCH(I36,N:N,0)+1,0),I36)</f>
        <v>교</v>
      </c>
      <c r="J37" s="19" t="str">
        <f t="shared" si="0"/>
        <v>1E+124</v>
      </c>
      <c r="K37" s="17">
        <f t="shared" si="5"/>
        <v>3800</v>
      </c>
      <c r="L37" s="11">
        <f t="shared" si="6"/>
        <v>3800</v>
      </c>
      <c r="N37" s="19" t="s">
        <v>62</v>
      </c>
      <c r="O37" s="19">
        <v>120</v>
      </c>
      <c r="P37" s="20">
        <f t="shared" si="11"/>
        <v>9.9999999999999998E+119</v>
      </c>
      <c r="Q37" s="20" t="str">
        <f t="shared" si="12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3"/>
        <v>133.5422교</v>
      </c>
      <c r="G38" s="20">
        <f t="shared" si="4"/>
        <v>1.335422E+126</v>
      </c>
      <c r="H38" s="20">
        <f t="shared" si="7"/>
        <v>133.54220000000001</v>
      </c>
      <c r="I38" s="19" t="str" cm="1">
        <f t="array" ref="I38">IF(AND(H37&gt;100,H38&lt;100),INDEX(N:N,MATCH(I37,N:N,0)+1,0),I37)</f>
        <v>교</v>
      </c>
      <c r="J38" s="19" t="str">
        <f t="shared" si="0"/>
        <v>1E+124</v>
      </c>
      <c r="K38" s="17">
        <f t="shared" si="5"/>
        <v>3900</v>
      </c>
      <c r="L38" s="11">
        <f t="shared" si="6"/>
        <v>3900</v>
      </c>
      <c r="N38" s="19" t="s">
        <v>63</v>
      </c>
      <c r="O38" s="19">
        <v>124</v>
      </c>
      <c r="P38" s="20">
        <f t="shared" si="11"/>
        <v>9.9999999999999995E+123</v>
      </c>
      <c r="Q38" s="20" t="str">
        <f t="shared" si="12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9">
        <v>31</v>
      </c>
      <c r="F39" s="20" t="str">
        <f t="shared" ref="F39:F40" si="13">H39&amp;I39</f>
        <v>1.3488위</v>
      </c>
      <c r="G39" s="20">
        <f t="shared" ref="G39:G40" si="14">H39*J39</f>
        <v>1.3488000000000002E+128</v>
      </c>
      <c r="H39" s="20">
        <f t="shared" si="7"/>
        <v>1.3488</v>
      </c>
      <c r="I39" s="19" t="str" cm="1">
        <f t="array" ref="I39">IF(AND(H38&gt;100,H39&lt;100),INDEX(N:N,MATCH(I38,N:N,0)+1,0),I38)</f>
        <v>위</v>
      </c>
      <c r="J39" s="19" t="str">
        <f t="shared" si="0"/>
        <v>1E+128</v>
      </c>
      <c r="K39" s="17">
        <f t="shared" ref="K39:K40" si="15">L39</f>
        <v>4000</v>
      </c>
      <c r="L39" s="11">
        <f t="shared" ref="L39:L40" si="16">($B$14*(E39-1)+2000)/2</f>
        <v>4000</v>
      </c>
      <c r="N39" s="19" t="s">
        <v>64</v>
      </c>
      <c r="O39" s="19">
        <v>128</v>
      </c>
      <c r="P39" s="20">
        <f t="shared" ref="P39" si="17">POWER(10,O39)</f>
        <v>1.0000000000000001E+128</v>
      </c>
      <c r="Q39" s="20" t="str">
        <f t="shared" ref="Q39" si="18">RIGHT(P39,O39)</f>
        <v>1E+128</v>
      </c>
    </row>
    <row r="40" spans="5:26" x14ac:dyDescent="0.3">
      <c r="E40" s="19">
        <v>32</v>
      </c>
      <c r="F40" s="20" t="str">
        <f t="shared" si="13"/>
        <v>136.2288위</v>
      </c>
      <c r="G40" s="20">
        <f t="shared" si="14"/>
        <v>1.3622880000000003E+130</v>
      </c>
      <c r="H40" s="20">
        <f t="shared" si="7"/>
        <v>136.22880000000001</v>
      </c>
      <c r="I40" s="19" t="str" cm="1">
        <f t="array" ref="I40">IF(AND(H39&gt;100,H40&lt;100),INDEX(N:N,MATCH(I39,N:N,0)+1,0),I39)</f>
        <v>위</v>
      </c>
      <c r="J40" s="19" t="str">
        <f t="shared" si="0"/>
        <v>1E+128</v>
      </c>
      <c r="K40" s="17">
        <f t="shared" si="15"/>
        <v>4200</v>
      </c>
      <c r="L40" s="11">
        <f>L39+200</f>
        <v>4200</v>
      </c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성훈</cp:lastModifiedBy>
  <dcterms:created xsi:type="dcterms:W3CDTF">2023-04-24T09:18:25Z</dcterms:created>
  <dcterms:modified xsi:type="dcterms:W3CDTF">2023-06-28T10:29:14Z</dcterms:modified>
</cp:coreProperties>
</file>