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B3B2EB1-0AB8-4BA6-A759-D748848B57F4}" xr6:coauthVersionLast="47" xr6:coauthVersionMax="47" xr10:uidLastSave="{00000000-0000-0000-0000-000000000000}"/>
  <bookViews>
    <workbookView xWindow="-120" yWindow="-120" windowWidth="29040" windowHeight="15840" activeTab="2" xr2:uid="{51CAC96F-31B0-419B-A87D-9392A077AFC8}"/>
  </bookViews>
  <sheets>
    <sheet name="TwelveBossTable" sheetId="1" r:id="rId1"/>
    <sheet name="Sheet1" sheetId="2" r:id="rId2"/>
    <sheet name="UnitExchage" sheetId="3" r:id="rId3"/>
    <sheet name="StageExpansion" sheetId="4" r:id="rId4"/>
    <sheet name="Boss20_Balanc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3" l="1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J5" i="3" a="1"/>
  <c r="J5" i="3" s="1"/>
  <c r="K5" i="3" a="1"/>
  <c r="K5" i="3" s="1"/>
  <c r="J6" i="3" a="1"/>
  <c r="J6" i="3" s="1"/>
  <c r="K6" i="3" a="1"/>
  <c r="K6" i="3" s="1"/>
  <c r="J7" i="3" a="1"/>
  <c r="J7" i="3" s="1"/>
  <c r="K7" i="3" a="1"/>
  <c r="K7" i="3" s="1"/>
  <c r="K4" i="3" a="1"/>
  <c r="K4" i="3" s="1"/>
  <c r="J4" i="3" a="1"/>
  <c r="J4" i="3" s="1"/>
  <c r="I5" i="3" a="1"/>
  <c r="I5" i="3" s="1"/>
  <c r="I6" i="3" a="1"/>
  <c r="I6" i="3" s="1"/>
  <c r="I7" i="3" a="1"/>
  <c r="I7" i="3" s="1"/>
  <c r="I4" i="3" a="1"/>
  <c r="I4" i="3" s="1"/>
  <c r="AD28" i="3"/>
  <c r="AE28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C6" i="3" a="1"/>
  <c r="C6" i="3" s="1"/>
  <c r="D6" i="3" a="1"/>
  <c r="D6" i="3" s="1"/>
  <c r="E6" i="3" a="1"/>
  <c r="E6" i="3" s="1"/>
  <c r="F6" i="3" a="1"/>
  <c r="F6" i="3" s="1"/>
  <c r="G6" i="3" a="1"/>
  <c r="G6" i="3" s="1"/>
  <c r="C7" i="3" a="1"/>
  <c r="C7" i="3" s="1"/>
  <c r="D7" i="3" a="1"/>
  <c r="D7" i="3" s="1"/>
  <c r="E7" i="3" a="1"/>
  <c r="E7" i="3" s="1"/>
  <c r="F7" i="3" a="1"/>
  <c r="F7" i="3" s="1"/>
  <c r="G7" i="3" a="1"/>
  <c r="G7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R486" i="5" a="1"/>
  <c r="R486" i="5" s="1"/>
  <c r="I55" i="4"/>
  <c r="I56" i="4"/>
  <c r="C56" i="4" s="1"/>
  <c r="I57" i="4"/>
  <c r="I58" i="4"/>
  <c r="I59" i="4"/>
  <c r="I60" i="4"/>
  <c r="C55" i="4"/>
  <c r="F55" i="4"/>
  <c r="F56" i="4"/>
  <c r="C57" i="4"/>
  <c r="F57" i="4"/>
  <c r="C58" i="4"/>
  <c r="F58" i="4"/>
  <c r="C59" i="4"/>
  <c r="F59" i="4"/>
  <c r="C60" i="4"/>
  <c r="F60" i="4"/>
  <c r="C41" i="4"/>
  <c r="F41" i="4"/>
  <c r="C42" i="4"/>
  <c r="F42" i="4"/>
  <c r="C43" i="4"/>
  <c r="F43" i="4"/>
  <c r="C44" i="4"/>
  <c r="F44" i="4"/>
  <c r="C45" i="4"/>
  <c r="F45" i="4"/>
  <c r="C46" i="4"/>
  <c r="F46" i="4"/>
  <c r="C38" i="4"/>
  <c r="F38" i="4"/>
  <c r="C39" i="4"/>
  <c r="F39" i="4"/>
  <c r="C40" i="4"/>
  <c r="F40" i="4"/>
  <c r="F50" i="4"/>
  <c r="F51" i="4" s="1"/>
  <c r="E50" i="4"/>
  <c r="E51" i="4" s="1"/>
  <c r="D50" i="4"/>
  <c r="D51" i="4" s="1"/>
  <c r="C50" i="4"/>
  <c r="C51" i="4" s="1"/>
  <c r="F36" i="4"/>
  <c r="F37" i="4" s="1"/>
  <c r="E36" i="4"/>
  <c r="E37" i="4" s="1"/>
  <c r="D36" i="4"/>
  <c r="D37" i="4" s="1"/>
  <c r="C36" i="4"/>
  <c r="C37" i="4" s="1"/>
  <c r="C21" i="4"/>
  <c r="D21" i="4"/>
  <c r="F23" i="4"/>
  <c r="I26" i="4"/>
  <c r="C26" i="4" s="1"/>
  <c r="I27" i="4"/>
  <c r="I28" i="4"/>
  <c r="C28" i="4" s="1"/>
  <c r="I29" i="4"/>
  <c r="C29" i="4" s="1"/>
  <c r="I30" i="4"/>
  <c r="C30" i="4" s="1"/>
  <c r="I31" i="4"/>
  <c r="C31" i="4" s="1"/>
  <c r="C27" i="4"/>
  <c r="C9" i="4"/>
  <c r="C8" i="4"/>
  <c r="C23" i="4"/>
  <c r="F26" i="4"/>
  <c r="F27" i="4"/>
  <c r="F28" i="4"/>
  <c r="F29" i="4"/>
  <c r="F30" i="4"/>
  <c r="F31" i="4"/>
  <c r="F21" i="4"/>
  <c r="E21" i="4"/>
  <c r="F6" i="4"/>
  <c r="F7" i="4" s="1"/>
  <c r="E6" i="4"/>
  <c r="E7" i="4" s="1"/>
  <c r="D6" i="4"/>
  <c r="D7" i="4" s="1"/>
  <c r="C6" i="4"/>
  <c r="C7" i="4" s="1"/>
  <c r="C11" i="4"/>
  <c r="F11" i="4"/>
  <c r="C12" i="4"/>
  <c r="F12" i="4"/>
  <c r="C13" i="4"/>
  <c r="F13" i="4"/>
  <c r="C14" i="4"/>
  <c r="F14" i="4"/>
  <c r="C15" i="4"/>
  <c r="F15" i="4"/>
  <c r="C16" i="4"/>
  <c r="F16" i="4"/>
  <c r="M30" i="4"/>
  <c r="N30" i="4" s="1"/>
  <c r="AD27" i="3"/>
  <c r="AE27" i="3" s="1"/>
  <c r="G11" i="5"/>
  <c r="G12" i="5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8" i="5" s="1"/>
  <c r="G10" i="5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V17" i="5" s="1"/>
  <c r="T126" i="5"/>
  <c r="T125" i="5"/>
  <c r="T124" i="5"/>
  <c r="T123" i="5"/>
  <c r="T122" i="5"/>
  <c r="V16" i="5" s="1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V15" i="5" s="1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V14" i="5" s="1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V13" i="5" s="1"/>
  <c r="Y32" i="5"/>
  <c r="Z32" i="5" s="1"/>
  <c r="V32" i="5"/>
  <c r="T32" i="5"/>
  <c r="Y31" i="5"/>
  <c r="Z31" i="5" s="1"/>
  <c r="V31" i="5"/>
  <c r="T31" i="5"/>
  <c r="Y30" i="5"/>
  <c r="Z30" i="5" s="1"/>
  <c r="V30" i="5"/>
  <c r="T30" i="5"/>
  <c r="Y29" i="5"/>
  <c r="Z29" i="5" s="1"/>
  <c r="V29" i="5"/>
  <c r="T29" i="5"/>
  <c r="Z28" i="5"/>
  <c r="Y28" i="5"/>
  <c r="V28" i="5"/>
  <c r="T28" i="5"/>
  <c r="Y27" i="5"/>
  <c r="Z27" i="5" s="1"/>
  <c r="V27" i="5"/>
  <c r="T27" i="5"/>
  <c r="Y26" i="5"/>
  <c r="Z26" i="5" s="1"/>
  <c r="V26" i="5"/>
  <c r="T26" i="5"/>
  <c r="Y25" i="5"/>
  <c r="Z25" i="5" s="1"/>
  <c r="V25" i="5"/>
  <c r="T25" i="5"/>
  <c r="Y24" i="5"/>
  <c r="Z24" i="5" s="1"/>
  <c r="V24" i="5"/>
  <c r="T24" i="5"/>
  <c r="Y23" i="5"/>
  <c r="Z23" i="5" s="1"/>
  <c r="V23" i="5"/>
  <c r="T23" i="5"/>
  <c r="Z22" i="5"/>
  <c r="Y22" i="5"/>
  <c r="V22" i="5"/>
  <c r="T22" i="5"/>
  <c r="Z21" i="5"/>
  <c r="Y21" i="5"/>
  <c r="V21" i="5"/>
  <c r="T21" i="5"/>
  <c r="Y20" i="5"/>
  <c r="Z20" i="5" s="1"/>
  <c r="V20" i="5"/>
  <c r="T20" i="5"/>
  <c r="Y19" i="5"/>
  <c r="Z19" i="5" s="1"/>
  <c r="V19" i="5"/>
  <c r="T19" i="5"/>
  <c r="Z18" i="5"/>
  <c r="Y18" i="5"/>
  <c r="V18" i="5"/>
  <c r="T18" i="5"/>
  <c r="Z17" i="5"/>
  <c r="Y17" i="5"/>
  <c r="T17" i="5"/>
  <c r="Y16" i="5"/>
  <c r="Z16" i="5" s="1"/>
  <c r="T16" i="5"/>
  <c r="Y15" i="5"/>
  <c r="Z15" i="5" s="1"/>
  <c r="T15" i="5"/>
  <c r="Y14" i="5"/>
  <c r="Z14" i="5" s="1"/>
  <c r="T14" i="5"/>
  <c r="Y13" i="5"/>
  <c r="Z13" i="5" s="1"/>
  <c r="T13" i="5"/>
  <c r="Z12" i="5"/>
  <c r="S9" i="5" s="1"/>
  <c r="P9" i="5" s="1"/>
  <c r="F9" i="5" s="1"/>
  <c r="Y12" i="5"/>
  <c r="T12" i="5"/>
  <c r="V12" i="5" s="1"/>
  <c r="V8" i="5" s="1"/>
  <c r="Z11" i="5"/>
  <c r="Y11" i="5"/>
  <c r="T11" i="5"/>
  <c r="Z10" i="5"/>
  <c r="Y10" i="5"/>
  <c r="T10" i="5"/>
  <c r="Q10" i="5"/>
  <c r="Y9" i="5"/>
  <c r="Z9" i="5" s="1"/>
  <c r="T9" i="5"/>
  <c r="O9" i="5"/>
  <c r="I9" i="5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8" i="5" s="1"/>
  <c r="Y8" i="5"/>
  <c r="Z8" i="5" s="1"/>
  <c r="F54" i="4"/>
  <c r="F53" i="4"/>
  <c r="F52" i="4"/>
  <c r="M29" i="4"/>
  <c r="N29" i="4" s="1"/>
  <c r="M28" i="4"/>
  <c r="N28" i="4" s="1"/>
  <c r="M27" i="4"/>
  <c r="N27" i="4" s="1"/>
  <c r="M26" i="4"/>
  <c r="N26" i="4" s="1"/>
  <c r="M25" i="4"/>
  <c r="N25" i="4" s="1"/>
  <c r="F25" i="4"/>
  <c r="M24" i="4"/>
  <c r="N24" i="4" s="1"/>
  <c r="F2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N14" i="4"/>
  <c r="M14" i="4"/>
  <c r="N13" i="4"/>
  <c r="M13" i="4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N6" i="4"/>
  <c r="M6" i="4"/>
  <c r="B26" i="3" l="1"/>
  <c r="I11" i="4"/>
  <c r="I10" i="4"/>
  <c r="I13" i="4"/>
  <c r="I14" i="4"/>
  <c r="I16" i="4"/>
  <c r="I15" i="4"/>
  <c r="I12" i="4"/>
  <c r="T8" i="5"/>
  <c r="R10" i="5" a="1"/>
  <c r="R10" i="5" s="1"/>
  <c r="Q11" i="5"/>
  <c r="I8" i="4"/>
  <c r="I23" i="4"/>
  <c r="C10" i="4"/>
  <c r="I54" i="4"/>
  <c r="C54" i="4" s="1"/>
  <c r="I25" i="4"/>
  <c r="C25" i="4" s="1"/>
  <c r="I53" i="4"/>
  <c r="C53" i="4" s="1"/>
  <c r="I9" i="4"/>
  <c r="I52" i="4"/>
  <c r="C52" i="4" s="1"/>
  <c r="I24" i="4"/>
  <c r="C24" i="4" s="1"/>
  <c r="Q12" i="5" l="1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V5" i="3" l="1"/>
  <c r="W5" i="3"/>
  <c r="X5" i="3"/>
  <c r="V6" i="3"/>
  <c r="W6" i="3"/>
  <c r="X6" i="3"/>
  <c r="V26" i="3"/>
  <c r="B25" i="3"/>
  <c r="H6" i="3" a="1"/>
  <c r="H6" i="3" s="1"/>
  <c r="B6" i="3" s="1"/>
  <c r="B24" i="3"/>
  <c r="H5" i="3" a="1"/>
  <c r="H5" i="3" s="1"/>
  <c r="B5" i="3" s="1"/>
  <c r="V24" i="3"/>
  <c r="V23" i="3"/>
  <c r="H7" i="3" a="1"/>
  <c r="H7" i="3" s="1"/>
  <c r="B7" i="3" s="1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P24" i="3" l="1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I15" i="5" l="1"/>
  <c r="O15" i="5"/>
  <c r="Q17" i="5"/>
  <c r="R17" i="5" s="1" a="1"/>
  <c r="R17" i="5" s="1"/>
  <c r="S17" i="5" s="1"/>
  <c r="R16" i="5" a="1"/>
  <c r="R16" i="5" s="1"/>
  <c r="S16" i="5" s="1"/>
  <c r="P16" i="5" s="1"/>
  <c r="F15" i="5"/>
  <c r="V4" i="3" l="1"/>
  <c r="O4" i="3" s="1"/>
  <c r="F16" i="5"/>
  <c r="O16" i="5"/>
  <c r="I16" i="5" s="1"/>
  <c r="I17" i="5" s="1"/>
  <c r="Q18" i="5"/>
  <c r="P17" i="5"/>
  <c r="O17" i="5"/>
  <c r="Q19" i="5" l="1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F19" i="5"/>
  <c r="R20" i="5" a="1"/>
  <c r="R20" i="5" s="1"/>
  <c r="S20" i="5" s="1"/>
  <c r="P20" i="5" s="1"/>
  <c r="I19" i="5"/>
  <c r="Q22" i="5" l="1"/>
  <c r="R21" i="5" a="1"/>
  <c r="R21" i="5" s="1"/>
  <c r="S21" i="5" s="1"/>
  <c r="P21" i="5" s="1"/>
  <c r="F20" i="5"/>
  <c r="O20" i="5"/>
  <c r="I20" i="5" s="1"/>
  <c r="F21" i="5" l="1"/>
  <c r="Q23" i="5"/>
  <c r="R23" i="5" s="1" a="1"/>
  <c r="R23" i="5" s="1"/>
  <c r="S23" i="5" s="1"/>
  <c r="O21" i="5"/>
  <c r="I21" i="5" s="1"/>
  <c r="R22" i="5" a="1"/>
  <c r="R22" i="5" s="1"/>
  <c r="S22" i="5" s="1"/>
  <c r="P22" i="5" s="1"/>
  <c r="O22" i="5" l="1"/>
  <c r="I22" i="5" s="1"/>
  <c r="I23" i="5" s="1"/>
  <c r="F22" i="5"/>
  <c r="Q24" i="5"/>
  <c r="P23" i="5"/>
  <c r="O23" i="5"/>
  <c r="Q25" i="5" l="1"/>
  <c r="R25" i="5" s="1" a="1"/>
  <c r="R25" i="5" s="1"/>
  <c r="S25" i="5" s="1"/>
  <c r="R24" i="5" a="1"/>
  <c r="R24" i="5" s="1"/>
  <c r="S24" i="5" s="1"/>
  <c r="P24" i="5" s="1"/>
  <c r="F23" i="5"/>
  <c r="O24" i="5" l="1"/>
  <c r="I24" i="5" s="1"/>
  <c r="F24" i="5"/>
  <c r="F25" i="5" s="1"/>
  <c r="P25" i="5"/>
  <c r="O25" i="5"/>
  <c r="Q26" i="5"/>
  <c r="Q27" i="5" l="1"/>
  <c r="R27" i="5" s="1" a="1"/>
  <c r="R27" i="5" s="1"/>
  <c r="S27" i="5" s="1"/>
  <c r="R26" i="5" a="1"/>
  <c r="R26" i="5" s="1"/>
  <c r="S26" i="5" s="1"/>
  <c r="P26" i="5" s="1"/>
  <c r="F26" i="5" s="1"/>
  <c r="I25" i="5"/>
  <c r="O27" i="5" l="1"/>
  <c r="Q28" i="5"/>
  <c r="R28" i="5" s="1" a="1"/>
  <c r="R28" i="5" s="1"/>
  <c r="S28" i="5" s="1"/>
  <c r="P27" i="5"/>
  <c r="F27" i="5" s="1"/>
  <c r="O26" i="5"/>
  <c r="I26" i="5" s="1"/>
  <c r="I27" i="5" s="1"/>
  <c r="Q29" i="5" l="1"/>
  <c r="O28" i="5"/>
  <c r="I28" i="5" s="1"/>
  <c r="P28" i="5"/>
  <c r="F28" i="5" s="1"/>
  <c r="Q30" i="5" l="1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3" i="5" s="1" a="1"/>
  <c r="R33" i="5" s="1"/>
  <c r="S33" i="5" s="1"/>
  <c r="R32" i="5" a="1"/>
  <c r="R32" i="5" s="1"/>
  <c r="S32" i="5" s="1"/>
  <c r="P32" i="5" s="1"/>
  <c r="F32" i="5" s="1"/>
  <c r="O31" i="5"/>
  <c r="I31" i="5" s="1"/>
  <c r="P33" i="5" l="1"/>
  <c r="F33" i="5" s="1"/>
  <c r="O33" i="5"/>
  <c r="Q34" i="5"/>
  <c r="O32" i="5"/>
  <c r="I32" i="5" s="1"/>
  <c r="I33" i="5" s="1"/>
  <c r="Q35" i="5" l="1"/>
  <c r="R35" i="5" s="1" a="1"/>
  <c r="R35" i="5" s="1"/>
  <c r="S35" i="5" s="1"/>
  <c r="R34" i="5" a="1"/>
  <c r="R34" i="5" s="1"/>
  <c r="S34" i="5" s="1"/>
  <c r="P34" i="5" s="1"/>
  <c r="F34" i="5" s="1"/>
  <c r="O34" i="5" l="1"/>
  <c r="I34" i="5" s="1"/>
  <c r="I35" i="5" s="1"/>
  <c r="O35" i="5"/>
  <c r="P35" i="5"/>
  <c r="F35" i="5" s="1"/>
  <c r="Q36" i="5"/>
  <c r="Q37" i="5" l="1"/>
  <c r="R36" i="5" a="1"/>
  <c r="R36" i="5" s="1"/>
  <c r="S36" i="5" s="1"/>
  <c r="P36" i="5" s="1"/>
  <c r="F36" i="5" s="1"/>
  <c r="Q38" i="5" l="1"/>
  <c r="R38" i="5" s="1" a="1"/>
  <c r="R38" i="5" s="1"/>
  <c r="S38" i="5" s="1"/>
  <c r="R37" i="5" a="1"/>
  <c r="R37" i="5" s="1"/>
  <c r="S37" i="5" s="1"/>
  <c r="P37" i="5" s="1"/>
  <c r="F37" i="5" s="1"/>
  <c r="O36" i="5"/>
  <c r="I36" i="5" s="1"/>
  <c r="O37" i="5" l="1"/>
  <c r="I37" i="5" s="1"/>
  <c r="I38" i="5" s="1"/>
  <c r="Q39" i="5"/>
  <c r="P38" i="5"/>
  <c r="F38" i="5" s="1"/>
  <c r="O38" i="5"/>
  <c r="Q40" i="5" l="1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R43" i="5" s="1" a="1"/>
  <c r="R43" i="5" s="1"/>
  <c r="S43" i="5" s="1"/>
  <c r="O41" i="5"/>
  <c r="I41" i="5" s="1"/>
  <c r="R42" i="5" a="1"/>
  <c r="R42" i="5" s="1"/>
  <c r="S42" i="5" s="1"/>
  <c r="P42" i="5" s="1"/>
  <c r="F42" i="5" s="1"/>
  <c r="O42" i="5" l="1"/>
  <c r="I42" i="5" s="1"/>
  <c r="I43" i="5" s="1"/>
  <c r="O43" i="5"/>
  <c r="P43" i="5"/>
  <c r="F43" i="5" s="1"/>
  <c r="Q44" i="5"/>
  <c r="Q45" i="5" l="1"/>
  <c r="R45" i="5" s="1" a="1"/>
  <c r="R45" i="5" s="1"/>
  <c r="S45" i="5" s="1"/>
  <c r="R44" i="5" a="1"/>
  <c r="R44" i="5" s="1"/>
  <c r="S44" i="5" s="1"/>
  <c r="P44" i="5" s="1"/>
  <c r="F44" i="5" s="1"/>
  <c r="O44" i="5" l="1"/>
  <c r="I44" i="5" s="1"/>
  <c r="P45" i="5"/>
  <c r="F45" i="5" s="1"/>
  <c r="O45" i="5"/>
  <c r="Q46" i="5"/>
  <c r="I45" i="5" l="1"/>
  <c r="Q47" i="5"/>
  <c r="R46" i="5" a="1"/>
  <c r="R46" i="5" s="1"/>
  <c r="S46" i="5" s="1"/>
  <c r="P46" i="5" s="1"/>
  <c r="F46" i="5" s="1"/>
  <c r="O46" i="5" l="1"/>
  <c r="I46" i="5" s="1"/>
  <c r="Q48" i="5"/>
  <c r="R48" i="5" s="1" a="1"/>
  <c r="R48" i="5" s="1"/>
  <c r="S48" i="5" s="1"/>
  <c r="R47" i="5" a="1"/>
  <c r="R47" i="5" s="1"/>
  <c r="S47" i="5" s="1"/>
  <c r="P47" i="5" s="1"/>
  <c r="F47" i="5" s="1"/>
  <c r="Q49" i="5" l="1"/>
  <c r="P48" i="5"/>
  <c r="F48" i="5" s="1"/>
  <c r="O48" i="5"/>
  <c r="R49" i="5" a="1"/>
  <c r="R49" i="5" s="1"/>
  <c r="S49" i="5" s="1"/>
  <c r="O47" i="5"/>
  <c r="I47" i="5" s="1"/>
  <c r="I48" i="5" s="1"/>
  <c r="Q50" i="5" l="1"/>
  <c r="P49" i="5"/>
  <c r="F49" i="5" s="1"/>
  <c r="O49" i="5"/>
  <c r="I49" i="5" s="1"/>
  <c r="Q51" i="5" l="1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4" i="5" s="1" a="1"/>
  <c r="R54" i="5" s="1"/>
  <c r="S54" i="5" s="1"/>
  <c r="R53" i="5" a="1"/>
  <c r="R53" i="5" s="1"/>
  <c r="S53" i="5" s="1"/>
  <c r="P53" i="5" s="1"/>
  <c r="F53" i="5" s="1"/>
  <c r="Q55" i="5" l="1"/>
  <c r="R55" i="5" s="1" a="1"/>
  <c r="R55" i="5" s="1"/>
  <c r="S55" i="5" s="1"/>
  <c r="P54" i="5"/>
  <c r="F54" i="5" s="1"/>
  <c r="O54" i="5"/>
  <c r="O53" i="5"/>
  <c r="I53" i="5" s="1"/>
  <c r="I54" i="5" s="1"/>
  <c r="O55" i="5" l="1"/>
  <c r="I55" i="5" s="1"/>
  <c r="P55" i="5"/>
  <c r="F55" i="5" s="1"/>
  <c r="Q56" i="5"/>
  <c r="Q57" i="5" l="1"/>
  <c r="R57" i="5" s="1" a="1"/>
  <c r="R57" i="5" s="1"/>
  <c r="S57" i="5" s="1"/>
  <c r="R56" i="5" a="1"/>
  <c r="R56" i="5" s="1"/>
  <c r="S56" i="5" s="1"/>
  <c r="P56" i="5" s="1"/>
  <c r="F56" i="5" s="1"/>
  <c r="O56" i="5" l="1"/>
  <c r="I56" i="5" s="1"/>
  <c r="Q58" i="5"/>
  <c r="P57" i="5"/>
  <c r="F57" i="5" s="1"/>
  <c r="O57" i="5"/>
  <c r="I57" i="5" l="1"/>
  <c r="Q59" i="5"/>
  <c r="R58" i="5" a="1"/>
  <c r="R58" i="5" s="1"/>
  <c r="S58" i="5" s="1"/>
  <c r="P58" i="5" s="1"/>
  <c r="F58" i="5" s="1"/>
  <c r="Q60" i="5" l="1"/>
  <c r="R60" i="5" s="1" a="1"/>
  <c r="R60" i="5" s="1"/>
  <c r="S60" i="5" s="1"/>
  <c r="R59" i="5" a="1"/>
  <c r="R59" i="5" s="1"/>
  <c r="S59" i="5" s="1"/>
  <c r="P59" i="5" s="1"/>
  <c r="F59" i="5" s="1"/>
  <c r="O58" i="5"/>
  <c r="I58" i="5" s="1"/>
  <c r="O59" i="5" l="1"/>
  <c r="I59" i="5" s="1"/>
  <c r="I60" i="5" s="1"/>
  <c r="Q61" i="5"/>
  <c r="P60" i="5"/>
  <c r="F60" i="5" s="1"/>
  <c r="O60" i="5"/>
  <c r="Q62" i="5" l="1"/>
  <c r="R61" i="5" a="1"/>
  <c r="R61" i="5" s="1"/>
  <c r="S61" i="5" s="1"/>
  <c r="P61" i="5" s="1"/>
  <c r="F61" i="5" s="1"/>
  <c r="Q63" i="5" l="1"/>
  <c r="R63" i="5" s="1" a="1"/>
  <c r="R63" i="5" s="1"/>
  <c r="S63" i="5" s="1"/>
  <c r="O61" i="5"/>
  <c r="I61" i="5" s="1"/>
  <c r="R62" i="5" a="1"/>
  <c r="R62" i="5" s="1"/>
  <c r="S62" i="5" s="1"/>
  <c r="P62" i="5" s="1"/>
  <c r="F62" i="5" s="1"/>
  <c r="O62" i="5" l="1"/>
  <c r="I62" i="5" s="1"/>
  <c r="I63" i="5" s="1"/>
  <c r="Q64" i="5"/>
  <c r="P63" i="5"/>
  <c r="F63" i="5" s="1"/>
  <c r="O63" i="5"/>
  <c r="Q65" i="5" l="1"/>
  <c r="R64" i="5" a="1"/>
  <c r="R64" i="5" s="1"/>
  <c r="S64" i="5" s="1"/>
  <c r="P64" i="5" s="1"/>
  <c r="F64" i="5" s="1"/>
  <c r="O64" i="5" l="1"/>
  <c r="I64" i="5" s="1"/>
  <c r="Q66" i="5"/>
  <c r="R66" i="5" s="1" a="1"/>
  <c r="R66" i="5" s="1"/>
  <c r="S66" i="5" s="1"/>
  <c r="R65" i="5" a="1"/>
  <c r="R65" i="5" s="1"/>
  <c r="S65" i="5" s="1"/>
  <c r="P65" i="5" s="1"/>
  <c r="F65" i="5" s="1"/>
  <c r="Q67" i="5" l="1"/>
  <c r="R67" i="5" s="1" a="1"/>
  <c r="R67" i="5" s="1"/>
  <c r="S67" i="5" s="1"/>
  <c r="P66" i="5"/>
  <c r="F66" i="5" s="1"/>
  <c r="O66" i="5"/>
  <c r="O65" i="5"/>
  <c r="I65" i="5" s="1"/>
  <c r="I66" i="5" s="1"/>
  <c r="O67" i="5" l="1"/>
  <c r="I67" i="5" s="1"/>
  <c r="P67" i="5"/>
  <c r="F67" i="5" s="1"/>
  <c r="Q68" i="5"/>
  <c r="Q69" i="5" l="1"/>
  <c r="R68" i="5" a="1"/>
  <c r="R68" i="5" s="1"/>
  <c r="S68" i="5" s="1"/>
  <c r="P68" i="5" s="1"/>
  <c r="F68" i="5" s="1"/>
  <c r="O68" i="5" l="1"/>
  <c r="I68" i="5" s="1"/>
  <c r="Q70" i="5"/>
  <c r="R70" i="5" s="1" a="1"/>
  <c r="R70" i="5" s="1"/>
  <c r="S70" i="5" s="1"/>
  <c r="R69" i="5" a="1"/>
  <c r="R69" i="5" s="1"/>
  <c r="S69" i="5" s="1"/>
  <c r="P69" i="5" s="1"/>
  <c r="F69" i="5" s="1"/>
  <c r="O70" i="5" l="1"/>
  <c r="P70" i="5"/>
  <c r="F70" i="5" s="1"/>
  <c r="Q71" i="5"/>
  <c r="O69" i="5"/>
  <c r="I69" i="5" s="1"/>
  <c r="I70" i="5" s="1"/>
  <c r="Q72" i="5" l="1"/>
  <c r="R72" i="5" s="1" a="1"/>
  <c r="R72" i="5" s="1"/>
  <c r="S72" i="5" s="1"/>
  <c r="R71" i="5" a="1"/>
  <c r="R71" i="5" s="1"/>
  <c r="S71" i="5" s="1"/>
  <c r="P71" i="5" s="1"/>
  <c r="F71" i="5" s="1"/>
  <c r="O71" i="5" l="1"/>
  <c r="I71" i="5" s="1"/>
  <c r="Q73" i="5"/>
  <c r="P72" i="5"/>
  <c r="F72" i="5" s="1"/>
  <c r="O72" i="5"/>
  <c r="Q74" i="5" l="1"/>
  <c r="R74" i="5" s="1" a="1"/>
  <c r="R74" i="5" s="1"/>
  <c r="S74" i="5" s="1"/>
  <c r="I72" i="5"/>
  <c r="R73" i="5" a="1"/>
  <c r="R73" i="5" s="1"/>
  <c r="S73" i="5" s="1"/>
  <c r="P73" i="5" s="1"/>
  <c r="F73" i="5" s="1"/>
  <c r="O73" i="5" l="1"/>
  <c r="I73" i="5" s="1"/>
  <c r="I74" i="5" s="1"/>
  <c r="Q75" i="5"/>
  <c r="P74" i="5"/>
  <c r="F74" i="5" s="1"/>
  <c r="O74" i="5"/>
  <c r="Q76" i="5" l="1"/>
  <c r="R76" i="5" s="1" a="1"/>
  <c r="R76" i="5" s="1"/>
  <c r="S76" i="5" s="1"/>
  <c r="R75" i="5" a="1"/>
  <c r="R75" i="5" s="1"/>
  <c r="S75" i="5" s="1"/>
  <c r="P75" i="5" s="1"/>
  <c r="F75" i="5" s="1"/>
  <c r="O75" i="5" l="1"/>
  <c r="I75" i="5" s="1"/>
  <c r="I76" i="5" s="1"/>
  <c r="Q77" i="5"/>
  <c r="R77" i="5" s="1" a="1"/>
  <c r="R77" i="5" s="1"/>
  <c r="S77" i="5" s="1"/>
  <c r="P76" i="5"/>
  <c r="F76" i="5" s="1"/>
  <c r="O76" i="5"/>
  <c r="O77" i="5" l="1"/>
  <c r="I77" i="5" s="1"/>
  <c r="P77" i="5"/>
  <c r="F77" i="5" s="1"/>
  <c r="Q78" i="5"/>
  <c r="Q79" i="5" l="1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5" i="5" s="1" a="1"/>
  <c r="R85" i="5" s="1"/>
  <c r="S85" i="5" s="1"/>
  <c r="R84" i="5" a="1"/>
  <c r="R84" i="5" s="1"/>
  <c r="S84" i="5" s="1"/>
  <c r="P84" i="5" s="1"/>
  <c r="F84" i="5" s="1"/>
  <c r="O83" i="5"/>
  <c r="I83" i="5" s="1"/>
  <c r="O84" i="5" l="1"/>
  <c r="I84" i="5" s="1"/>
  <c r="I85" i="5" s="1"/>
  <c r="Q86" i="5"/>
  <c r="P85" i="5"/>
  <c r="F85" i="5" s="1"/>
  <c r="O85" i="5"/>
  <c r="Q87" i="5" l="1"/>
  <c r="R87" i="5" s="1" a="1"/>
  <c r="R87" i="5" s="1"/>
  <c r="S87" i="5" s="1"/>
  <c r="R86" i="5" a="1"/>
  <c r="R86" i="5" s="1"/>
  <c r="S86" i="5" s="1"/>
  <c r="P86" i="5" s="1"/>
  <c r="F86" i="5" s="1"/>
  <c r="O86" i="5" l="1"/>
  <c r="I86" i="5" s="1"/>
  <c r="P87" i="5"/>
  <c r="F87" i="5" s="1"/>
  <c r="O87" i="5"/>
  <c r="Q88" i="5"/>
  <c r="R88" i="5" s="1" a="1"/>
  <c r="R88" i="5" s="1"/>
  <c r="S88" i="5" s="1"/>
  <c r="I87" i="5" l="1"/>
  <c r="P88" i="5"/>
  <c r="F88" i="5" s="1"/>
  <c r="Q89" i="5"/>
  <c r="O88" i="5"/>
  <c r="I88" i="5" l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2" i="5" s="1" a="1"/>
  <c r="R92" i="5" s="1"/>
  <c r="S92" i="5" s="1"/>
  <c r="R91" i="5" a="1"/>
  <c r="R91" i="5" s="1"/>
  <c r="S91" i="5" s="1"/>
  <c r="P91" i="5" s="1"/>
  <c r="F91" i="5" s="1"/>
  <c r="O90" i="5"/>
  <c r="I90" i="5" s="1"/>
  <c r="Q93" i="5" l="1"/>
  <c r="R93" i="5" s="1" a="1"/>
  <c r="R93" i="5" s="1"/>
  <c r="S93" i="5" s="1"/>
  <c r="P92" i="5"/>
  <c r="F92" i="5" s="1"/>
  <c r="O92" i="5"/>
  <c r="O91" i="5"/>
  <c r="I91" i="5" s="1"/>
  <c r="I92" i="5" s="1"/>
  <c r="P93" i="5" l="1"/>
  <c r="F93" i="5" s="1"/>
  <c r="O93" i="5"/>
  <c r="I93" i="5" s="1"/>
  <c r="Q94" i="5"/>
  <c r="Q95" i="5" l="1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7" i="5" s="1" a="1"/>
  <c r="R97" i="5" s="1"/>
  <c r="S97" i="5" s="1"/>
  <c r="R96" i="5" a="1"/>
  <c r="R96" i="5" s="1"/>
  <c r="S96" i="5" s="1"/>
  <c r="P96" i="5" s="1"/>
  <c r="F96" i="5" s="1"/>
  <c r="O96" i="5" l="1"/>
  <c r="I96" i="5" s="1"/>
  <c r="I97" i="5" s="1"/>
  <c r="P97" i="5"/>
  <c r="F97" i="5" s="1"/>
  <c r="O97" i="5"/>
  <c r="Q98" i="5"/>
  <c r="R98" i="5" s="1" a="1"/>
  <c r="R98" i="5" s="1"/>
  <c r="S98" i="5" s="1"/>
  <c r="Q99" i="5" l="1"/>
  <c r="R99" i="5" s="1" a="1"/>
  <c r="R99" i="5" s="1"/>
  <c r="S99" i="5" s="1"/>
  <c r="P98" i="5"/>
  <c r="F98" i="5" s="1"/>
  <c r="O98" i="5"/>
  <c r="I98" i="5" s="1"/>
  <c r="P99" i="5" l="1"/>
  <c r="F99" i="5" s="1"/>
  <c r="O99" i="5"/>
  <c r="I99" i="5" s="1"/>
  <c r="Q100" i="5"/>
  <c r="Q101" i="5" l="1"/>
  <c r="R101" i="5" s="1" a="1"/>
  <c r="R101" i="5" s="1"/>
  <c r="S101" i="5" s="1"/>
  <c r="R100" i="5" a="1"/>
  <c r="R100" i="5" s="1"/>
  <c r="S100" i="5" s="1"/>
  <c r="P100" i="5" s="1"/>
  <c r="F100" i="5" s="1"/>
  <c r="O101" i="5" l="1"/>
  <c r="P101" i="5"/>
  <c r="F101" i="5" s="1"/>
  <c r="Q102" i="5"/>
  <c r="R102" i="5" s="1" a="1"/>
  <c r="R102" i="5" s="1"/>
  <c r="S102" i="5" s="1"/>
  <c r="O100" i="5"/>
  <c r="I100" i="5" s="1"/>
  <c r="I101" i="5" s="1"/>
  <c r="Q103" i="5" l="1"/>
  <c r="R103" i="5" s="1" a="1"/>
  <c r="R103" i="5" s="1"/>
  <c r="S103" i="5" s="1"/>
  <c r="P102" i="5"/>
  <c r="F102" i="5" s="1"/>
  <c r="O102" i="5"/>
  <c r="I102" i="5" s="1"/>
  <c r="Q104" i="5" l="1"/>
  <c r="R104" i="5" s="1" a="1"/>
  <c r="R104" i="5" s="1"/>
  <c r="S104" i="5" s="1"/>
  <c r="P103" i="5"/>
  <c r="F103" i="5" s="1"/>
  <c r="O103" i="5"/>
  <c r="I103" i="5" s="1"/>
  <c r="Q105" i="5" l="1"/>
  <c r="R105" i="5" s="1" a="1"/>
  <c r="R105" i="5" s="1"/>
  <c r="S105" i="5" s="1"/>
  <c r="P104" i="5"/>
  <c r="F104" i="5" s="1"/>
  <c r="O104" i="5"/>
  <c r="I104" i="5" s="1"/>
  <c r="P105" i="5" l="1"/>
  <c r="F105" i="5" s="1"/>
  <c r="O105" i="5"/>
  <c r="I105" i="5" s="1"/>
  <c r="Q106" i="5"/>
  <c r="Q107" i="5" l="1"/>
  <c r="R107" i="5" s="1" a="1"/>
  <c r="R107" i="5" s="1"/>
  <c r="S107" i="5" s="1"/>
  <c r="R106" i="5" a="1"/>
  <c r="R106" i="5" s="1"/>
  <c r="S106" i="5" s="1"/>
  <c r="P106" i="5" s="1"/>
  <c r="F106" i="5" s="1"/>
  <c r="Q108" i="5" l="1"/>
  <c r="R108" i="5" s="1" a="1"/>
  <c r="R108" i="5" s="1"/>
  <c r="S108" i="5" s="1"/>
  <c r="P107" i="5"/>
  <c r="F107" i="5" s="1"/>
  <c r="O107" i="5"/>
  <c r="O106" i="5"/>
  <c r="I106" i="5" s="1"/>
  <c r="I107" i="5" s="1"/>
  <c r="Q109" i="5" l="1"/>
  <c r="P108" i="5"/>
  <c r="F108" i="5" s="1"/>
  <c r="O108" i="5"/>
  <c r="I108" i="5" s="1"/>
  <c r="Q110" i="5" l="1"/>
  <c r="R109" i="5" a="1"/>
  <c r="R109" i="5" s="1"/>
  <c r="S109" i="5" s="1"/>
  <c r="P109" i="5" s="1"/>
  <c r="F109" i="5" s="1"/>
  <c r="Q111" i="5" l="1"/>
  <c r="R111" i="5" s="1" a="1"/>
  <c r="R111" i="5" s="1"/>
  <c r="S111" i="5" s="1"/>
  <c r="R110" i="5" a="1"/>
  <c r="R110" i="5" s="1"/>
  <c r="S110" i="5" s="1"/>
  <c r="P110" i="5" s="1"/>
  <c r="F110" i="5" s="1"/>
  <c r="O109" i="5"/>
  <c r="I109" i="5" s="1"/>
  <c r="O111" i="5" l="1"/>
  <c r="P111" i="5"/>
  <c r="F111" i="5" s="1"/>
  <c r="Q112" i="5"/>
  <c r="O110" i="5"/>
  <c r="I110" i="5" s="1"/>
  <c r="I111" i="5" s="1"/>
  <c r="Q113" i="5" l="1"/>
  <c r="R113" i="5" s="1" a="1"/>
  <c r="R113" i="5" s="1"/>
  <c r="S113" i="5" s="1"/>
  <c r="R112" i="5" a="1"/>
  <c r="R112" i="5" s="1"/>
  <c r="S112" i="5" s="1"/>
  <c r="P112" i="5" s="1"/>
  <c r="F112" i="5" s="1"/>
  <c r="O112" i="5" l="1"/>
  <c r="I112" i="5" s="1"/>
  <c r="I113" i="5" s="1"/>
  <c r="Q114" i="5"/>
  <c r="P113" i="5"/>
  <c r="F113" i="5" s="1"/>
  <c r="O113" i="5"/>
  <c r="Q115" i="5" l="1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R117" i="5" s="1" a="1"/>
  <c r="R117" i="5" s="1"/>
  <c r="S117" i="5" s="1"/>
  <c r="O115" i="5"/>
  <c r="I115" i="5" s="1"/>
  <c r="R116" i="5" a="1"/>
  <c r="R116" i="5" s="1"/>
  <c r="S116" i="5" s="1"/>
  <c r="P116" i="5" s="1"/>
  <c r="F116" i="5" s="1"/>
  <c r="O116" i="5" l="1"/>
  <c r="I116" i="5" s="1"/>
  <c r="I117" i="5" s="1"/>
  <c r="O117" i="5"/>
  <c r="P117" i="5"/>
  <c r="F117" i="5" s="1"/>
  <c r="Q118" i="5"/>
  <c r="Q119" i="5" l="1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5" i="5" s="1" a="1"/>
  <c r="R125" i="5" s="1"/>
  <c r="S125" i="5" s="1"/>
  <c r="R124" i="5" a="1"/>
  <c r="R124" i="5" s="1"/>
  <c r="S124" i="5" s="1"/>
  <c r="P124" i="5" s="1"/>
  <c r="F124" i="5" s="1"/>
  <c r="O123" i="5"/>
  <c r="I123" i="5" s="1"/>
  <c r="O124" i="5" l="1"/>
  <c r="I124" i="5" s="1"/>
  <c r="I125" i="5" s="1"/>
  <c r="Q126" i="5"/>
  <c r="P125" i="5"/>
  <c r="F125" i="5" s="1"/>
  <c r="O125" i="5"/>
  <c r="Q127" i="5" l="1"/>
  <c r="R127" i="5" s="1" a="1"/>
  <c r="R127" i="5" s="1"/>
  <c r="S127" i="5" s="1"/>
  <c r="R126" i="5" a="1"/>
  <c r="R126" i="5" s="1"/>
  <c r="S126" i="5" s="1"/>
  <c r="P126" i="5" s="1"/>
  <c r="F126" i="5" s="1"/>
  <c r="O126" i="5" l="1"/>
  <c r="I126" i="5" s="1"/>
  <c r="Q128" i="5"/>
  <c r="P127" i="5"/>
  <c r="F127" i="5" s="1"/>
  <c r="O127" i="5"/>
  <c r="Q129" i="5" l="1"/>
  <c r="I127" i="5"/>
  <c r="R128" i="5" a="1"/>
  <c r="R128" i="5" s="1"/>
  <c r="S128" i="5" s="1"/>
  <c r="P128" i="5" s="1"/>
  <c r="F128" i="5" s="1"/>
  <c r="Q130" i="5" l="1"/>
  <c r="O128" i="5"/>
  <c r="R129" i="5" a="1"/>
  <c r="R129" i="5" s="1"/>
  <c r="S129" i="5" s="1"/>
  <c r="P129" i="5" s="1"/>
  <c r="F129" i="5" s="1"/>
  <c r="I128" i="5"/>
  <c r="O129" i="5" l="1"/>
  <c r="I129" i="5" s="1"/>
  <c r="Q131" i="5"/>
  <c r="R131" i="5" s="1" a="1"/>
  <c r="R131" i="5" s="1"/>
  <c r="S131" i="5" s="1"/>
  <c r="R130" i="5" a="1"/>
  <c r="R130" i="5" s="1"/>
  <c r="S130" i="5" s="1"/>
  <c r="P130" i="5" s="1"/>
  <c r="F130" i="5" s="1"/>
  <c r="Q132" i="5" l="1"/>
  <c r="P131" i="5"/>
  <c r="F131" i="5" s="1"/>
  <c r="O131" i="5"/>
  <c r="O130" i="5"/>
  <c r="I130" i="5" s="1"/>
  <c r="I131" i="5" s="1"/>
  <c r="Q133" i="5" l="1"/>
  <c r="R132" i="5" a="1"/>
  <c r="R132" i="5" s="1"/>
  <c r="S132" i="5" s="1"/>
  <c r="P132" i="5" s="1"/>
  <c r="F132" i="5" s="1"/>
  <c r="Q134" i="5" l="1"/>
  <c r="R134" i="5" s="1" a="1"/>
  <c r="R134" i="5" s="1"/>
  <c r="S134" i="5" s="1"/>
  <c r="O132" i="5"/>
  <c r="I132" i="5" s="1"/>
  <c r="R133" i="5" a="1"/>
  <c r="R133" i="5" s="1"/>
  <c r="S133" i="5" s="1"/>
  <c r="P133" i="5" s="1"/>
  <c r="F133" i="5" s="1"/>
  <c r="P134" i="5" l="1"/>
  <c r="F134" i="5" s="1"/>
  <c r="O134" i="5"/>
  <c r="Q135" i="5"/>
  <c r="O133" i="5"/>
  <c r="I133" i="5" s="1"/>
  <c r="I134" i="5" s="1"/>
  <c r="Q136" i="5" l="1"/>
  <c r="R136" i="5" s="1" a="1"/>
  <c r="R136" i="5" s="1"/>
  <c r="S136" i="5" s="1"/>
  <c r="R135" i="5" a="1"/>
  <c r="R135" i="5" s="1"/>
  <c r="S135" i="5" s="1"/>
  <c r="P135" i="5" s="1"/>
  <c r="F135" i="5" s="1"/>
  <c r="Q137" i="5" l="1"/>
  <c r="R137" i="5" s="1" a="1"/>
  <c r="R137" i="5" s="1"/>
  <c r="S137" i="5" s="1"/>
  <c r="P136" i="5"/>
  <c r="F136" i="5" s="1"/>
  <c r="O136" i="5"/>
  <c r="O135" i="5"/>
  <c r="I135" i="5" s="1"/>
  <c r="I136" i="5" s="1"/>
  <c r="Q138" i="5" l="1"/>
  <c r="R138" i="5" s="1" a="1"/>
  <c r="R138" i="5" s="1"/>
  <c r="S138" i="5" s="1"/>
  <c r="P137" i="5"/>
  <c r="F137" i="5" s="1"/>
  <c r="O137" i="5"/>
  <c r="I137" i="5" s="1"/>
  <c r="Q139" i="5" l="1"/>
  <c r="R139" i="5" s="1" a="1"/>
  <c r="R139" i="5" s="1"/>
  <c r="S139" i="5" s="1"/>
  <c r="P138" i="5"/>
  <c r="F138" i="5" s="1"/>
  <c r="O138" i="5"/>
  <c r="I138" i="5" s="1"/>
  <c r="Q140" i="5" l="1"/>
  <c r="R140" i="5" s="1" a="1"/>
  <c r="R140" i="5" s="1"/>
  <c r="S140" i="5" s="1"/>
  <c r="P139" i="5"/>
  <c r="F139" i="5" s="1"/>
  <c r="O139" i="5"/>
  <c r="I139" i="5" s="1"/>
  <c r="Q141" i="5" l="1"/>
  <c r="P140" i="5"/>
  <c r="F140" i="5" s="1"/>
  <c r="O140" i="5"/>
  <c r="I140" i="5" s="1"/>
  <c r="Q142" i="5" l="1"/>
  <c r="R142" i="5" s="1" a="1"/>
  <c r="R142" i="5" s="1"/>
  <c r="S142" i="5" s="1"/>
  <c r="R141" i="5" a="1"/>
  <c r="R141" i="5" s="1"/>
  <c r="S141" i="5" s="1"/>
  <c r="P141" i="5" s="1"/>
  <c r="F141" i="5" s="1"/>
  <c r="O141" i="5" l="1"/>
  <c r="I141" i="5" s="1"/>
  <c r="P142" i="5"/>
  <c r="F142" i="5" s="1"/>
  <c r="Q143" i="5"/>
  <c r="R143" i="5" s="1" a="1"/>
  <c r="R143" i="5" s="1"/>
  <c r="S143" i="5" s="1"/>
  <c r="O142" i="5"/>
  <c r="O143" i="5" l="1"/>
  <c r="Q144" i="5"/>
  <c r="R144" i="5" s="1" a="1"/>
  <c r="R144" i="5" s="1"/>
  <c r="S144" i="5" s="1"/>
  <c r="P143" i="5"/>
  <c r="F143" i="5" s="1"/>
  <c r="I142" i="5"/>
  <c r="I143" i="5" s="1"/>
  <c r="O144" i="5" l="1"/>
  <c r="I144" i="5" s="1"/>
  <c r="P144" i="5"/>
  <c r="F144" i="5" s="1"/>
  <c r="Q145" i="5"/>
  <c r="Q146" i="5" l="1"/>
  <c r="R146" i="5" s="1" a="1"/>
  <c r="R146" i="5" s="1"/>
  <c r="S146" i="5" s="1"/>
  <c r="R145" i="5" a="1"/>
  <c r="R145" i="5" s="1"/>
  <c r="S145" i="5" s="1"/>
  <c r="P145" i="5" s="1"/>
  <c r="F145" i="5" s="1"/>
  <c r="O145" i="5" l="1"/>
  <c r="I145" i="5" s="1"/>
  <c r="I146" i="5" s="1"/>
  <c r="P146" i="5"/>
  <c r="F146" i="5" s="1"/>
  <c r="O146" i="5"/>
  <c r="Q147" i="5"/>
  <c r="Q148" i="5" l="1"/>
  <c r="R147" i="5" a="1"/>
  <c r="R147" i="5" s="1"/>
  <c r="S147" i="5" s="1"/>
  <c r="P147" i="5" s="1"/>
  <c r="F147" i="5" s="1"/>
  <c r="O147" i="5" l="1"/>
  <c r="I147" i="5" s="1"/>
  <c r="Q149" i="5"/>
  <c r="R149" i="5" s="1" a="1"/>
  <c r="R149" i="5" s="1"/>
  <c r="S149" i="5" s="1"/>
  <c r="R148" i="5" a="1"/>
  <c r="R148" i="5" s="1"/>
  <c r="S148" i="5" s="1"/>
  <c r="P148" i="5" s="1"/>
  <c r="F148" i="5" s="1"/>
  <c r="O148" i="5" l="1"/>
  <c r="I148" i="5" s="1"/>
  <c r="I149" i="5" s="1"/>
  <c r="P149" i="5"/>
  <c r="F149" i="5" s="1"/>
  <c r="Q150" i="5"/>
  <c r="O149" i="5"/>
  <c r="Q151" i="5" l="1"/>
  <c r="R150" i="5" a="1"/>
  <c r="R150" i="5" s="1"/>
  <c r="S150" i="5" s="1"/>
  <c r="P150" i="5" s="1"/>
  <c r="F150" i="5" s="1"/>
  <c r="O150" i="5" l="1"/>
  <c r="I150" i="5" s="1"/>
  <c r="Q152" i="5"/>
  <c r="R152" i="5" s="1" a="1"/>
  <c r="R152" i="5" s="1"/>
  <c r="S152" i="5" s="1"/>
  <c r="R151" i="5" a="1"/>
  <c r="R151" i="5" s="1"/>
  <c r="S151" i="5" s="1"/>
  <c r="P151" i="5" s="1"/>
  <c r="F151" i="5" s="1"/>
  <c r="P152" i="5" l="1"/>
  <c r="F152" i="5" s="1"/>
  <c r="O152" i="5"/>
  <c r="Q153" i="5"/>
  <c r="R153" i="5" s="1" a="1"/>
  <c r="R153" i="5" s="1"/>
  <c r="S153" i="5" s="1"/>
  <c r="O151" i="5"/>
  <c r="I151" i="5" s="1"/>
  <c r="I152" i="5" s="1"/>
  <c r="P153" i="5" l="1"/>
  <c r="F153" i="5" s="1"/>
  <c r="Q154" i="5"/>
  <c r="O153" i="5"/>
  <c r="I153" i="5" s="1"/>
  <c r="Q155" i="5" l="1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7" i="5" s="1" a="1"/>
  <c r="R157" i="5" s="1"/>
  <c r="S157" i="5" s="1"/>
  <c r="R156" i="5" a="1"/>
  <c r="R156" i="5" s="1"/>
  <c r="S156" i="5" s="1"/>
  <c r="P156" i="5" s="1"/>
  <c r="F156" i="5" s="1"/>
  <c r="O155" i="5"/>
  <c r="I155" i="5" s="1"/>
  <c r="Q158" i="5" l="1"/>
  <c r="R158" i="5" s="1" a="1"/>
  <c r="R158" i="5" s="1"/>
  <c r="S158" i="5" s="1"/>
  <c r="P157" i="5"/>
  <c r="F157" i="5" s="1"/>
  <c r="O157" i="5"/>
  <c r="O156" i="5"/>
  <c r="I156" i="5" s="1"/>
  <c r="I157" i="5" s="1"/>
  <c r="P158" i="5" l="1"/>
  <c r="F158" i="5" s="1"/>
  <c r="O158" i="5"/>
  <c r="I158" i="5" s="1"/>
  <c r="Q159" i="5"/>
  <c r="Q160" i="5" l="1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Q162" i="5"/>
  <c r="I160" i="5"/>
  <c r="R161" i="5" a="1"/>
  <c r="R161" i="5" s="1"/>
  <c r="S161" i="5" s="1"/>
  <c r="P161" i="5" s="1"/>
  <c r="F161" i="5" s="1"/>
  <c r="O161" i="5" l="1"/>
  <c r="I161" i="5" s="1"/>
  <c r="Q163" i="5"/>
  <c r="R163" i="5" s="1" a="1"/>
  <c r="R163" i="5" s="1"/>
  <c r="S163" i="5" s="1"/>
  <c r="R162" i="5" a="1"/>
  <c r="R162" i="5" s="1"/>
  <c r="S162" i="5" s="1"/>
  <c r="P162" i="5" s="1"/>
  <c r="F162" i="5" s="1"/>
  <c r="O162" i="5" l="1"/>
  <c r="I162" i="5" s="1"/>
  <c r="I163" i="5" s="1"/>
  <c r="Q164" i="5"/>
  <c r="P163" i="5"/>
  <c r="F163" i="5" s="1"/>
  <c r="O163" i="5"/>
  <c r="Q165" i="5" l="1"/>
  <c r="R165" i="5" s="1" a="1"/>
  <c r="R165" i="5" s="1"/>
  <c r="S165" i="5" s="1"/>
  <c r="R164" i="5" a="1"/>
  <c r="R164" i="5" s="1"/>
  <c r="S164" i="5" s="1"/>
  <c r="P164" i="5" s="1"/>
  <c r="F164" i="5" s="1"/>
  <c r="Q166" i="5" l="1"/>
  <c r="P165" i="5"/>
  <c r="F165" i="5" s="1"/>
  <c r="O165" i="5"/>
  <c r="O164" i="5"/>
  <c r="I164" i="5" s="1"/>
  <c r="I165" i="5" s="1"/>
  <c r="Q167" i="5" l="1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R173" i="5" s="1" a="1"/>
  <c r="R173" i="5" s="1"/>
  <c r="S173" i="5" s="1"/>
  <c r="O171" i="5"/>
  <c r="I171" i="5" s="1"/>
  <c r="R172" i="5" a="1"/>
  <c r="R172" i="5" s="1"/>
  <c r="S172" i="5" s="1"/>
  <c r="P172" i="5" s="1"/>
  <c r="F172" i="5" s="1"/>
  <c r="O172" i="5" l="1"/>
  <c r="I172" i="5" s="1"/>
  <c r="I173" i="5" s="1"/>
  <c r="P173" i="5"/>
  <c r="F173" i="5" s="1"/>
  <c r="Q174" i="5"/>
  <c r="R174" i="5" s="1" a="1"/>
  <c r="R174" i="5" s="1"/>
  <c r="S174" i="5" s="1"/>
  <c r="O173" i="5"/>
  <c r="O174" i="5" l="1"/>
  <c r="I174" i="5" s="1"/>
  <c r="Q175" i="5"/>
  <c r="P174" i="5"/>
  <c r="F174" i="5" s="1"/>
  <c r="Q176" i="5" l="1"/>
  <c r="R175" i="5" a="1"/>
  <c r="R175" i="5" s="1"/>
  <c r="S175" i="5" s="1"/>
  <c r="P175" i="5" s="1"/>
  <c r="F175" i="5" s="1"/>
  <c r="Q177" i="5" l="1"/>
  <c r="R177" i="5" s="1" a="1"/>
  <c r="R177" i="5" s="1"/>
  <c r="S177" i="5" s="1"/>
  <c r="R176" i="5" a="1"/>
  <c r="R176" i="5" s="1"/>
  <c r="S176" i="5" s="1"/>
  <c r="P176" i="5" s="1"/>
  <c r="F176" i="5" s="1"/>
  <c r="O175" i="5"/>
  <c r="I175" i="5" s="1"/>
  <c r="O176" i="5" l="1"/>
  <c r="I176" i="5" s="1"/>
  <c r="I177" i="5" s="1"/>
  <c r="P177" i="5"/>
  <c r="F177" i="5" s="1"/>
  <c r="Q178" i="5"/>
  <c r="R178" i="5" s="1" a="1"/>
  <c r="R178" i="5" s="1"/>
  <c r="S178" i="5" s="1"/>
  <c r="O177" i="5"/>
  <c r="O178" i="5" l="1"/>
  <c r="I178" i="5" s="1"/>
  <c r="Q179" i="5"/>
  <c r="P178" i="5"/>
  <c r="F178" i="5" s="1"/>
  <c r="Q180" i="5" l="1"/>
  <c r="R180" i="5" s="1" a="1"/>
  <c r="R180" i="5" s="1"/>
  <c r="S180" i="5" s="1"/>
  <c r="R179" i="5" a="1"/>
  <c r="R179" i="5" s="1"/>
  <c r="S179" i="5" s="1"/>
  <c r="P179" i="5" s="1"/>
  <c r="F179" i="5" s="1"/>
  <c r="O179" i="5" l="1"/>
  <c r="I179" i="5" s="1"/>
  <c r="I180" i="5" s="1"/>
  <c r="Q181" i="5"/>
  <c r="P180" i="5"/>
  <c r="F180" i="5" s="1"/>
  <c r="O180" i="5"/>
  <c r="Q182" i="5" l="1"/>
  <c r="R181" i="5" a="1"/>
  <c r="R181" i="5" s="1"/>
  <c r="S181" i="5" s="1"/>
  <c r="P181" i="5" s="1"/>
  <c r="F181" i="5" s="1"/>
  <c r="Q183" i="5" l="1"/>
  <c r="R183" i="5" s="1" a="1"/>
  <c r="R183" i="5" s="1"/>
  <c r="S183" i="5" s="1"/>
  <c r="O181" i="5"/>
  <c r="I181" i="5" s="1"/>
  <c r="R182" i="5" a="1"/>
  <c r="R182" i="5" s="1"/>
  <c r="S182" i="5" s="1"/>
  <c r="P182" i="5" s="1"/>
  <c r="F182" i="5" s="1"/>
  <c r="O182" i="5" l="1"/>
  <c r="I182" i="5" s="1"/>
  <c r="I183" i="5" s="1"/>
  <c r="O183" i="5"/>
  <c r="P183" i="5"/>
  <c r="F183" i="5" s="1"/>
  <c r="Q184" i="5"/>
  <c r="Q185" i="5" l="1"/>
  <c r="R184" i="5" a="1"/>
  <c r="R184" i="5" s="1"/>
  <c r="S184" i="5" s="1"/>
  <c r="P184" i="5" s="1"/>
  <c r="F184" i="5" s="1"/>
  <c r="Q186" i="5" l="1"/>
  <c r="R186" i="5" s="1" a="1"/>
  <c r="R186" i="5" s="1"/>
  <c r="S186" i="5" s="1"/>
  <c r="R185" i="5" a="1"/>
  <c r="R185" i="5" s="1"/>
  <c r="S185" i="5" s="1"/>
  <c r="P185" i="5" s="1"/>
  <c r="F185" i="5" s="1"/>
  <c r="O184" i="5"/>
  <c r="I184" i="5" s="1"/>
  <c r="O185" i="5" l="1"/>
  <c r="I185" i="5" s="1"/>
  <c r="I186" i="5" s="1"/>
  <c r="O186" i="5"/>
  <c r="P186" i="5"/>
  <c r="F186" i="5" s="1"/>
  <c r="Q187" i="5"/>
  <c r="R187" i="5" s="1" a="1"/>
  <c r="R187" i="5" s="1"/>
  <c r="S187" i="5" s="1"/>
  <c r="Q188" i="5" l="1"/>
  <c r="P187" i="5"/>
  <c r="F187" i="5" s="1"/>
  <c r="R188" i="5" a="1"/>
  <c r="R188" i="5" s="1"/>
  <c r="S188" i="5" s="1"/>
  <c r="O187" i="5"/>
  <c r="I187" i="5" s="1"/>
  <c r="P188" i="5" l="1"/>
  <c r="F188" i="5" s="1"/>
  <c r="O188" i="5"/>
  <c r="I188" i="5" s="1"/>
  <c r="Q189" i="5"/>
  <c r="Q190" i="5" l="1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2" i="5" s="1" a="1"/>
  <c r="R192" i="5" s="1"/>
  <c r="S192" i="5" s="1"/>
  <c r="R191" i="5" a="1"/>
  <c r="R191" i="5" s="1"/>
  <c r="S191" i="5" s="1"/>
  <c r="P191" i="5" s="1"/>
  <c r="F191" i="5" s="1"/>
  <c r="O190" i="5"/>
  <c r="I190" i="5" s="1"/>
  <c r="O191" i="5" l="1"/>
  <c r="I191" i="5" s="1"/>
  <c r="I192" i="5" s="1"/>
  <c r="Q193" i="5"/>
  <c r="P192" i="5"/>
  <c r="F192" i="5" s="1"/>
  <c r="O192" i="5"/>
  <c r="Q194" i="5" l="1"/>
  <c r="R193" i="5" a="1"/>
  <c r="R193" i="5" s="1"/>
  <c r="S193" i="5" s="1"/>
  <c r="P193" i="5" s="1"/>
  <c r="F193" i="5" s="1"/>
  <c r="Q195" i="5" l="1"/>
  <c r="R195" i="5" s="1" a="1"/>
  <c r="R195" i="5" s="1"/>
  <c r="S195" i="5" s="1"/>
  <c r="O193" i="5"/>
  <c r="I193" i="5" s="1"/>
  <c r="R194" i="5" a="1"/>
  <c r="R194" i="5" s="1"/>
  <c r="S194" i="5" s="1"/>
  <c r="P194" i="5" s="1"/>
  <c r="F194" i="5" s="1"/>
  <c r="O194" i="5" l="1"/>
  <c r="I194" i="5" s="1"/>
  <c r="I195" i="5" s="1"/>
  <c r="P195" i="5"/>
  <c r="F195" i="5" s="1"/>
  <c r="O195" i="5"/>
  <c r="Q196" i="5"/>
  <c r="R196" i="5" s="1" a="1"/>
  <c r="R196" i="5" s="1"/>
  <c r="S196" i="5" s="1"/>
  <c r="Q197" i="5" l="1"/>
  <c r="P196" i="5"/>
  <c r="F196" i="5" s="1"/>
  <c r="O196" i="5"/>
  <c r="I196" i="5" s="1"/>
  <c r="Q198" i="5" l="1"/>
  <c r="R197" i="5" a="1"/>
  <c r="R197" i="5" s="1"/>
  <c r="S197" i="5" s="1"/>
  <c r="P197" i="5" s="1"/>
  <c r="F197" i="5" s="1"/>
  <c r="Q199" i="5" l="1"/>
  <c r="R199" i="5" s="1" a="1"/>
  <c r="R199" i="5" s="1"/>
  <c r="S199" i="5" s="1"/>
  <c r="R198" i="5" a="1"/>
  <c r="R198" i="5" s="1"/>
  <c r="S198" i="5" s="1"/>
  <c r="P198" i="5" s="1"/>
  <c r="F198" i="5" s="1"/>
  <c r="O197" i="5"/>
  <c r="I197" i="5" s="1"/>
  <c r="Q200" i="5" l="1"/>
  <c r="P199" i="5"/>
  <c r="F199" i="5" s="1"/>
  <c r="O199" i="5"/>
  <c r="O198" i="5"/>
  <c r="I198" i="5" s="1"/>
  <c r="I199" i="5" s="1"/>
  <c r="Q201" i="5" l="1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4" i="5" s="1" a="1"/>
  <c r="R204" i="5" s="1"/>
  <c r="S204" i="5" s="1"/>
  <c r="R203" i="5" a="1"/>
  <c r="R203" i="5" s="1"/>
  <c r="S203" i="5" s="1"/>
  <c r="P203" i="5" s="1"/>
  <c r="F203" i="5" s="1"/>
  <c r="O202" i="5"/>
  <c r="I202" i="5" s="1"/>
  <c r="O203" i="5" l="1"/>
  <c r="I203" i="5" s="1"/>
  <c r="I204" i="5" s="1"/>
  <c r="Q205" i="5"/>
  <c r="P204" i="5"/>
  <c r="F204" i="5" s="1"/>
  <c r="O204" i="5"/>
  <c r="Q206" i="5" l="1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9" i="5" s="1" a="1"/>
  <c r="R209" i="5" s="1"/>
  <c r="S209" i="5" s="1"/>
  <c r="R208" i="5" a="1"/>
  <c r="R208" i="5" s="1"/>
  <c r="S208" i="5" s="1"/>
  <c r="P208" i="5" s="1"/>
  <c r="F208" i="5" s="1"/>
  <c r="O207" i="5"/>
  <c r="I207" i="5" s="1"/>
  <c r="O208" i="5" l="1"/>
  <c r="I208" i="5" s="1"/>
  <c r="I209" i="5" s="1"/>
  <c r="O209" i="5"/>
  <c r="P209" i="5"/>
  <c r="F209" i="5" s="1"/>
  <c r="Q210" i="5"/>
  <c r="R210" i="5" s="1" a="1"/>
  <c r="R210" i="5" s="1"/>
  <c r="S210" i="5" s="1"/>
  <c r="Q211" i="5" l="1"/>
  <c r="R211" i="5" s="1" a="1"/>
  <c r="R211" i="5" s="1"/>
  <c r="S211" i="5" s="1"/>
  <c r="P210" i="5"/>
  <c r="F210" i="5" s="1"/>
  <c r="O210" i="5"/>
  <c r="I210" i="5" s="1"/>
  <c r="Q212" i="5" l="1"/>
  <c r="P211" i="5"/>
  <c r="F211" i="5" s="1"/>
  <c r="O211" i="5"/>
  <c r="I211" i="5" s="1"/>
  <c r="Q213" i="5" l="1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R220" i="5" s="1" a="1"/>
  <c r="R220" i="5" s="1"/>
  <c r="S220" i="5" s="1"/>
  <c r="O218" i="5"/>
  <c r="I218" i="5" s="1"/>
  <c r="R219" i="5" a="1"/>
  <c r="R219" i="5" s="1"/>
  <c r="S219" i="5" s="1"/>
  <c r="P219" i="5" s="1"/>
  <c r="F219" i="5" s="1"/>
  <c r="Q221" i="5" l="1"/>
  <c r="R221" i="5" s="1" a="1"/>
  <c r="R221" i="5" s="1"/>
  <c r="S221" i="5" s="1"/>
  <c r="P220" i="5"/>
  <c r="F220" i="5" s="1"/>
  <c r="O220" i="5"/>
  <c r="O219" i="5"/>
  <c r="I219" i="5" s="1"/>
  <c r="I220" i="5" s="1"/>
  <c r="O221" i="5" l="1"/>
  <c r="I221" i="5" s="1"/>
  <c r="P221" i="5"/>
  <c r="F221" i="5" s="1"/>
  <c r="Q222" i="5"/>
  <c r="Q223" i="5" l="1"/>
  <c r="R223" i="5" s="1" a="1"/>
  <c r="R223" i="5" s="1"/>
  <c r="S223" i="5" s="1"/>
  <c r="R222" i="5" a="1"/>
  <c r="R222" i="5" s="1"/>
  <c r="S222" i="5" s="1"/>
  <c r="P222" i="5" s="1"/>
  <c r="F222" i="5" s="1"/>
  <c r="O222" i="5" l="1"/>
  <c r="I222" i="5" s="1"/>
  <c r="I223" i="5" s="1"/>
  <c r="Q224" i="5"/>
  <c r="P223" i="5"/>
  <c r="F223" i="5" s="1"/>
  <c r="O223" i="5"/>
  <c r="Q225" i="5" l="1"/>
  <c r="R225" i="5" s="1" a="1"/>
  <c r="R225" i="5" s="1"/>
  <c r="S225" i="5" s="1"/>
  <c r="R224" i="5" a="1"/>
  <c r="R224" i="5" s="1"/>
  <c r="S224" i="5" s="1"/>
  <c r="P224" i="5" s="1"/>
  <c r="F224" i="5" s="1"/>
  <c r="P225" i="5" l="1"/>
  <c r="F225" i="5" s="1"/>
  <c r="O225" i="5"/>
  <c r="Q226" i="5"/>
  <c r="O224" i="5"/>
  <c r="I224" i="5" s="1"/>
  <c r="I225" i="5" s="1"/>
  <c r="Q227" i="5" l="1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5" i="5" s="1" a="1"/>
  <c r="R235" i="5" s="1"/>
  <c r="S235" i="5" s="1"/>
  <c r="R234" i="5" a="1"/>
  <c r="R234" i="5" s="1"/>
  <c r="S234" i="5" s="1"/>
  <c r="P234" i="5" s="1"/>
  <c r="F234" i="5" s="1"/>
  <c r="O233" i="5"/>
  <c r="I233" i="5" s="1"/>
  <c r="O234" i="5" l="1"/>
  <c r="I234" i="5" s="1"/>
  <c r="I235" i="5" s="1"/>
  <c r="Q236" i="5"/>
  <c r="R236" i="5" s="1" a="1"/>
  <c r="R236" i="5" s="1"/>
  <c r="S236" i="5" s="1"/>
  <c r="P235" i="5"/>
  <c r="F235" i="5" s="1"/>
  <c r="O235" i="5"/>
  <c r="Q237" i="5" l="1"/>
  <c r="P236" i="5"/>
  <c r="F236" i="5" s="1"/>
  <c r="O236" i="5"/>
  <c r="I236" i="5" s="1"/>
  <c r="Q238" i="5" l="1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R240" i="5" s="1" a="1"/>
  <c r="R240" i="5" s="1"/>
  <c r="S240" i="5" s="1"/>
  <c r="O238" i="5"/>
  <c r="I238" i="5" s="1"/>
  <c r="R239" i="5" a="1"/>
  <c r="R239" i="5" s="1"/>
  <c r="S239" i="5" s="1"/>
  <c r="P239" i="5" s="1"/>
  <c r="F239" i="5" s="1"/>
  <c r="O239" i="5" l="1"/>
  <c r="I239" i="5" s="1"/>
  <c r="I240" i="5" s="1"/>
  <c r="Q241" i="5"/>
  <c r="R241" i="5" s="1" a="1"/>
  <c r="R241" i="5" s="1"/>
  <c r="S241" i="5" s="1"/>
  <c r="P240" i="5"/>
  <c r="F240" i="5" s="1"/>
  <c r="O240" i="5"/>
  <c r="Q242" i="5" l="1"/>
  <c r="P241" i="5"/>
  <c r="F241" i="5" s="1"/>
  <c r="O241" i="5"/>
  <c r="I241" i="5" s="1"/>
  <c r="Q243" i="5" l="1"/>
  <c r="R243" i="5" s="1" a="1"/>
  <c r="R243" i="5" s="1"/>
  <c r="S243" i="5" s="1"/>
  <c r="R242" i="5" a="1"/>
  <c r="R242" i="5" s="1"/>
  <c r="S242" i="5" s="1"/>
  <c r="P242" i="5" s="1"/>
  <c r="F242" i="5" s="1"/>
  <c r="O242" i="5" l="1"/>
  <c r="I242" i="5" s="1"/>
  <c r="I243" i="5" s="1"/>
  <c r="P243" i="5"/>
  <c r="F243" i="5" s="1"/>
  <c r="O243" i="5"/>
  <c r="Q244" i="5"/>
  <c r="Q245" i="5" l="1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9" i="5" s="1" a="1"/>
  <c r="R249" i="5" s="1"/>
  <c r="S249" i="5" s="1"/>
  <c r="R248" i="5" a="1"/>
  <c r="R248" i="5" s="1"/>
  <c r="S248" i="5" s="1"/>
  <c r="P248" i="5" s="1"/>
  <c r="F248" i="5" s="1"/>
  <c r="P249" i="5" l="1"/>
  <c r="F249" i="5" s="1"/>
  <c r="O249" i="5"/>
  <c r="Q250" i="5"/>
  <c r="O248" i="5"/>
  <c r="I248" i="5" s="1"/>
  <c r="I249" i="5" s="1"/>
  <c r="Q251" i="5" l="1"/>
  <c r="R250" i="5" a="1"/>
  <c r="R250" i="5" s="1"/>
  <c r="S250" i="5" s="1"/>
  <c r="P250" i="5" s="1"/>
  <c r="F250" i="5" s="1"/>
  <c r="Q252" i="5" l="1"/>
  <c r="R252" i="5" s="1" a="1"/>
  <c r="R252" i="5" s="1"/>
  <c r="S252" i="5" s="1"/>
  <c r="R251" i="5" a="1"/>
  <c r="R251" i="5" s="1"/>
  <c r="S251" i="5" s="1"/>
  <c r="P251" i="5" s="1"/>
  <c r="F251" i="5" s="1"/>
  <c r="O250" i="5"/>
  <c r="I250" i="5" s="1"/>
  <c r="Q253" i="5" l="1"/>
  <c r="P252" i="5"/>
  <c r="F252" i="5" s="1"/>
  <c r="O252" i="5"/>
  <c r="O251" i="5"/>
  <c r="I251" i="5" s="1"/>
  <c r="I252" i="5" s="1"/>
  <c r="Q254" i="5" l="1"/>
  <c r="R254" i="5" s="1" a="1"/>
  <c r="R254" i="5" s="1"/>
  <c r="S254" i="5" s="1"/>
  <c r="R253" i="5" a="1"/>
  <c r="R253" i="5" s="1"/>
  <c r="S253" i="5" s="1"/>
  <c r="P253" i="5" s="1"/>
  <c r="F253" i="5" s="1"/>
  <c r="Q255" i="5" l="1"/>
  <c r="P254" i="5"/>
  <c r="F254" i="5" s="1"/>
  <c r="O254" i="5"/>
  <c r="O253" i="5"/>
  <c r="I253" i="5" s="1"/>
  <c r="I254" i="5" s="1"/>
  <c r="Q256" i="5" l="1"/>
  <c r="R255" i="5" a="1"/>
  <c r="R255" i="5" s="1"/>
  <c r="S255" i="5" s="1"/>
  <c r="P255" i="5" s="1"/>
  <c r="F255" i="5" s="1"/>
  <c r="O255" i="5" l="1"/>
  <c r="I255" i="5" s="1"/>
  <c r="Q257" i="5"/>
  <c r="R257" i="5" s="1" a="1"/>
  <c r="R257" i="5" s="1"/>
  <c r="S257" i="5" s="1"/>
  <c r="R256" i="5" a="1"/>
  <c r="R256" i="5" s="1"/>
  <c r="S256" i="5" s="1"/>
  <c r="P256" i="5" s="1"/>
  <c r="F256" i="5" s="1"/>
  <c r="O256" i="5" l="1"/>
  <c r="I256" i="5"/>
  <c r="P257" i="5"/>
  <c r="F257" i="5" s="1"/>
  <c r="O257" i="5"/>
  <c r="Q258" i="5"/>
  <c r="Q259" i="5" l="1"/>
  <c r="R259" i="5" s="1" a="1"/>
  <c r="R259" i="5" s="1"/>
  <c r="S259" i="5" s="1"/>
  <c r="R258" i="5" a="1"/>
  <c r="R258" i="5" s="1"/>
  <c r="S258" i="5" s="1"/>
  <c r="P258" i="5" s="1"/>
  <c r="F258" i="5" s="1"/>
  <c r="I257" i="5"/>
  <c r="O259" i="5" l="1"/>
  <c r="Q260" i="5"/>
  <c r="P259" i="5"/>
  <c r="F259" i="5" s="1"/>
  <c r="O258" i="5"/>
  <c r="I258" i="5" s="1"/>
  <c r="I259" i="5" s="1"/>
  <c r="Q261" i="5" l="1"/>
  <c r="R260" i="5" a="1"/>
  <c r="R260" i="5" s="1"/>
  <c r="S260" i="5" s="1"/>
  <c r="P260" i="5" s="1"/>
  <c r="F260" i="5" s="1"/>
  <c r="Q262" i="5" l="1"/>
  <c r="R262" i="5" s="1" a="1"/>
  <c r="R262" i="5" s="1"/>
  <c r="S262" i="5" s="1"/>
  <c r="O260" i="5"/>
  <c r="I260" i="5" s="1"/>
  <c r="R261" i="5" a="1"/>
  <c r="R261" i="5" s="1"/>
  <c r="S261" i="5" s="1"/>
  <c r="P261" i="5" s="1"/>
  <c r="F261" i="5" s="1"/>
  <c r="O261" i="5" l="1"/>
  <c r="I261" i="5" s="1"/>
  <c r="I262" i="5" s="1"/>
  <c r="Q263" i="5"/>
  <c r="P262" i="5"/>
  <c r="F262" i="5" s="1"/>
  <c r="O262" i="5"/>
  <c r="R263" i="5" a="1"/>
  <c r="R263" i="5" s="1"/>
  <c r="S263" i="5" s="1"/>
  <c r="Q264" i="5" l="1"/>
  <c r="P263" i="5"/>
  <c r="F263" i="5" s="1"/>
  <c r="O263" i="5"/>
  <c r="I263" i="5" s="1"/>
  <c r="Q265" i="5" l="1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70" i="5" s="1" a="1"/>
  <c r="R270" i="5" s="1"/>
  <c r="S270" i="5" s="1"/>
  <c r="R269" i="5" a="1"/>
  <c r="R269" i="5" s="1"/>
  <c r="S269" i="5" s="1"/>
  <c r="P269" i="5" s="1"/>
  <c r="F269" i="5" s="1"/>
  <c r="O269" i="5" l="1"/>
  <c r="I269" i="5" s="1"/>
  <c r="I270" i="5" s="1"/>
  <c r="O270" i="5"/>
  <c r="P270" i="5"/>
  <c r="F270" i="5" s="1"/>
  <c r="Q271" i="5"/>
  <c r="Q272" i="5" l="1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Q274" i="5"/>
  <c r="R274" i="5" s="1" a="1"/>
  <c r="R274" i="5" s="1"/>
  <c r="S274" i="5" s="1"/>
  <c r="I272" i="5"/>
  <c r="R273" i="5" a="1"/>
  <c r="R273" i="5" s="1"/>
  <c r="S273" i="5" s="1"/>
  <c r="P273" i="5" s="1"/>
  <c r="F273" i="5" s="1"/>
  <c r="Q275" i="5" l="1"/>
  <c r="R275" i="5" s="1" a="1"/>
  <c r="R275" i="5" s="1"/>
  <c r="S275" i="5" s="1"/>
  <c r="P274" i="5"/>
  <c r="F274" i="5" s="1"/>
  <c r="O274" i="5"/>
  <c r="O273" i="5"/>
  <c r="I273" i="5" s="1"/>
  <c r="I274" i="5" s="1"/>
  <c r="Q276" i="5" l="1"/>
  <c r="P275" i="5"/>
  <c r="F275" i="5" s="1"/>
  <c r="O275" i="5"/>
  <c r="I275" i="5" s="1"/>
  <c r="Q277" i="5" l="1"/>
  <c r="R276" i="5" a="1"/>
  <c r="R276" i="5" s="1"/>
  <c r="S276" i="5" s="1"/>
  <c r="P276" i="5" s="1"/>
  <c r="F276" i="5" s="1"/>
  <c r="Q278" i="5" l="1"/>
  <c r="R278" i="5" s="1" a="1"/>
  <c r="R278" i="5" s="1"/>
  <c r="S278" i="5" s="1"/>
  <c r="O276" i="5"/>
  <c r="I276" i="5" s="1"/>
  <c r="R277" i="5" a="1"/>
  <c r="R277" i="5" s="1"/>
  <c r="S277" i="5" s="1"/>
  <c r="P277" i="5" s="1"/>
  <c r="F277" i="5" s="1"/>
  <c r="O277" i="5" l="1"/>
  <c r="I277" i="5" s="1"/>
  <c r="I278" i="5" s="1"/>
  <c r="Q279" i="5"/>
  <c r="R279" i="5" s="1" a="1"/>
  <c r="R279" i="5" s="1"/>
  <c r="S279" i="5" s="1"/>
  <c r="P278" i="5"/>
  <c r="F278" i="5" s="1"/>
  <c r="O278" i="5"/>
  <c r="Q280" i="5" l="1"/>
  <c r="P279" i="5"/>
  <c r="F279" i="5" s="1"/>
  <c r="O279" i="5"/>
  <c r="I279" i="5" s="1"/>
  <c r="R281" i="5" l="1" a="1"/>
  <c r="R281" i="5" s="1"/>
  <c r="S281" i="5" s="1"/>
  <c r="Q281" i="5"/>
  <c r="R280" i="5" a="1"/>
  <c r="R280" i="5" s="1"/>
  <c r="S280" i="5" s="1"/>
  <c r="P280" i="5" s="1"/>
  <c r="F280" i="5" s="1"/>
  <c r="O280" i="5" l="1"/>
  <c r="I280" i="5" s="1"/>
  <c r="I281" i="5" s="1"/>
  <c r="Q282" i="5"/>
  <c r="P281" i="5"/>
  <c r="F281" i="5" s="1"/>
  <c r="O281" i="5"/>
  <c r="Q283" i="5" l="1"/>
  <c r="R282" i="5" a="1"/>
  <c r="R282" i="5" s="1"/>
  <c r="S282" i="5" s="1"/>
  <c r="P282" i="5" s="1"/>
  <c r="F282" i="5" s="1"/>
  <c r="Q284" i="5" l="1"/>
  <c r="R284" i="5" s="1" a="1"/>
  <c r="R284" i="5" s="1"/>
  <c r="S284" i="5" s="1"/>
  <c r="R283" i="5" a="1"/>
  <c r="R283" i="5" s="1"/>
  <c r="S283" i="5" s="1"/>
  <c r="P283" i="5" s="1"/>
  <c r="F283" i="5" s="1"/>
  <c r="O282" i="5"/>
  <c r="I282" i="5" s="1"/>
  <c r="Q285" i="5" l="1"/>
  <c r="R285" i="5" s="1" a="1"/>
  <c r="R285" i="5" s="1"/>
  <c r="S285" i="5" s="1"/>
  <c r="P284" i="5"/>
  <c r="F284" i="5" s="1"/>
  <c r="O284" i="5"/>
  <c r="O283" i="5"/>
  <c r="I283" i="5" s="1"/>
  <c r="I284" i="5" s="1"/>
  <c r="Q286" i="5" l="1"/>
  <c r="P285" i="5"/>
  <c r="F285" i="5" s="1"/>
  <c r="O285" i="5"/>
  <c r="I285" i="5" s="1"/>
  <c r="Q287" i="5" l="1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9" i="5" s="1" a="1"/>
  <c r="R289" i="5" s="1"/>
  <c r="S289" i="5" s="1"/>
  <c r="R288" i="5" a="1"/>
  <c r="R288" i="5" s="1"/>
  <c r="S288" i="5" s="1"/>
  <c r="P288" i="5" s="1"/>
  <c r="F288" i="5" s="1"/>
  <c r="O289" i="5" l="1"/>
  <c r="P289" i="5"/>
  <c r="F289" i="5" s="1"/>
  <c r="Q290" i="5"/>
  <c r="O288" i="5"/>
  <c r="I288" i="5" s="1"/>
  <c r="I289" i="5" s="1"/>
  <c r="Q291" i="5" l="1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3" i="5" s="1" a="1"/>
  <c r="R293" i="5" s="1"/>
  <c r="S293" i="5" s="1"/>
  <c r="R292" i="5" a="1"/>
  <c r="R292" i="5" s="1"/>
  <c r="S292" i="5" s="1"/>
  <c r="P292" i="5" s="1"/>
  <c r="F292" i="5" s="1"/>
  <c r="O291" i="5"/>
  <c r="I291" i="5" s="1"/>
  <c r="O292" i="5" l="1"/>
  <c r="I292" i="5" s="1"/>
  <c r="I293" i="5" s="1"/>
  <c r="Q294" i="5"/>
  <c r="P293" i="5"/>
  <c r="F293" i="5" s="1"/>
  <c r="O293" i="5"/>
  <c r="Q295" i="5" l="1"/>
  <c r="R295" i="5" s="1" a="1"/>
  <c r="R295" i="5" s="1"/>
  <c r="S295" i="5" s="1"/>
  <c r="R294" i="5" a="1"/>
  <c r="R294" i="5" s="1"/>
  <c r="S294" i="5" s="1"/>
  <c r="P294" i="5" s="1"/>
  <c r="F294" i="5" s="1"/>
  <c r="O294" i="5" l="1"/>
  <c r="I294" i="5" s="1"/>
  <c r="I295" i="5" s="1"/>
  <c r="O295" i="5"/>
  <c r="Q296" i="5"/>
  <c r="P295" i="5"/>
  <c r="F295" i="5" s="1"/>
  <c r="Q297" i="5" l="1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R303" i="5" s="1" a="1"/>
  <c r="R303" i="5" s="1"/>
  <c r="S303" i="5" s="1"/>
  <c r="O301" i="5"/>
  <c r="I301" i="5" s="1"/>
  <c r="R302" i="5" a="1"/>
  <c r="R302" i="5" s="1"/>
  <c r="S302" i="5" s="1"/>
  <c r="P302" i="5" s="1"/>
  <c r="F302" i="5" s="1"/>
  <c r="O302" i="5" l="1"/>
  <c r="I302" i="5" s="1"/>
  <c r="I303" i="5" s="1"/>
  <c r="Q304" i="5"/>
  <c r="R304" i="5" s="1" a="1"/>
  <c r="R304" i="5" s="1"/>
  <c r="S304" i="5" s="1"/>
  <c r="P303" i="5"/>
  <c r="F303" i="5" s="1"/>
  <c r="O303" i="5"/>
  <c r="Q305" i="5" l="1"/>
  <c r="P304" i="5"/>
  <c r="F304" i="5" s="1"/>
  <c r="O304" i="5"/>
  <c r="I304" i="5" s="1"/>
  <c r="Q306" i="5" l="1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9" i="5" s="1" a="1"/>
  <c r="R309" i="5" s="1"/>
  <c r="S309" i="5" s="1"/>
  <c r="R308" i="5" a="1"/>
  <c r="R308" i="5" s="1"/>
  <c r="S308" i="5" s="1"/>
  <c r="P308" i="5" s="1"/>
  <c r="F308" i="5" s="1"/>
  <c r="O307" i="5"/>
  <c r="I307" i="5" s="1"/>
  <c r="O308" i="5" l="1"/>
  <c r="I308" i="5" s="1"/>
  <c r="I309" i="5" s="1"/>
  <c r="O309" i="5"/>
  <c r="Q310" i="5"/>
  <c r="P309" i="5"/>
  <c r="F309" i="5" s="1"/>
  <c r="Q311" i="5" l="1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3" i="5" s="1" a="1"/>
  <c r="R313" i="5" s="1"/>
  <c r="S313" i="5" s="1"/>
  <c r="R312" i="5" a="1"/>
  <c r="R312" i="5" s="1"/>
  <c r="S312" i="5" s="1"/>
  <c r="P312" i="5" s="1"/>
  <c r="F312" i="5" s="1"/>
  <c r="O311" i="5"/>
  <c r="I311" i="5" s="1"/>
  <c r="O312" i="5" l="1"/>
  <c r="I312" i="5" s="1"/>
  <c r="I313" i="5" s="1"/>
  <c r="O313" i="5"/>
  <c r="Q314" i="5"/>
  <c r="R314" i="5" s="1" a="1"/>
  <c r="R314" i="5" s="1"/>
  <c r="S314" i="5" s="1"/>
  <c r="P313" i="5"/>
  <c r="F313" i="5" s="1"/>
  <c r="P314" i="5" l="1"/>
  <c r="F314" i="5" s="1"/>
  <c r="Q315" i="5"/>
  <c r="R315" i="5" s="1" a="1"/>
  <c r="R315" i="5" s="1"/>
  <c r="S315" i="5" s="1"/>
  <c r="O314" i="5"/>
  <c r="I314" i="5" s="1"/>
  <c r="P315" i="5" l="1"/>
  <c r="F315" i="5" s="1"/>
  <c r="O315" i="5"/>
  <c r="I315" i="5" s="1"/>
  <c r="Q316" i="5"/>
  <c r="Q317" i="5" l="1"/>
  <c r="R317" i="5" s="1" a="1"/>
  <c r="R317" i="5" s="1"/>
  <c r="S317" i="5" s="1"/>
  <c r="R316" i="5" a="1"/>
  <c r="R316" i="5" s="1"/>
  <c r="S316" i="5" s="1"/>
  <c r="P316" i="5" s="1"/>
  <c r="F316" i="5" s="1"/>
  <c r="O316" i="5" l="1"/>
  <c r="I316" i="5" s="1"/>
  <c r="I317" i="5" s="1"/>
  <c r="P317" i="5"/>
  <c r="F317" i="5" s="1"/>
  <c r="O317" i="5"/>
  <c r="Q318" i="5"/>
  <c r="Q319" i="5" l="1"/>
  <c r="R319" i="5" s="1" a="1"/>
  <c r="R319" i="5" s="1"/>
  <c r="S319" i="5" s="1"/>
  <c r="R318" i="5" a="1"/>
  <c r="R318" i="5" s="1"/>
  <c r="S318" i="5" s="1"/>
  <c r="P318" i="5" s="1"/>
  <c r="F318" i="5" s="1"/>
  <c r="O318" i="5" l="1"/>
  <c r="I318" i="5" s="1"/>
  <c r="I319" i="5" s="1"/>
  <c r="O319" i="5"/>
  <c r="P319" i="5"/>
  <c r="F319" i="5" s="1"/>
  <c r="Q320" i="5"/>
  <c r="R320" i="5" s="1" a="1"/>
  <c r="R320" i="5" s="1"/>
  <c r="S320" i="5" s="1"/>
  <c r="Q321" i="5" l="1"/>
  <c r="R321" i="5" s="1" a="1"/>
  <c r="R321" i="5" s="1"/>
  <c r="S321" i="5" s="1"/>
  <c r="P320" i="5"/>
  <c r="F320" i="5" s="1"/>
  <c r="O320" i="5"/>
  <c r="I320" i="5" s="1"/>
  <c r="O321" i="5" l="1"/>
  <c r="I321" i="5" s="1"/>
  <c r="Q322" i="5"/>
  <c r="P321" i="5"/>
  <c r="F321" i="5" s="1"/>
  <c r="Q323" i="5" l="1"/>
  <c r="R323" i="5" s="1" a="1"/>
  <c r="R323" i="5" s="1"/>
  <c r="S323" i="5" s="1"/>
  <c r="R322" i="5" a="1"/>
  <c r="R322" i="5" s="1"/>
  <c r="S322" i="5" s="1"/>
  <c r="P322" i="5" s="1"/>
  <c r="F322" i="5" s="1"/>
  <c r="O323" i="5" l="1"/>
  <c r="Q324" i="5"/>
  <c r="P323" i="5"/>
  <c r="F323" i="5" s="1"/>
  <c r="O322" i="5"/>
  <c r="I322" i="5" s="1"/>
  <c r="I323" i="5" s="1"/>
  <c r="Q325" i="5" l="1"/>
  <c r="R325" i="5" s="1" a="1"/>
  <c r="R325" i="5" s="1"/>
  <c r="S325" i="5" s="1"/>
  <c r="R324" i="5" a="1"/>
  <c r="R324" i="5" s="1"/>
  <c r="S324" i="5" s="1"/>
  <c r="P324" i="5" s="1"/>
  <c r="F324" i="5" s="1"/>
  <c r="O324" i="5" l="1"/>
  <c r="I324" i="5" s="1"/>
  <c r="I325" i="5" s="1"/>
  <c r="O325" i="5"/>
  <c r="Q326" i="5"/>
  <c r="P325" i="5"/>
  <c r="F325" i="5" s="1"/>
  <c r="Q327" i="5" l="1"/>
  <c r="R327" i="5" s="1" a="1"/>
  <c r="R327" i="5" s="1"/>
  <c r="S327" i="5" s="1"/>
  <c r="R326" i="5" a="1"/>
  <c r="R326" i="5" s="1"/>
  <c r="S326" i="5" s="1"/>
  <c r="P326" i="5" s="1"/>
  <c r="F326" i="5" s="1"/>
  <c r="O326" i="5" l="1"/>
  <c r="I326" i="5" s="1"/>
  <c r="P327" i="5"/>
  <c r="F327" i="5" s="1"/>
  <c r="Q328" i="5"/>
  <c r="R328" i="5" s="1" a="1"/>
  <c r="R328" i="5" s="1"/>
  <c r="S328" i="5" s="1"/>
  <c r="O327" i="5"/>
  <c r="I327" i="5" l="1"/>
  <c r="I328" i="5" s="1"/>
  <c r="P328" i="5"/>
  <c r="F328" i="5" s="1"/>
  <c r="O328" i="5"/>
  <c r="Q329" i="5"/>
  <c r="Q330" i="5" l="1"/>
  <c r="R329" i="5" a="1"/>
  <c r="R329" i="5" s="1"/>
  <c r="S329" i="5" s="1"/>
  <c r="P329" i="5" s="1"/>
  <c r="F329" i="5" s="1"/>
  <c r="Q331" i="5" l="1"/>
  <c r="R331" i="5" s="1" a="1"/>
  <c r="R331" i="5" s="1"/>
  <c r="S331" i="5" s="1"/>
  <c r="R330" i="5" a="1"/>
  <c r="R330" i="5" s="1"/>
  <c r="S330" i="5" s="1"/>
  <c r="P330" i="5" s="1"/>
  <c r="F330" i="5" s="1"/>
  <c r="O329" i="5"/>
  <c r="I329" i="5" s="1"/>
  <c r="O330" i="5" l="1"/>
  <c r="I330" i="5" s="1"/>
  <c r="I331" i="5" s="1"/>
  <c r="O331" i="5"/>
  <c r="Q332" i="5"/>
  <c r="R332" i="5" s="1" a="1"/>
  <c r="R332" i="5" s="1"/>
  <c r="S332" i="5" s="1"/>
  <c r="P331" i="5"/>
  <c r="F331" i="5" s="1"/>
  <c r="Q333" i="5" l="1"/>
  <c r="P332" i="5"/>
  <c r="F332" i="5" s="1"/>
  <c r="O332" i="5"/>
  <c r="I332" i="5" s="1"/>
  <c r="Q334" i="5" l="1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6" i="5" s="1" a="1"/>
  <c r="R336" i="5" s="1"/>
  <c r="S336" i="5" s="1"/>
  <c r="R335" i="5" a="1"/>
  <c r="R335" i="5" s="1"/>
  <c r="S335" i="5" s="1"/>
  <c r="P335" i="5" s="1"/>
  <c r="F335" i="5" s="1"/>
  <c r="O334" i="5"/>
  <c r="I334" i="5" s="1"/>
  <c r="Q337" i="5" l="1"/>
  <c r="R337" i="5" s="1" a="1"/>
  <c r="R337" i="5" s="1"/>
  <c r="S337" i="5" s="1"/>
  <c r="P336" i="5"/>
  <c r="F336" i="5" s="1"/>
  <c r="O336" i="5"/>
  <c r="O335" i="5"/>
  <c r="I335" i="5" s="1"/>
  <c r="I336" i="5" s="1"/>
  <c r="Q338" i="5" l="1"/>
  <c r="P337" i="5"/>
  <c r="F337" i="5" s="1"/>
  <c r="O337" i="5"/>
  <c r="I337" i="5" s="1"/>
  <c r="Q339" i="5" l="1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1" i="5" s="1" a="1"/>
  <c r="R341" i="5" s="1"/>
  <c r="S341" i="5" s="1"/>
  <c r="R340" i="5" a="1"/>
  <c r="R340" i="5" s="1"/>
  <c r="S340" i="5" s="1"/>
  <c r="P340" i="5" s="1"/>
  <c r="F340" i="5" s="1"/>
  <c r="O339" i="5"/>
  <c r="I339" i="5" s="1"/>
  <c r="Q342" i="5" l="1"/>
  <c r="R342" i="5" s="1" a="1"/>
  <c r="R342" i="5" s="1"/>
  <c r="S342" i="5" s="1"/>
  <c r="P341" i="5"/>
  <c r="F341" i="5" s="1"/>
  <c r="O341" i="5"/>
  <c r="O340" i="5"/>
  <c r="I340" i="5" s="1"/>
  <c r="I341" i="5" s="1"/>
  <c r="O342" i="5" l="1"/>
  <c r="I342" i="5" s="1"/>
  <c r="P342" i="5"/>
  <c r="F342" i="5" s="1"/>
  <c r="Q343" i="5"/>
  <c r="Q344" i="5" l="1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6" i="5" s="1" a="1"/>
  <c r="R346" i="5" s="1"/>
  <c r="S346" i="5" s="1"/>
  <c r="R345" i="5" a="1"/>
  <c r="R345" i="5" s="1"/>
  <c r="S345" i="5" s="1"/>
  <c r="P345" i="5" s="1"/>
  <c r="F345" i="5" s="1"/>
  <c r="O344" i="5"/>
  <c r="I344" i="5" s="1"/>
  <c r="Q347" i="5" l="1"/>
  <c r="P346" i="5"/>
  <c r="F346" i="5" s="1"/>
  <c r="O346" i="5"/>
  <c r="O345" i="5"/>
  <c r="I345" i="5" s="1"/>
  <c r="I346" i="5" s="1"/>
  <c r="Q348" i="5" l="1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R353" i="5" s="1" a="1"/>
  <c r="R353" i="5" s="1"/>
  <c r="S353" i="5" s="1"/>
  <c r="O351" i="5"/>
  <c r="I351" i="5" s="1"/>
  <c r="R352" i="5" a="1"/>
  <c r="R352" i="5" s="1"/>
  <c r="S352" i="5" s="1"/>
  <c r="P352" i="5" s="1"/>
  <c r="F352" i="5" s="1"/>
  <c r="Q354" i="5" l="1"/>
  <c r="R354" i="5" s="1" a="1"/>
  <c r="R354" i="5" s="1"/>
  <c r="S354" i="5" s="1"/>
  <c r="P353" i="5"/>
  <c r="F353" i="5" s="1"/>
  <c r="O353" i="5"/>
  <c r="O352" i="5"/>
  <c r="I352" i="5" s="1"/>
  <c r="I353" i="5" s="1"/>
  <c r="O354" i="5" l="1"/>
  <c r="I354" i="5" s="1"/>
  <c r="Q355" i="5"/>
  <c r="P354" i="5"/>
  <c r="F354" i="5" s="1"/>
  <c r="Q356" i="5" l="1"/>
  <c r="R356" i="5" s="1" a="1"/>
  <c r="R356" i="5" s="1"/>
  <c r="S356" i="5" s="1"/>
  <c r="R355" i="5" a="1"/>
  <c r="R355" i="5" s="1"/>
  <c r="S355" i="5" s="1"/>
  <c r="P355" i="5" s="1"/>
  <c r="F355" i="5" s="1"/>
  <c r="Q357" i="5" l="1"/>
  <c r="P356" i="5"/>
  <c r="F356" i="5" s="1"/>
  <c r="O356" i="5"/>
  <c r="O355" i="5"/>
  <c r="I355" i="5" s="1"/>
  <c r="I356" i="5" s="1"/>
  <c r="Q358" i="5" l="1"/>
  <c r="R358" i="5" s="1" a="1"/>
  <c r="R358" i="5" s="1"/>
  <c r="S358" i="5" s="1"/>
  <c r="R357" i="5" a="1"/>
  <c r="R357" i="5" s="1"/>
  <c r="S357" i="5" s="1"/>
  <c r="P357" i="5" s="1"/>
  <c r="F357" i="5" s="1"/>
  <c r="O357" i="5" l="1"/>
  <c r="I357" i="5" s="1"/>
  <c r="I358" i="5" s="1"/>
  <c r="Q359" i="5"/>
  <c r="P358" i="5"/>
  <c r="F358" i="5" s="1"/>
  <c r="O358" i="5"/>
  <c r="Q360" i="5" l="1"/>
  <c r="R360" i="5" s="1" a="1"/>
  <c r="R360" i="5" s="1"/>
  <c r="S360" i="5" s="1"/>
  <c r="R359" i="5" a="1"/>
  <c r="R359" i="5" s="1"/>
  <c r="S359" i="5" s="1"/>
  <c r="P359" i="5" s="1"/>
  <c r="F359" i="5" s="1"/>
  <c r="O359" i="5" l="1"/>
  <c r="I359" i="5" s="1"/>
  <c r="I360" i="5" s="1"/>
  <c r="Q361" i="5"/>
  <c r="R361" i="5" s="1" a="1"/>
  <c r="R361" i="5" s="1"/>
  <c r="S361" i="5" s="1"/>
  <c r="P360" i="5"/>
  <c r="F360" i="5" s="1"/>
  <c r="O360" i="5"/>
  <c r="Q362" i="5" l="1"/>
  <c r="P361" i="5"/>
  <c r="F361" i="5" s="1"/>
  <c r="O361" i="5"/>
  <c r="I361" i="5" s="1"/>
  <c r="Q363" i="5" l="1"/>
  <c r="R362" i="5" a="1"/>
  <c r="R362" i="5" s="1"/>
  <c r="S362" i="5" s="1"/>
  <c r="P362" i="5" s="1"/>
  <c r="F362" i="5" s="1"/>
  <c r="Q364" i="5" l="1"/>
  <c r="R364" i="5" s="1" a="1"/>
  <c r="R364" i="5" s="1"/>
  <c r="S364" i="5" s="1"/>
  <c r="O362" i="5"/>
  <c r="I362" i="5" s="1"/>
  <c r="R363" i="5" a="1"/>
  <c r="R363" i="5" s="1"/>
  <c r="S363" i="5" s="1"/>
  <c r="P363" i="5" s="1"/>
  <c r="F363" i="5" s="1"/>
  <c r="O363" i="5" l="1"/>
  <c r="I363" i="5" s="1"/>
  <c r="I364" i="5" s="1"/>
  <c r="O364" i="5"/>
  <c r="P364" i="5"/>
  <c r="F364" i="5" s="1"/>
  <c r="Q365" i="5"/>
  <c r="Q366" i="5" l="1"/>
  <c r="R366" i="5" s="1" a="1"/>
  <c r="R366" i="5" s="1"/>
  <c r="S366" i="5" s="1"/>
  <c r="R365" i="5" a="1"/>
  <c r="R365" i="5" s="1"/>
  <c r="S365" i="5" s="1"/>
  <c r="P365" i="5" s="1"/>
  <c r="F365" i="5" s="1"/>
  <c r="O365" i="5" l="1"/>
  <c r="I365" i="5" s="1"/>
  <c r="I366" i="5" s="1"/>
  <c r="O366" i="5"/>
  <c r="Q367" i="5"/>
  <c r="P366" i="5"/>
  <c r="F366" i="5" s="1"/>
  <c r="Q368" i="5" l="1"/>
  <c r="R368" i="5" s="1" a="1"/>
  <c r="R368" i="5" s="1"/>
  <c r="S368" i="5" s="1"/>
  <c r="R367" i="5" a="1"/>
  <c r="R367" i="5" s="1"/>
  <c r="S367" i="5" s="1"/>
  <c r="P367" i="5" s="1"/>
  <c r="F367" i="5" s="1"/>
  <c r="O367" i="5" l="1"/>
  <c r="I367" i="5" s="1"/>
  <c r="I368" i="5" s="1"/>
  <c r="Q369" i="5"/>
  <c r="R369" i="5" s="1" a="1"/>
  <c r="R369" i="5" s="1"/>
  <c r="S369" i="5" s="1"/>
  <c r="P368" i="5"/>
  <c r="F368" i="5" s="1"/>
  <c r="O368" i="5"/>
  <c r="Q370" i="5" l="1"/>
  <c r="R370" i="5" s="1" a="1"/>
  <c r="R370" i="5" s="1"/>
  <c r="S370" i="5" s="1"/>
  <c r="P369" i="5"/>
  <c r="F369" i="5" s="1"/>
  <c r="O369" i="5"/>
  <c r="I369" i="5" s="1"/>
  <c r="Q371" i="5" l="1"/>
  <c r="P370" i="5"/>
  <c r="F370" i="5" s="1"/>
  <c r="O370" i="5"/>
  <c r="I370" i="5" s="1"/>
  <c r="Q372" i="5" l="1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R379" i="5" s="1" a="1"/>
  <c r="R379" i="5" s="1"/>
  <c r="S379" i="5" s="1"/>
  <c r="O377" i="5"/>
  <c r="I377" i="5" s="1"/>
  <c r="R378" i="5" a="1"/>
  <c r="R378" i="5" s="1"/>
  <c r="S378" i="5" s="1"/>
  <c r="P378" i="5" s="1"/>
  <c r="F378" i="5" s="1"/>
  <c r="O379" i="5" l="1"/>
  <c r="Q380" i="5"/>
  <c r="R380" i="5" s="1" a="1"/>
  <c r="R380" i="5" s="1"/>
  <c r="S380" i="5" s="1"/>
  <c r="P379" i="5"/>
  <c r="F379" i="5" s="1"/>
  <c r="O378" i="5"/>
  <c r="I378" i="5" s="1"/>
  <c r="I379" i="5" s="1"/>
  <c r="Q381" i="5" l="1"/>
  <c r="R381" i="5" s="1" a="1"/>
  <c r="R381" i="5" s="1"/>
  <c r="S381" i="5" s="1"/>
  <c r="P380" i="5"/>
  <c r="F380" i="5" s="1"/>
  <c r="O380" i="5"/>
  <c r="I380" i="5" s="1"/>
  <c r="Q382" i="5" l="1"/>
  <c r="R382" i="5" s="1" a="1"/>
  <c r="R382" i="5" s="1"/>
  <c r="S382" i="5" s="1"/>
  <c r="P381" i="5"/>
  <c r="F381" i="5" s="1"/>
  <c r="O381" i="5"/>
  <c r="I381" i="5" s="1"/>
  <c r="Q383" i="5" l="1"/>
  <c r="P382" i="5"/>
  <c r="F382" i="5" s="1"/>
  <c r="O382" i="5"/>
  <c r="I382" i="5" s="1"/>
  <c r="Q384" i="5" l="1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R386" i="5" s="1" a="1"/>
  <c r="R386" i="5" s="1"/>
  <c r="S386" i="5" s="1"/>
  <c r="O384" i="5"/>
  <c r="I384" i="5" s="1"/>
  <c r="R385" i="5" a="1"/>
  <c r="R385" i="5" s="1"/>
  <c r="S385" i="5" s="1"/>
  <c r="P385" i="5" s="1"/>
  <c r="F385" i="5" s="1"/>
  <c r="O385" i="5" l="1"/>
  <c r="I385" i="5" s="1"/>
  <c r="I386" i="5" s="1"/>
  <c r="Q387" i="5"/>
  <c r="R387" i="5" s="1" a="1"/>
  <c r="R387" i="5" s="1"/>
  <c r="S387" i="5" s="1"/>
  <c r="P386" i="5"/>
  <c r="F386" i="5" s="1"/>
  <c r="O386" i="5"/>
  <c r="Q388" i="5" l="1"/>
  <c r="P387" i="5"/>
  <c r="F387" i="5" s="1"/>
  <c r="O387" i="5"/>
  <c r="I387" i="5" s="1"/>
  <c r="Q389" i="5" l="1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R392" i="5" s="1" a="1"/>
  <c r="R392" i="5" s="1"/>
  <c r="S392" i="5" s="1"/>
  <c r="O390" i="5"/>
  <c r="I390" i="5" s="1"/>
  <c r="R391" i="5" a="1"/>
  <c r="R391" i="5" s="1"/>
  <c r="S391" i="5" s="1"/>
  <c r="P391" i="5" s="1"/>
  <c r="F391" i="5" s="1"/>
  <c r="Q393" i="5" l="1"/>
  <c r="O392" i="5"/>
  <c r="P392" i="5"/>
  <c r="F392" i="5" s="1"/>
  <c r="O391" i="5"/>
  <c r="I391" i="5" s="1"/>
  <c r="I392" i="5" s="1"/>
  <c r="Q394" i="5" l="1"/>
  <c r="R394" i="5" s="1" a="1"/>
  <c r="R394" i="5" s="1"/>
  <c r="S394" i="5" s="1"/>
  <c r="R393" i="5" a="1"/>
  <c r="R393" i="5" s="1"/>
  <c r="S393" i="5" s="1"/>
  <c r="P393" i="5" s="1"/>
  <c r="F393" i="5" s="1"/>
  <c r="Q395" i="5" l="1"/>
  <c r="P394" i="5"/>
  <c r="F394" i="5" s="1"/>
  <c r="O394" i="5"/>
  <c r="O393" i="5"/>
  <c r="I393" i="5" s="1"/>
  <c r="I394" i="5" s="1"/>
  <c r="Q396" i="5" l="1"/>
  <c r="R395" i="5" a="1"/>
  <c r="R395" i="5" s="1"/>
  <c r="S395" i="5" s="1"/>
  <c r="P395" i="5" s="1"/>
  <c r="F395" i="5" s="1"/>
  <c r="Q397" i="5" l="1"/>
  <c r="R397" i="5" s="1" a="1"/>
  <c r="R397" i="5" s="1"/>
  <c r="S397" i="5" s="1"/>
  <c r="O395" i="5"/>
  <c r="I395" i="5" s="1"/>
  <c r="R396" i="5" a="1"/>
  <c r="R396" i="5" s="1"/>
  <c r="S396" i="5" s="1"/>
  <c r="P396" i="5" s="1"/>
  <c r="F396" i="5" s="1"/>
  <c r="O396" i="5" l="1"/>
  <c r="I396" i="5" s="1"/>
  <c r="I397" i="5" s="1"/>
  <c r="O397" i="5"/>
  <c r="Q398" i="5"/>
  <c r="R398" i="5" s="1" a="1"/>
  <c r="R398" i="5" s="1"/>
  <c r="S398" i="5" s="1"/>
  <c r="P397" i="5"/>
  <c r="F397" i="5" s="1"/>
  <c r="Q399" i="5" l="1"/>
  <c r="R399" i="5" s="1" a="1"/>
  <c r="R399" i="5" s="1"/>
  <c r="S399" i="5" s="1"/>
  <c r="P398" i="5"/>
  <c r="F398" i="5" s="1"/>
  <c r="O398" i="5"/>
  <c r="I398" i="5" s="1"/>
  <c r="Q400" i="5" l="1"/>
  <c r="P399" i="5"/>
  <c r="F399" i="5" s="1"/>
  <c r="O399" i="5"/>
  <c r="I399" i="5" s="1"/>
  <c r="Q401" i="5" l="1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4" i="5" s="1" a="1"/>
  <c r="R404" i="5" s="1"/>
  <c r="S404" i="5" s="1"/>
  <c r="R403" i="5" a="1"/>
  <c r="R403" i="5" s="1"/>
  <c r="S403" i="5" s="1"/>
  <c r="P403" i="5" s="1"/>
  <c r="F403" i="5" s="1"/>
  <c r="O402" i="5"/>
  <c r="I402" i="5" s="1"/>
  <c r="O403" i="5" l="1"/>
  <c r="I403" i="5" s="1"/>
  <c r="I404" i="5" s="1"/>
  <c r="Q405" i="5"/>
  <c r="R405" i="5" s="1" a="1"/>
  <c r="R405" i="5" s="1"/>
  <c r="S405" i="5" s="1"/>
  <c r="P404" i="5"/>
  <c r="F404" i="5" s="1"/>
  <c r="O404" i="5"/>
  <c r="O405" i="5" l="1"/>
  <c r="I405" i="5" s="1"/>
  <c r="P405" i="5"/>
  <c r="F405" i="5" s="1"/>
  <c r="Q406" i="5"/>
  <c r="R406" i="5" s="1" a="1"/>
  <c r="R406" i="5" s="1"/>
  <c r="S406" i="5" s="1"/>
  <c r="Q407" i="5" l="1"/>
  <c r="R407" i="5" s="1" a="1"/>
  <c r="R407" i="5" s="1"/>
  <c r="S407" i="5" s="1"/>
  <c r="P406" i="5"/>
  <c r="F406" i="5" s="1"/>
  <c r="O406" i="5"/>
  <c r="I406" i="5" s="1"/>
  <c r="Q408" i="5" l="1"/>
  <c r="P407" i="5"/>
  <c r="F407" i="5" s="1"/>
  <c r="O407" i="5"/>
  <c r="I407" i="5" s="1"/>
  <c r="Q409" i="5" l="1"/>
  <c r="R409" i="5" s="1" a="1"/>
  <c r="R409" i="5" s="1"/>
  <c r="S409" i="5" s="1"/>
  <c r="R408" i="5" a="1"/>
  <c r="R408" i="5" s="1"/>
  <c r="S408" i="5" s="1"/>
  <c r="P408" i="5" s="1"/>
  <c r="F408" i="5" s="1"/>
  <c r="O408" i="5" l="1"/>
  <c r="I408" i="5" s="1"/>
  <c r="I409" i="5" s="1"/>
  <c r="O409" i="5"/>
  <c r="Q410" i="5"/>
  <c r="P409" i="5"/>
  <c r="F409" i="5" s="1"/>
  <c r="Q411" i="5" l="1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R413" i="5" s="1" a="1"/>
  <c r="R413" i="5" s="1"/>
  <c r="S413" i="5" s="1"/>
  <c r="O411" i="5"/>
  <c r="I411" i="5" s="1"/>
  <c r="R412" i="5" a="1"/>
  <c r="R412" i="5" s="1"/>
  <c r="S412" i="5" s="1"/>
  <c r="P412" i="5" s="1"/>
  <c r="F412" i="5" s="1"/>
  <c r="Q414" i="5" l="1"/>
  <c r="P413" i="5"/>
  <c r="F413" i="5" s="1"/>
  <c r="O413" i="5"/>
  <c r="O412" i="5"/>
  <c r="I412" i="5" s="1"/>
  <c r="I413" i="5" s="1"/>
  <c r="Q415" i="5" l="1"/>
  <c r="R414" i="5" a="1"/>
  <c r="R414" i="5" s="1"/>
  <c r="S414" i="5" s="1"/>
  <c r="P414" i="5" s="1"/>
  <c r="F414" i="5" s="1"/>
  <c r="Q416" i="5" l="1"/>
  <c r="R416" i="5" s="1" a="1"/>
  <c r="R416" i="5" s="1"/>
  <c r="S416" i="5" s="1"/>
  <c r="O414" i="5"/>
  <c r="I414" i="5" s="1"/>
  <c r="R415" i="5" a="1"/>
  <c r="R415" i="5" s="1"/>
  <c r="S415" i="5" s="1"/>
  <c r="P415" i="5" s="1"/>
  <c r="F415" i="5" s="1"/>
  <c r="Q417" i="5" l="1"/>
  <c r="R417" i="5" s="1" a="1"/>
  <c r="R417" i="5" s="1"/>
  <c r="S417" i="5" s="1"/>
  <c r="P416" i="5"/>
  <c r="F416" i="5" s="1"/>
  <c r="O416" i="5"/>
  <c r="O415" i="5"/>
  <c r="I415" i="5" s="1"/>
  <c r="I416" i="5" s="1"/>
  <c r="O417" i="5" l="1"/>
  <c r="I417" i="5" s="1"/>
  <c r="Q418" i="5"/>
  <c r="P417" i="5"/>
  <c r="F417" i="5" s="1"/>
  <c r="Q419" i="5" l="1"/>
  <c r="R419" i="5" s="1" a="1"/>
  <c r="R419" i="5" s="1"/>
  <c r="S419" i="5" s="1"/>
  <c r="R418" i="5" a="1"/>
  <c r="R418" i="5" s="1"/>
  <c r="S418" i="5" s="1"/>
  <c r="P418" i="5" s="1"/>
  <c r="F418" i="5" s="1"/>
  <c r="O418" i="5" l="1"/>
  <c r="I418" i="5" s="1"/>
  <c r="I419" i="5" s="1"/>
  <c r="Q420" i="5"/>
  <c r="R420" i="5" s="1" a="1"/>
  <c r="R420" i="5" s="1"/>
  <c r="S420" i="5" s="1"/>
  <c r="P419" i="5"/>
  <c r="F419" i="5" s="1"/>
  <c r="O419" i="5"/>
  <c r="F420" i="5" l="1"/>
  <c r="Q421" i="5"/>
  <c r="P420" i="5"/>
  <c r="O420" i="5"/>
  <c r="I420" i="5" s="1"/>
  <c r="Q422" i="5" l="1"/>
  <c r="R422" i="5" s="1" a="1"/>
  <c r="R422" i="5" s="1"/>
  <c r="S422" i="5" s="1"/>
  <c r="R421" i="5" a="1"/>
  <c r="R421" i="5" s="1"/>
  <c r="S421" i="5" s="1"/>
  <c r="P421" i="5" s="1"/>
  <c r="F421" i="5" s="1"/>
  <c r="Q423" i="5" l="1"/>
  <c r="R423" i="5" s="1" a="1"/>
  <c r="R423" i="5" s="1"/>
  <c r="S423" i="5" s="1"/>
  <c r="P422" i="5"/>
  <c r="F422" i="5" s="1"/>
  <c r="O422" i="5"/>
  <c r="O421" i="5"/>
  <c r="I421" i="5" s="1"/>
  <c r="I422" i="5" s="1"/>
  <c r="Q424" i="5" l="1"/>
  <c r="P423" i="5"/>
  <c r="F423" i="5" s="1"/>
  <c r="O423" i="5"/>
  <c r="I423" i="5" s="1"/>
  <c r="Q425" i="5" l="1"/>
  <c r="R425" i="5" s="1" a="1"/>
  <c r="R425" i="5" s="1"/>
  <c r="S425" i="5" s="1"/>
  <c r="R424" i="5" a="1"/>
  <c r="R424" i="5" s="1"/>
  <c r="S424" i="5" s="1"/>
  <c r="P424" i="5" s="1"/>
  <c r="F424" i="5" s="1"/>
  <c r="O424" i="5" l="1"/>
  <c r="I424" i="5" s="1"/>
  <c r="I425" i="5" s="1"/>
  <c r="Q426" i="5"/>
  <c r="P425" i="5"/>
  <c r="F425" i="5" s="1"/>
  <c r="O425" i="5"/>
  <c r="Q427" i="5" l="1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30" i="5" s="1" a="1"/>
  <c r="R430" i="5" s="1"/>
  <c r="S430" i="5" s="1"/>
  <c r="R429" i="5" a="1"/>
  <c r="R429" i="5" s="1"/>
  <c r="S429" i="5" s="1"/>
  <c r="P429" i="5" s="1"/>
  <c r="F429" i="5" s="1"/>
  <c r="O428" i="5"/>
  <c r="I428" i="5" s="1"/>
  <c r="O429" i="5" l="1"/>
  <c r="I429" i="5" s="1"/>
  <c r="I430" i="5" s="1"/>
  <c r="Q431" i="5"/>
  <c r="R431" i="5" s="1" a="1"/>
  <c r="R431" i="5" s="1"/>
  <c r="S431" i="5" s="1"/>
  <c r="P430" i="5"/>
  <c r="F430" i="5" s="1"/>
  <c r="O430" i="5"/>
  <c r="Q432" i="5" l="1"/>
  <c r="P431" i="5"/>
  <c r="F431" i="5" s="1"/>
  <c r="O431" i="5"/>
  <c r="I431" i="5" s="1"/>
  <c r="Q433" i="5" l="1"/>
  <c r="R433" i="5" s="1" a="1"/>
  <c r="R433" i="5" s="1"/>
  <c r="S433" i="5" s="1"/>
  <c r="R432" i="5" a="1"/>
  <c r="R432" i="5" s="1"/>
  <c r="S432" i="5" s="1"/>
  <c r="P432" i="5" s="1"/>
  <c r="F432" i="5" s="1"/>
  <c r="O432" i="5" l="1"/>
  <c r="I432" i="5" s="1"/>
  <c r="I433" i="5" s="1"/>
  <c r="O433" i="5"/>
  <c r="Q434" i="5"/>
  <c r="R434" i="5" s="1" a="1"/>
  <c r="R434" i="5" s="1"/>
  <c r="S434" i="5" s="1"/>
  <c r="P433" i="5"/>
  <c r="F433" i="5" s="1"/>
  <c r="Q435" i="5" l="1"/>
  <c r="R435" i="5" s="1" a="1"/>
  <c r="R435" i="5" s="1"/>
  <c r="S435" i="5" s="1"/>
  <c r="P434" i="5"/>
  <c r="F434" i="5" s="1"/>
  <c r="O434" i="5"/>
  <c r="I434" i="5" s="1"/>
  <c r="Q436" i="5" l="1"/>
  <c r="R436" i="5" s="1" a="1"/>
  <c r="R436" i="5" s="1"/>
  <c r="S436" i="5" s="1"/>
  <c r="P435" i="5"/>
  <c r="F435" i="5" s="1"/>
  <c r="O435" i="5"/>
  <c r="I435" i="5" s="1"/>
  <c r="Q437" i="5" l="1"/>
  <c r="P436" i="5"/>
  <c r="F436" i="5" s="1"/>
  <c r="O436" i="5"/>
  <c r="I436" i="5" s="1"/>
  <c r="Q438" i="5" l="1"/>
  <c r="R438" i="5" s="1" a="1"/>
  <c r="R438" i="5" s="1"/>
  <c r="S438" i="5" s="1"/>
  <c r="R437" i="5" a="1"/>
  <c r="R437" i="5" s="1"/>
  <c r="S437" i="5" s="1"/>
  <c r="P437" i="5" s="1"/>
  <c r="F437" i="5" s="1"/>
  <c r="O437" i="5" l="1"/>
  <c r="I437" i="5" s="1"/>
  <c r="I438" i="5" s="1"/>
  <c r="Q439" i="5"/>
  <c r="P438" i="5"/>
  <c r="F438" i="5" s="1"/>
  <c r="O438" i="5"/>
  <c r="Q440" i="5" l="1"/>
  <c r="R439" i="5" a="1"/>
  <c r="R439" i="5" s="1"/>
  <c r="S439" i="5" s="1"/>
  <c r="P439" i="5" s="1"/>
  <c r="F439" i="5" s="1"/>
  <c r="Q441" i="5" l="1"/>
  <c r="R441" i="5" s="1" a="1"/>
  <c r="R441" i="5" s="1"/>
  <c r="S441" i="5" s="1"/>
  <c r="O439" i="5"/>
  <c r="I439" i="5" s="1"/>
  <c r="R440" i="5" a="1"/>
  <c r="R440" i="5" s="1"/>
  <c r="S440" i="5" s="1"/>
  <c r="P440" i="5" s="1"/>
  <c r="F440" i="5" s="1"/>
  <c r="O440" i="5" l="1"/>
  <c r="I440" i="5" s="1"/>
  <c r="I441" i="5" s="1"/>
  <c r="O441" i="5"/>
  <c r="Q442" i="5"/>
  <c r="P441" i="5"/>
  <c r="F441" i="5" s="1"/>
  <c r="Q443" i="5" l="1"/>
  <c r="R442" i="5" a="1"/>
  <c r="R442" i="5" s="1"/>
  <c r="S442" i="5" s="1"/>
  <c r="P442" i="5" s="1"/>
  <c r="F442" i="5" s="1"/>
  <c r="Q444" i="5" l="1"/>
  <c r="R444" i="5" s="1" a="1"/>
  <c r="R444" i="5" s="1"/>
  <c r="S444" i="5" s="1"/>
  <c r="R443" i="5" a="1"/>
  <c r="R443" i="5" s="1"/>
  <c r="S443" i="5" s="1"/>
  <c r="P443" i="5" s="1"/>
  <c r="F443" i="5" s="1"/>
  <c r="O442" i="5"/>
  <c r="I442" i="5" s="1"/>
  <c r="O443" i="5" l="1"/>
  <c r="I443" i="5" s="1"/>
  <c r="I444" i="5" s="1"/>
  <c r="Q445" i="5"/>
  <c r="P444" i="5"/>
  <c r="F444" i="5" s="1"/>
  <c r="O444" i="5"/>
  <c r="Q446" i="5" l="1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R449" i="5" s="1" a="1"/>
  <c r="R449" i="5" s="1"/>
  <c r="S449" i="5" s="1"/>
  <c r="O447" i="5"/>
  <c r="I447" i="5" s="1"/>
  <c r="R448" i="5" a="1"/>
  <c r="R448" i="5" s="1"/>
  <c r="S448" i="5" s="1"/>
  <c r="P448" i="5" s="1"/>
  <c r="F448" i="5" s="1"/>
  <c r="O448" i="5" l="1"/>
  <c r="I448" i="5" s="1"/>
  <c r="I449" i="5" s="1"/>
  <c r="Q450" i="5"/>
  <c r="P449" i="5"/>
  <c r="F449" i="5" s="1"/>
  <c r="O449" i="5"/>
  <c r="Q451" i="5" l="1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Q453" i="5"/>
  <c r="R452" i="5" a="1"/>
  <c r="R452" i="5" s="1"/>
  <c r="S452" i="5" s="1"/>
  <c r="P452" i="5" s="1"/>
  <c r="F452" i="5" s="1"/>
  <c r="I451" i="5"/>
  <c r="O452" i="5" l="1"/>
  <c r="I452" i="5" s="1"/>
  <c r="Q454" i="5"/>
  <c r="R454" i="5" s="1" a="1"/>
  <c r="R454" i="5" s="1"/>
  <c r="S454" i="5" s="1"/>
  <c r="R453" i="5" a="1"/>
  <c r="R453" i="5" s="1"/>
  <c r="S453" i="5" s="1"/>
  <c r="P453" i="5" s="1"/>
  <c r="F453" i="5" s="1"/>
  <c r="O453" i="5" l="1"/>
  <c r="I453" i="5" s="1"/>
  <c r="I454" i="5" s="1"/>
  <c r="Q455" i="5"/>
  <c r="P454" i="5"/>
  <c r="F454" i="5" s="1"/>
  <c r="O454" i="5"/>
  <c r="R455" i="5" a="1"/>
  <c r="R455" i="5" s="1"/>
  <c r="S455" i="5" s="1"/>
  <c r="Q456" i="5" l="1"/>
  <c r="P455" i="5"/>
  <c r="F455" i="5" s="1"/>
  <c r="O455" i="5"/>
  <c r="I455" i="5" s="1"/>
  <c r="Q457" i="5" l="1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70" i="5" s="1" a="1"/>
  <c r="R470" i="5" s="1"/>
  <c r="S470" i="5" s="1"/>
  <c r="R469" i="5" a="1"/>
  <c r="R469" i="5" s="1"/>
  <c r="S469" i="5" s="1"/>
  <c r="P469" i="5" s="1"/>
  <c r="F469" i="5" s="1"/>
  <c r="O468" i="5"/>
  <c r="I468" i="5" s="1"/>
  <c r="O469" i="5" l="1"/>
  <c r="I469" i="5" s="1"/>
  <c r="I470" i="5" s="1"/>
  <c r="Q471" i="5"/>
  <c r="P470" i="5"/>
  <c r="F470" i="5" s="1"/>
  <c r="O470" i="5"/>
  <c r="Q472" i="5" l="1"/>
  <c r="R471" i="5" a="1"/>
  <c r="R471" i="5" s="1"/>
  <c r="S471" i="5" s="1"/>
  <c r="P471" i="5" s="1"/>
  <c r="F471" i="5" s="1"/>
  <c r="Q473" i="5" l="1"/>
  <c r="R473" i="5" s="1" a="1"/>
  <c r="R473" i="5" s="1"/>
  <c r="S473" i="5" s="1"/>
  <c r="O471" i="5"/>
  <c r="I471" i="5" s="1"/>
  <c r="R472" i="5" a="1"/>
  <c r="R472" i="5" s="1"/>
  <c r="S472" i="5" s="1"/>
  <c r="P472" i="5" s="1"/>
  <c r="F472" i="5" s="1"/>
  <c r="O472" i="5" l="1"/>
  <c r="I472" i="5" s="1"/>
  <c r="I473" i="5" s="1"/>
  <c r="Q474" i="5"/>
  <c r="P473" i="5"/>
  <c r="F473" i="5" s="1"/>
  <c r="O473" i="5"/>
  <c r="Q475" i="5" l="1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R483" i="5" s="1" a="1"/>
  <c r="R483" i="5" s="1"/>
  <c r="S483" i="5" s="1"/>
  <c r="O481" i="5"/>
  <c r="I481" i="5" s="1"/>
  <c r="R482" i="5" a="1"/>
  <c r="R482" i="5" s="1"/>
  <c r="S482" i="5" s="1"/>
  <c r="P482" i="5" s="1"/>
  <c r="F482" i="5" s="1"/>
  <c r="Q484" i="5" l="1"/>
  <c r="P483" i="5"/>
  <c r="F483" i="5" s="1"/>
  <c r="O483" i="5"/>
  <c r="O482" i="5"/>
  <c r="I482" i="5" s="1"/>
  <c r="I483" i="5" s="1"/>
  <c r="Q485" i="5" l="1"/>
  <c r="R484" i="5" a="1"/>
  <c r="R484" i="5" s="1"/>
  <c r="S484" i="5" s="1"/>
  <c r="P484" i="5" s="1"/>
  <c r="F484" i="5" s="1"/>
  <c r="Q486" i="5" l="1"/>
  <c r="S486" i="5" s="1"/>
  <c r="O484" i="5"/>
  <c r="I484" i="5" s="1"/>
  <c r="R485" i="5" a="1"/>
  <c r="R485" i="5" s="1"/>
  <c r="S485" i="5" s="1"/>
  <c r="P485" i="5" s="1"/>
  <c r="F485" i="5" s="1"/>
  <c r="O485" i="5" l="1"/>
  <c r="I485" i="5" s="1"/>
  <c r="P486" i="5"/>
  <c r="F486" i="5" s="1"/>
  <c r="F8" i="5" s="1"/>
  <c r="O486" i="5"/>
  <c r="I486" i="5" l="1"/>
  <c r="I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<sst xmlns="http://schemas.openxmlformats.org/spreadsheetml/2006/main" count="1944" uniqueCount="805">
  <si>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</si>
  <si>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</si>
  <si>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</si>
  <si>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</si>
  <si>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</si>
  <si>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</si>
  <si>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</si>
  <si>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</si>
  <si>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</si>
  <si>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</si>
  <si>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</si>
  <si>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</si>
  <si>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</si>
  <si>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</si>
  <si>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</si>
  <si>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</si>
  <si>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</si>
  <si>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</si>
  <si>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</si>
  <si>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</si>
  <si>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</si>
  <si>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</si>
  <si>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</si>
  <si>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</si>
  <si>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</si>
  <si>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</si>
  <si>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</si>
  <si>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</si>
  <si>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</si>
  <si>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</si>
  <si>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</si>
  <si>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</si>
  <si>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</si>
  <si>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</si>
  <si>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</si>
  <si>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</si>
  <si>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</si>
  <si>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</si>
  <si>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</si>
  <si>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</si>
  <si>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</si>
  <si>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</si>
  <si>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</si>
  <si>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</si>
  <si>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</si>
  <si>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</si>
  <si>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</si>
  <si>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</si>
  <si>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</si>
  <si>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</si>
  <si>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</si>
  <si>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</si>
  <si>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</si>
  <si>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</si>
  <si>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</si>
  <si>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</si>
  <si>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</si>
  <si>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</si>
  <si>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</si>
  <si>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</si>
  <si>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</si>
  <si>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</si>
  <si>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</si>
  <si>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</si>
  <si>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</si>
  <si>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</si>
  <si>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</si>
  <si>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</si>
  <si>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</si>
  <si>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</si>
  <si>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</si>
  <si>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</si>
  <si>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</si>
  <si>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</si>
  <si>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</si>
  <si>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</si>
  <si>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</si>
  <si>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</si>
  <si>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</si>
  <si>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</si>
  <si>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</si>
  <si>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</si>
  <si>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</si>
  <si>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</si>
  <si>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</si>
  <si>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</si>
  <si>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</si>
  <si>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</si>
  <si>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</si>
  <si>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</si>
  <si>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</si>
  <si>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</si>
  <si>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</si>
  <si>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</si>
  <si>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</si>
  <si>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</si>
  <si>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</si>
  <si>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</si>
  <si>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</si>
  <si>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</si>
  <si>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</si>
  <si>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</si>
  <si>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</si>
  <si>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</si>
  <si>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</si>
  <si>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</si>
  <si>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</si>
  <si>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</si>
  <si>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</si>
  <si>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</si>
  <si>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</si>
  <si>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</si>
  <si>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</si>
  <si>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</si>
  <si>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</si>
  <si>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</si>
  <si>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</si>
  <si>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</si>
  <si>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</si>
  <si>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</si>
  <si>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</si>
  <si>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</si>
  <si>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</si>
  <si>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</si>
  <si>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</si>
  <si>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</si>
  <si>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</si>
  <si>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</si>
  <si>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</si>
  <si>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</si>
  <si>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</si>
  <si>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</si>
  <si>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</si>
  <si>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</si>
  <si>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</si>
  <si>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</si>
  <si>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</si>
  <si>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</si>
  <si>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</si>
  <si>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</si>
  <si>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</si>
  <si>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</si>
  <si>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</si>
  <si>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</si>
  <si>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</si>
  <si>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</si>
  <si>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</si>
  <si>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</si>
  <si>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</si>
  <si>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</si>
  <si>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</si>
  <si>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</si>
  <si>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</si>
  <si>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</si>
  <si>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</si>
  <si>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</si>
  <si>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</si>
  <si>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</si>
  <si>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</si>
  <si>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</si>
  <si>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</si>
  <si>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</si>
  <si>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</si>
  <si>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</si>
  <si>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</si>
  <si>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</si>
  <si>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</si>
  <si>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</si>
  <si>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</si>
  <si>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</si>
  <si>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</si>
  <si>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</si>
  <si>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</si>
  <si>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</si>
  <si>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</si>
  <si>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</si>
  <si>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</si>
  <si>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</si>
  <si>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</si>
  <si>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</si>
  <si>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</si>
  <si>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</si>
  <si>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</si>
  <si>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</si>
  <si>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</si>
  <si>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</si>
  <si>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</si>
  <si>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</si>
  <si>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</si>
  <si>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</si>
  <si>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</si>
  <si>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</si>
  <si>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</si>
  <si>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</si>
  <si>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</si>
  <si>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</si>
  <si>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</si>
  <si>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</si>
  <si>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</si>
  <si>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</si>
  <si>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</si>
  <si>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</si>
  <si>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</si>
  <si>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</si>
  <si>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</si>
  <si>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</si>
  <si>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</si>
  <si>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</si>
  <si>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</si>
  <si>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</si>
  <si>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</si>
  <si>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</si>
  <si>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</si>
  <si>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</si>
  <si>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</si>
  <si>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</si>
  <si>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</si>
  <si>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</si>
  <si>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</si>
  <si>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</si>
  <si>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</si>
  <si>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</si>
  <si>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</si>
  <si>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</si>
  <si>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</si>
  <si>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</si>
  <si>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</si>
  <si>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</si>
  <si>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</si>
  <si>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</si>
  <si>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</si>
  <si>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</si>
  <si>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</si>
  <si>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</si>
  <si>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</si>
  <si>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</si>
  <si>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</si>
  <si>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</si>
  <si>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</si>
  <si>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</si>
  <si>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</si>
  <si>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</si>
  <si>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</si>
  <si>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</si>
  <si>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</si>
  <si>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</si>
  <si>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</si>
  <si>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</si>
  <si>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</si>
  <si>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</si>
  <si>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</si>
  <si>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</si>
  <si>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</si>
  <si>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</si>
  <si>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</si>
  <si>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</si>
  <si>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</si>
  <si>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</si>
  <si>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</si>
  <si>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</si>
  <si>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</si>
  <si>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</si>
  <si>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</si>
  <si>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</si>
  <si>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</si>
  <si>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</si>
  <si>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</si>
  <si>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</si>
  <si>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</si>
  <si>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</si>
  <si>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</si>
  <si>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</si>
  <si>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</si>
  <si>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</si>
  <si>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</si>
  <si>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</si>
  <si>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</si>
  <si>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</si>
  <si>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</si>
  <si>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</si>
  <si>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</si>
  <si>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</si>
  <si>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</si>
  <si>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</si>
  <si>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</si>
  <si>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</si>
  <si>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</si>
  <si>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</si>
  <si>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</si>
  <si>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</si>
  <si>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</si>
  <si>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</si>
  <si>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</si>
  <si>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</si>
  <si>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</si>
  <si>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</si>
  <si>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</si>
  <si>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</si>
  <si>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</si>
  <si>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</si>
  <si>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</si>
  <si>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</si>
  <si>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</si>
  <si>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</si>
  <si>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</si>
  <si>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</si>
  <si>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</si>
  <si>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</si>
  <si>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</si>
  <si>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</si>
  <si>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</si>
  <si>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</si>
  <si>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</si>
  <si>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</si>
  <si>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</si>
  <si>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</si>
  <si>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</si>
  <si>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</si>
  <si>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</si>
  <si>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</si>
  <si>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</si>
  <si>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</si>
  <si>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</si>
  <si>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</si>
  <si>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</si>
  <si>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</si>
  <si>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</si>
  <si>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</si>
  <si>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</si>
  <si>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</si>
  <si>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</si>
  <si>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</si>
  <si>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</si>
  <si>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</si>
  <si>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</si>
  <si>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</si>
  <si>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</si>
  <si>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</si>
  <si>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</si>
  <si>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</si>
  <si>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</si>
  <si>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</si>
  <si>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</si>
  <si>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</si>
  <si>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</si>
  <si>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</si>
  <si>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</si>
  <si>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</si>
  <si>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</si>
  <si>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</si>
  <si>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</si>
  <si>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</si>
  <si>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</si>
  <si>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</si>
  <si>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</si>
  <si>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</si>
  <si>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</si>
  <si>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</si>
  <si>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</si>
  <si>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</si>
  <si>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</si>
  <si>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</si>
  <si>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</si>
  <si>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</si>
  <si>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</si>
  <si>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</si>
  <si>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</si>
  <si>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</si>
  <si>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</si>
  <si>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</si>
  <si>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</si>
  <si>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</si>
  <si>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</si>
  <si>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</si>
  <si>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</si>
  <si>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</si>
  <si>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</si>
  <si>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</si>
  <si>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</si>
  <si>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</si>
  <si>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</si>
  <si>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</si>
  <si>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</si>
  <si>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</si>
  <si>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</si>
  <si>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</si>
  <si>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</si>
  <si>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</si>
  <si>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</si>
  <si>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</si>
  <si>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</si>
  <si>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</si>
  <si>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</si>
  <si>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</si>
  <si>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</si>
  <si>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</si>
  <si>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</si>
  <si>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</si>
  <si>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</si>
  <si>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</si>
  <si>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</si>
  <si>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</si>
  <si>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</si>
  <si>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</si>
  <si>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</si>
  <si>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</si>
  <si>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</si>
  <si>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</si>
  <si>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</si>
  <si>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</si>
  <si>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</si>
  <si>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</si>
  <si>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</si>
  <si>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</si>
  <si>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</si>
  <si>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</si>
  <si>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</si>
  <si>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</si>
  <si>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</si>
  <si>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</si>
  <si>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</si>
  <si>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</si>
  <si>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</si>
  <si>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</si>
  <si>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</si>
  <si>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</si>
  <si>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</si>
  <si>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</si>
  <si>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</si>
  <si>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</si>
  <si>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</si>
  <si>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</si>
  <si>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</si>
  <si>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</si>
  <si>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</si>
  <si>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</si>
  <si>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</si>
  <si>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</si>
  <si>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</si>
  <si>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</si>
  <si>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</si>
  <si>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</si>
  <si>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</si>
  <si>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</si>
  <si>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</si>
  <si>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</si>
  <si>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</si>
  <si>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</si>
  <si>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</si>
  <si>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</si>
  <si>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</si>
  <si>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</si>
  <si>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</si>
  <si>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</si>
  <si>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</si>
  <si>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</si>
  <si>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</si>
  <si>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</si>
  <si>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</si>
  <si>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</si>
  <si>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</si>
  <si>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</si>
  <si>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</si>
  <si>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</si>
  <si>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</si>
  <si>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</si>
  <si>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</si>
  <si>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</si>
  <si>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</si>
  <si>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</si>
  <si>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</si>
  <si>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</si>
  <si>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</si>
  <si>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</si>
  <si>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</si>
  <si>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</si>
  <si>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</si>
  <si>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</si>
  <si>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</si>
  <si>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</si>
  <si>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</si>
  <si>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</si>
  <si>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</si>
  <si>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</si>
  <si>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</si>
  <si>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</si>
  <si>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</si>
  <si>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</si>
  <si>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</si>
  <si>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</si>
  <si>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</si>
  <si>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</si>
  <si>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</si>
  <si>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</si>
  <si>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</si>
  <si>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</si>
  <si>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</si>
  <si>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</si>
  <si>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</si>
  <si>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</si>
  <si>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</si>
  <si>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</si>
  <si>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</si>
  <si>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</si>
  <si>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</si>
  <si>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</si>
  <si>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</si>
  <si>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</si>
  <si>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</si>
  <si>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</si>
  <si>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</si>
  <si>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</si>
  <si>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</si>
  <si>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</si>
  <si>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</si>
  <si>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</si>
  <si>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</si>
  <si>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</si>
  <si>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</si>
  <si>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</si>
  <si>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1불,100불,1000불,1무,100무,1000무,5000무,1대,5대,10대,100대,1000대,1겁,10겁,100겁,1000겁,1업,10업,100업,1000업</t>
    <phoneticPr fontId="1" type="noConversion"/>
  </si>
  <si>
    <t>3,3,3,5,5,5,6,6,6,6,7,7,7,8,8,8,9,9,9,9</t>
    <phoneticPr fontId="1" type="noConversion"/>
  </si>
  <si>
    <t>9005,9005,9005,9005,9005,9005,9005,9005,9005,9005,9005,9005,9005,9005,9005,9005,9005,9005,9005,9005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</si>
  <si>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</si>
  <si>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1불,100불,1000불,1무,100무,1000무,5000무,1대,5대,10대,100대,1000대,1겁,10겁,100겁,200겁,1000겁,1업,10업,100업,1000업</t>
    <phoneticPr fontId="1" type="noConversion"/>
  </si>
  <si>
    <t>1,2,3,4,5,6,6,6,6,6,6,6,7,7,7,7,7,8,8,8,8</t>
    <phoneticPr fontId="1" type="noConversion"/>
  </si>
  <si>
    <t>99,99,99,99,99,99,99,99,99,99,99,99,99,99,99,99,99,99,99,99,99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</si>
  <si>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</si>
  <si>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</si>
  <si>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</si>
  <si>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</si>
  <si>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</si>
  <si>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</si>
  <si>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</si>
  <si>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</si>
  <si>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</si>
  <si>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</si>
  <si>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</si>
  <si>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</si>
  <si>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</si>
  <si>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</si>
  <si>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</si>
  <si>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</si>
  <si>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</si>
  <si>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</si>
  <si>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</si>
  <si>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</si>
  <si>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</si>
  <si>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</si>
  <si>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</si>
  <si>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</si>
  <si>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</si>
  <si>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</si>
  <si>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</si>
  <si>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</si>
  <si>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</si>
  <si>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</si>
  <si>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</si>
  <si>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</si>
  <si>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</si>
  <si>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</si>
  <si>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</si>
  <si>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</si>
  <si>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</si>
  <si>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</si>
  <si>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</si>
  <si>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</si>
  <si>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</si>
  <si>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</si>
  <si>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</si>
  <si>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</si>
  <si>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</si>
  <si>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</si>
  <si>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</si>
  <si>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</si>
  <si>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</si>
  <si>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</si>
  <si>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</si>
  <si>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</si>
  <si>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</si>
  <si>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</si>
  <si>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</si>
  <si>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</si>
  <si>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</si>
  <si>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</si>
  <si>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</si>
  <si>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</si>
  <si>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</si>
  <si>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</si>
  <si>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</si>
  <si>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</si>
  <si>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</si>
  <si>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</si>
  <si>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</si>
  <si>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</si>
  <si>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</si>
  <si>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</si>
  <si>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</si>
  <si>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</si>
  <si>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</si>
  <si>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</si>
  <si>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</si>
  <si>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</si>
  <si>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</si>
  <si>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</si>
  <si>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</si>
  <si>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</si>
  <si>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</si>
  <si>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</si>
  <si>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</si>
  <si>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</si>
  <si>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</si>
  <si>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</si>
  <si>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</si>
  <si>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</si>
  <si>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</si>
  <si>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</si>
  <si>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</si>
  <si>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</si>
  <si>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</si>
  <si>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</si>
  <si>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</si>
  <si>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</si>
  <si>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</si>
  <si>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</si>
  <si>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</si>
  <si>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</si>
  <si>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</si>
  <si>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</si>
  <si>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</si>
  <si>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</si>
  <si>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</si>
  <si>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</si>
  <si>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</si>
  <si>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</si>
  <si>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</si>
  <si>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</si>
  <si>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</si>
  <si>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</si>
  <si>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</si>
  <si>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</si>
  <si>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</si>
  <si>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</si>
  <si>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</si>
  <si>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</si>
  <si>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</si>
  <si>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</si>
  <si>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</si>
  <si>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</si>
  <si>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</si>
  <si>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</si>
  <si>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</si>
  <si>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</si>
  <si>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</si>
  <si>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</si>
  <si>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</si>
  <si>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</si>
  <si>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</si>
  <si>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</si>
  <si>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</si>
  <si>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</si>
  <si>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</si>
  <si>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</si>
  <si>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</si>
  <si>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</si>
  <si>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</si>
  <si>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</si>
  <si>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</si>
  <si>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</si>
  <si>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</si>
  <si>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</si>
  <si>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</si>
  <si>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</si>
  <si>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</si>
  <si>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</si>
  <si>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</si>
  <si>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</si>
  <si>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</si>
  <si>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</si>
  <si>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</si>
  <si>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</si>
  <si>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</si>
  <si>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</si>
  <si>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</si>
  <si>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</si>
  <si>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</si>
  <si>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</si>
  <si>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</si>
  <si>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</si>
  <si>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</si>
  <si>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</si>
  <si>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</si>
  <si>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</si>
  <si>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</si>
  <si>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</si>
  <si>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</si>
  <si>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</si>
  <si>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</si>
  <si>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</si>
  <si>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</si>
  <si>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</si>
  <si>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</si>
  <si>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</si>
  <si>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</si>
  <si>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</si>
  <si>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</si>
  <si>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</si>
  <si>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</si>
  <si>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</si>
  <si>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</si>
  <si>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</si>
  <si>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</si>
  <si>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</si>
  <si>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</si>
  <si>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</si>
  <si>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</si>
  <si>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</si>
  <si>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</si>
  <si>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</si>
  <si>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</si>
  <si>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</si>
  <si>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</si>
  <si>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</si>
  <si>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단위별 보상 총량 측정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</si>
  <si>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</si>
  <si>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</si>
  <si>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</si>
  <si>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</si>
  <si>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</si>
  <si>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</si>
  <si>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</si>
  <si>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</si>
  <si>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</si>
  <si>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</si>
  <si>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</si>
  <si>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</si>
  <si>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</si>
  <si>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</si>
  <si>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</si>
  <si>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</si>
  <si>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</si>
  <si>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</si>
  <si>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</si>
  <si>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</si>
  <si>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</si>
  <si>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100,200,300,400,500,600,700,800,900,1000,1100,1200,1300,1400,1500</t>
    <phoneticPr fontId="1" type="noConversion"/>
  </si>
  <si>
    <t>25,25,25,25,25,25,25,25,25,25,25,25,25,25,25</t>
    <phoneticPr fontId="1" type="noConversion"/>
  </si>
  <si>
    <t>2000,4000,6000,8000,10000,13000,16000,19000,22000,25000,28000,31000,34000,37000,40000</t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</si>
  <si>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</si>
  <si>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</si>
  <si>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</si>
  <si>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</si>
  <si>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</si>
  <si>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</si>
  <si>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</si>
  <si>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</si>
  <si>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</si>
  <si>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</si>
  <si>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</si>
  <si>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</si>
  <si>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</si>
  <si>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</si>
  <si>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</si>
  <si>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t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</si>
  <si>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t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</si>
  <si>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</si>
  <si>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</si>
  <si>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</si>
  <si>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+101,2E+102,3E+102</t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</si>
  <si>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200언,300언</t>
  </si>
  <si>
    <t>1,2,3,4,5,6,7,8,9,10,11,12,13,14,15,16,17,18,19,20,21,22,23,24,25,26,27</t>
    <phoneticPr fontId="1" type="noConversion"/>
  </si>
  <si>
    <t>1,1,1,1,1,2,2,2,2,2,1,1,1,1,1,2,2,2,2,2,3,3,3,3,3,3,3</t>
    <phoneticPr fontId="1" type="noConversion"/>
  </si>
  <si>
    <t>9002,9002,9002,9002,9002,9002,9002,9002,9002,9002,9009,9009,9009,9009,9009,9009,9009,9009,9009,9009,9009,9009,9009,9009,9009,9009,9009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</si>
  <si>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</si>
  <si>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</si>
  <si>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r>
  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</t>
    </r>
    <r>
      <rPr>
        <b/>
        <sz val="11"/>
        <color rgb="FFFF0000"/>
        <rFont val="맑은 고딕"/>
        <family val="3"/>
        <charset val="129"/>
        <scheme val="minor"/>
      </rPr>
      <t>,2E+102</t>
    </r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</si>
  <si>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</si>
  <si>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</si>
  <si>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</si>
  <si>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</si>
  <si>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</si>
  <si>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</si>
  <si>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</si>
  <si>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</si>
  <si>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</si>
  <si>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</si>
  <si>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</si>
  <si>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</si>
  <si>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</si>
  <si>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</si>
  <si>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</si>
  <si>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</si>
  <si>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</si>
  <si>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</si>
  <si>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</si>
  <si>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</si>
  <si>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</si>
  <si>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</si>
  <si>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</si>
  <si>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</si>
  <si>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100층, 200층, 300층, 400층, 500층, 600층, 700층, 800층, 900층, 1000층, 1100층, 1200층, 1300층, 1400층, 1500층</t>
    <phoneticPr fontId="1" type="noConversion"/>
  </si>
  <si>
    <t>1000라,2000라,3000라,5000라,7000라,1가</t>
    <phoneticPr fontId="1" type="noConversion"/>
  </si>
  <si>
    <t>a</t>
    <phoneticPr fontId="1" type="noConversion"/>
  </si>
  <si>
    <t>6개 짜리</t>
    <phoneticPr fontId="1" type="noConversion"/>
  </si>
  <si>
    <t>9개 짜리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</si>
</sst>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6" borderId="0" xfId="4">
      <alignment vertical="center"/>
    </xf>
    <xf numFmtId="11" fontId="5" fillId="6" borderId="0" xfId="4" applyNumberFormat="1">
      <alignment vertical="center"/>
    </xf>
    <xf numFmtId="0" fontId="5" fillId="6" borderId="1" xfId="4" applyBorder="1">
      <alignment vertical="center"/>
    </xf>
    <xf numFmtId="11" fontId="5" fillId="6" borderId="1" xfId="4" applyNumberFormat="1" applyBorder="1">
      <alignment vertical="center"/>
    </xf>
    <xf numFmtId="49" fontId="5" fillId="6" borderId="1" xfId="4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  <xf numFmtId="0" fontId="5" fillId="6" borderId="1" xfId="4" quotePrefix="1" applyBorder="1">
      <alignment vertical="center"/>
    </xf>
    <xf numFmtId="49" fontId="5" fillId="6" borderId="1" xfId="4" applyNumberFormat="1" applyBorder="1" applyAlignment="1">
      <alignment vertical="center" wrapText="1"/>
    </xf>
    <xf numFmtId="0" fontId="3" fillId="4" borderId="1" xfId="3" quotePrefix="1" applyFont="1">
      <alignment vertical="center"/>
    </xf>
    <xf numFmtId="49" fontId="3" fillId="4" borderId="1" xfId="3" quotePrefix="1" applyNumberFormat="1" applyFont="1">
      <alignment vertical="center"/>
    </xf>
    <xf numFmtId="0" fontId="2" fillId="7" borderId="0" xfId="1" applyFill="1">
      <alignment vertical="center"/>
    </xf>
    <xf numFmtId="11" fontId="2" fillId="7" borderId="0" xfId="1" applyNumberFormat="1" applyFill="1">
      <alignment vertical="center"/>
    </xf>
    <xf numFmtId="0" fontId="2" fillId="7" borderId="1" xfId="1" applyFill="1" applyBorder="1">
      <alignment vertical="center"/>
    </xf>
    <xf numFmtId="11" fontId="2" fillId="7" borderId="1" xfId="1" applyNumberFormat="1" applyFill="1" applyBorder="1">
      <alignment vertical="center"/>
    </xf>
    <xf numFmtId="49" fontId="2" fillId="7" borderId="1" xfId="1" applyNumberFormat="1" applyFill="1" applyBorder="1">
      <alignment vertical="center"/>
    </xf>
    <xf numFmtId="0" fontId="2" fillId="7" borderId="1" xfId="1" quotePrefix="1" applyNumberFormat="1" applyFill="1" applyBorder="1" applyProtection="1">
      <alignment vertical="center"/>
      <protection hidden="1"/>
    </xf>
    <xf numFmtId="0" fontId="0" fillId="7" borderId="0" xfId="0" applyFill="1">
      <alignment vertical="center"/>
    </xf>
    <xf numFmtId="3" fontId="0" fillId="0" borderId="0" xfId="0" quotePrefix="1" applyNumberFormat="1">
      <alignment vertical="center"/>
    </xf>
    <xf numFmtId="49" fontId="5" fillId="6" borderId="2" xfId="4" quotePrefix="1" applyNumberFormat="1" applyBorder="1">
      <alignment vertical="center"/>
    </xf>
    <xf numFmtId="0" fontId="5" fillId="6" borderId="2" xfId="4" quotePrefix="1" applyBorder="1">
      <alignment vertical="center"/>
    </xf>
    <xf numFmtId="0" fontId="4" fillId="8" borderId="0" xfId="6">
      <alignment vertical="center"/>
    </xf>
    <xf numFmtId="11" fontId="4" fillId="8" borderId="0" xfId="6" applyNumberFormat="1">
      <alignment vertical="center"/>
    </xf>
    <xf numFmtId="0" fontId="4" fillId="8" borderId="1" xfId="6" applyBorder="1">
      <alignment vertical="center"/>
    </xf>
    <xf numFmtId="11" fontId="4" fillId="8" borderId="1" xfId="6" applyNumberFormat="1" applyBorder="1">
      <alignment vertical="center"/>
    </xf>
    <xf numFmtId="49" fontId="4" fillId="8" borderId="1" xfId="6" applyNumberFormat="1" applyBorder="1">
      <alignment vertical="center"/>
    </xf>
    <xf numFmtId="0" fontId="6" fillId="5" borderId="0" xfId="5" applyFill="1">
      <alignment vertical="center"/>
    </xf>
    <xf numFmtId="11" fontId="6" fillId="5" borderId="0" xfId="5" applyNumberFormat="1" applyFill="1">
      <alignment vertical="center"/>
    </xf>
    <xf numFmtId="0" fontId="6" fillId="5" borderId="1" xfId="5" applyFill="1" applyBorder="1">
      <alignment vertical="center"/>
    </xf>
    <xf numFmtId="11" fontId="6" fillId="5" borderId="1" xfId="5" applyNumberFormat="1" applyFill="1" applyBorder="1">
      <alignment vertical="center"/>
    </xf>
    <xf numFmtId="49" fontId="6" fillId="5" borderId="1" xfId="5" applyNumberFormat="1" applyFill="1" applyBorder="1">
      <alignment vertical="center"/>
    </xf>
    <xf numFmtId="0" fontId="6" fillId="5" borderId="1" xfId="5" quotePrefix="1" applyFill="1" applyBorder="1">
      <alignment vertical="center"/>
    </xf>
    <xf numFmtId="49" fontId="6" fillId="5" borderId="1" xfId="5" quotePrefix="1" applyNumberFormat="1" applyFill="1" applyBorder="1">
      <alignment vertical="center"/>
    </xf>
    <xf numFmtId="0" fontId="4" fillId="8" borderId="1" xfId="6" applyNumberFormat="1" applyBorder="1" applyProtection="1">
      <alignment vertical="center"/>
      <protection hidden="1"/>
    </xf>
    <xf numFmtId="0" fontId="0" fillId="9" borderId="0" xfId="0" applyFill="1">
      <alignment vertical="center"/>
    </xf>
    <xf numFmtId="176" fontId="0" fillId="0" borderId="0" xfId="0" applyNumberFormat="1">
      <alignment vertical="center"/>
    </xf>
    <xf numFmtId="0" fontId="7" fillId="10" borderId="0" xfId="0" applyFont="1" applyFill="1">
      <alignment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7" fillId="10" borderId="0" xfId="0" applyFont="1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7" fillId="12" borderId="0" xfId="0" applyFont="1" applyFill="1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7" fillId="11" borderId="0" xfId="0" applyFont="1" applyFill="1">
      <alignment vertical="center"/>
    </xf>
    <xf numFmtId="0" fontId="7" fillId="11" borderId="0" xfId="0" applyFont="1" applyFill="1" applyAlignment="1">
      <alignment horizontal="left" vertical="center"/>
    </xf>
    <xf numFmtId="0" fontId="7" fillId="12" borderId="0" xfId="0" applyFont="1" applyFill="1">
      <alignment vertical="center"/>
    </xf>
    <xf numFmtId="0" fontId="0" fillId="9" borderId="6" xfId="0" applyFill="1" applyBorder="1">
      <alignment vertical="center"/>
    </xf>
    <xf numFmtId="0" fontId="7" fillId="9" borderId="6" xfId="0" applyFont="1" applyFill="1" applyBorder="1">
      <alignment vertical="center"/>
    </xf>
    <xf numFmtId="0" fontId="7" fillId="9" borderId="6" xfId="0" applyFont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7" fillId="9" borderId="8" xfId="0" applyFont="1" applyFill="1" applyBorder="1">
      <alignment vertical="center"/>
    </xf>
    <xf numFmtId="0" fontId="7" fillId="9" borderId="8" xfId="0" applyFont="1" applyFill="1" applyBorder="1" applyAlignment="1">
      <alignment horizontal="left" vertical="center"/>
    </xf>
    <xf numFmtId="0" fontId="0" fillId="13" borderId="0" xfId="0" applyFill="1">
      <alignment vertical="center"/>
    </xf>
    <xf numFmtId="49" fontId="7" fillId="10" borderId="0" xfId="0" applyNumberFormat="1" applyFont="1" applyFill="1">
      <alignment vertical="center"/>
    </xf>
    <xf numFmtId="49" fontId="0" fillId="13" borderId="0" xfId="0" applyNumberFormat="1" applyFill="1">
      <alignment vertical="center"/>
    </xf>
    <xf numFmtId="3" fontId="7" fillId="10" borderId="0" xfId="0" applyNumberFormat="1" applyFont="1" applyFill="1">
      <alignment vertical="center"/>
    </xf>
    <xf numFmtId="0" fontId="7" fillId="12" borderId="9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7" fillId="10" borderId="9" xfId="0" applyNumberFormat="1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3" fontId="0" fillId="10" borderId="0" xfId="0" applyNumberFormat="1" applyFill="1">
      <alignment vertical="center"/>
    </xf>
    <xf numFmtId="3" fontId="9" fillId="15" borderId="9" xfId="0" applyNumberFormat="1" applyFont="1" applyFill="1" applyBorder="1" applyAlignment="1">
      <alignment horizontal="center" vertical="center"/>
    </xf>
    <xf numFmtId="3" fontId="10" fillId="10" borderId="0" xfId="0" applyNumberFormat="1" applyFont="1" applyFill="1">
      <alignment vertical="center"/>
    </xf>
    <xf numFmtId="0" fontId="0" fillId="16" borderId="0" xfId="0" applyFill="1">
      <alignment vertical="center"/>
    </xf>
    <xf numFmtId="0" fontId="3" fillId="16" borderId="0" xfId="2" applyFill="1">
      <alignment vertical="center"/>
    </xf>
    <xf numFmtId="0" fontId="3" fillId="16" borderId="1" xfId="2" applyFill="1" applyBorder="1">
      <alignment vertical="center"/>
    </xf>
    <xf numFmtId="11" fontId="3" fillId="16" borderId="1" xfId="2" applyNumberFormat="1" applyFill="1" applyBorder="1">
      <alignment vertical="center"/>
    </xf>
    <xf numFmtId="49" fontId="3" fillId="16" borderId="1" xfId="2" applyNumberFormat="1" applyFill="1" applyBorder="1">
      <alignment vertical="center"/>
    </xf>
    <xf numFmtId="3" fontId="3" fillId="16" borderId="1" xfId="2" applyNumberFormat="1" applyFill="1" applyBorder="1">
      <alignment vertical="center"/>
    </xf>
    <xf numFmtId="49" fontId="5" fillId="6" borderId="2" xfId="4" applyNumberFormat="1" applyBorder="1">
      <alignment vertical="center"/>
    </xf>
    <xf numFmtId="49" fontId="0" fillId="11" borderId="0" xfId="0" applyNumberFormat="1" applyFill="1" applyAlignment="1">
      <alignment horizontal="left" vertical="center"/>
    </xf>
    <xf numFmtId="49" fontId="0" fillId="9" borderId="0" xfId="0" applyNumberFormat="1" applyFill="1">
      <alignment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NumberFormat="1">
      <alignment vertical="center"/>
    </xf>
    <xf numFmtId="0" fontId="0" fillId="17" borderId="0" xfId="0" applyFill="1">
      <alignment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19"/>
  <sheetViews>
    <sheetView topLeftCell="N1" zoomScale="85" zoomScaleNormal="85" workbookViewId="0">
      <pane ySplit="1" topLeftCell="A110" activePane="bottomLeft" state="frozen"/>
      <selection pane="bottomLeft" activeCell="P119" sqref="P119"/>
    </sheetView>
  </sheetViews>
  <sheetFormatPr defaultRowHeight="16.5" x14ac:dyDescent="0.3"/>
  <cols>
    <col min="2" max="2" width="9.375" customWidth="1"/>
    <col min="3" max="3" width="18.875" customWidth="1"/>
    <col min="4" max="4" width="26.7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  <c r="Q1" t="s">
        <v>605</v>
      </c>
      <c r="R1" t="s">
        <v>608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  <c r="Q2" t="s">
        <v>606</v>
      </c>
      <c r="R2" t="s">
        <v>609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  <c r="Q3" t="s">
        <v>606</v>
      </c>
      <c r="R3" t="s">
        <v>609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  <c r="Q4" t="s">
        <v>606</v>
      </c>
      <c r="R4" t="s">
        <v>609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  <c r="Q5" t="s">
        <v>606</v>
      </c>
      <c r="R5" t="s">
        <v>609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  <c r="Q6" t="s">
        <v>606</v>
      </c>
      <c r="R6" t="s">
        <v>609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  <c r="Q7" t="s">
        <v>606</v>
      </c>
      <c r="R7" t="s">
        <v>609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t="s">
        <v>606</v>
      </c>
      <c r="R8" t="s">
        <v>609</v>
      </c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t="s">
        <v>606</v>
      </c>
      <c r="R9" t="s">
        <v>609</v>
      </c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t="s">
        <v>606</v>
      </c>
      <c r="R10" t="s">
        <v>609</v>
      </c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t="s">
        <v>606</v>
      </c>
      <c r="R11" t="s">
        <v>609</v>
      </c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t="s">
        <v>606</v>
      </c>
      <c r="R12" t="s">
        <v>609</v>
      </c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t="s">
        <v>606</v>
      </c>
      <c r="R13" t="s">
        <v>609</v>
      </c>
      <c r="S13" s="10"/>
      <c r="T13" s="10"/>
    </row>
    <row r="14" spans="1:20" s="47" customFormat="1" x14ac:dyDescent="0.3">
      <c r="A14" s="47">
        <v>12</v>
      </c>
      <c r="B14" s="47" t="s">
        <v>66</v>
      </c>
      <c r="C14" s="47" t="s">
        <v>67</v>
      </c>
      <c r="D14" s="47" t="s">
        <v>67</v>
      </c>
      <c r="E14" s="47" t="s">
        <v>67</v>
      </c>
      <c r="F14" s="49">
        <v>4E+18</v>
      </c>
      <c r="G14" s="49">
        <v>300000000000</v>
      </c>
      <c r="H14" s="50">
        <v>2.0000000000000001E+36</v>
      </c>
      <c r="I14" s="47">
        <v>500000</v>
      </c>
      <c r="J14" s="49">
        <v>10000000000</v>
      </c>
      <c r="K14" s="49" t="b">
        <v>0</v>
      </c>
      <c r="L14" s="49">
        <v>10</v>
      </c>
      <c r="M14" s="51" t="s">
        <v>775</v>
      </c>
      <c r="N14" s="49" t="s">
        <v>776</v>
      </c>
      <c r="O14" s="49" t="s">
        <v>777</v>
      </c>
      <c r="P14" s="49" t="s">
        <v>774</v>
      </c>
      <c r="Q14" t="s">
        <v>606</v>
      </c>
      <c r="R14" t="s">
        <v>609</v>
      </c>
      <c r="S14" s="49"/>
      <c r="T14" s="49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t="s">
        <v>606</v>
      </c>
      <c r="R15" t="s">
        <v>609</v>
      </c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t="s">
        <v>606</v>
      </c>
      <c r="R16" t="s">
        <v>609</v>
      </c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  <c r="Q17" t="s">
        <v>607</v>
      </c>
      <c r="R17" t="s">
        <v>609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  <c r="Q18" t="s">
        <v>607</v>
      </c>
      <c r="R18" t="s">
        <v>609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  <c r="Q19" t="s">
        <v>607</v>
      </c>
      <c r="R19" t="s">
        <v>609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  <c r="Q20" t="s">
        <v>607</v>
      </c>
      <c r="R20" t="s">
        <v>609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t="s">
        <v>606</v>
      </c>
      <c r="R21" t="s">
        <v>609</v>
      </c>
      <c r="S21" s="10"/>
    </row>
    <row r="22" spans="1:20" s="91" customFormat="1" x14ac:dyDescent="0.3">
      <c r="A22" s="90">
        <v>20</v>
      </c>
      <c r="B22" s="90" t="s">
        <v>158</v>
      </c>
      <c r="C22" s="91" t="s">
        <v>159</v>
      </c>
      <c r="D22" s="91" t="s">
        <v>159</v>
      </c>
      <c r="E22" s="91" t="s">
        <v>159</v>
      </c>
      <c r="F22" s="92">
        <v>4E+18</v>
      </c>
      <c r="G22" s="92">
        <v>300000000000</v>
      </c>
      <c r="H22" s="93">
        <v>2.0000000000000001E+36</v>
      </c>
      <c r="I22" s="91">
        <v>500000</v>
      </c>
      <c r="J22" s="92">
        <v>10000000000</v>
      </c>
      <c r="K22" s="92" t="b">
        <v>0</v>
      </c>
      <c r="L22" s="92">
        <v>10</v>
      </c>
      <c r="M22" s="94" t="s">
        <v>773</v>
      </c>
      <c r="N22" s="92" t="s">
        <v>738</v>
      </c>
      <c r="O22" s="92" t="s">
        <v>736</v>
      </c>
      <c r="P22" s="95" t="s">
        <v>737</v>
      </c>
      <c r="Q22" s="90" t="s">
        <v>607</v>
      </c>
      <c r="R22" s="90" t="s">
        <v>609</v>
      </c>
      <c r="S22" s="92"/>
      <c r="T22" s="92"/>
    </row>
    <row r="23" spans="1:20" s="6" customFormat="1" x14ac:dyDescent="0.3">
      <c r="A23">
        <v>21</v>
      </c>
      <c r="B23" t="s">
        <v>160</v>
      </c>
      <c r="C23" s="6" t="s">
        <v>161</v>
      </c>
      <c r="D23" s="6" t="s">
        <v>161</v>
      </c>
      <c r="E23" s="6" t="s">
        <v>161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164</v>
      </c>
      <c r="N23" s="10" t="s">
        <v>124</v>
      </c>
      <c r="O23" s="12" t="s">
        <v>162</v>
      </c>
      <c r="P23" s="10" t="s">
        <v>163</v>
      </c>
      <c r="Q23" t="s">
        <v>606</v>
      </c>
      <c r="R23" t="s">
        <v>609</v>
      </c>
      <c r="S23" s="14"/>
      <c r="T23" s="14"/>
    </row>
    <row r="24" spans="1:20" s="6" customFormat="1" x14ac:dyDescent="0.3">
      <c r="A24">
        <v>22</v>
      </c>
      <c r="B24" t="s">
        <v>165</v>
      </c>
      <c r="C24" s="6" t="s">
        <v>166</v>
      </c>
      <c r="D24" s="6" t="s">
        <v>166</v>
      </c>
      <c r="E24" s="6" t="s">
        <v>166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169</v>
      </c>
      <c r="N24" s="10" t="s">
        <v>167</v>
      </c>
      <c r="O24" s="12" t="s">
        <v>170</v>
      </c>
      <c r="P24" s="10" t="s">
        <v>168</v>
      </c>
      <c r="Q24" t="s">
        <v>606</v>
      </c>
      <c r="R24" t="s">
        <v>609</v>
      </c>
      <c r="S24" s="14"/>
      <c r="T24" s="14"/>
    </row>
    <row r="25" spans="1:20" s="6" customFormat="1" x14ac:dyDescent="0.3">
      <c r="A25">
        <v>23</v>
      </c>
      <c r="B25" t="s">
        <v>171</v>
      </c>
      <c r="C25" s="6" t="s">
        <v>172</v>
      </c>
      <c r="D25" s="6" t="s">
        <v>172</v>
      </c>
      <c r="E25" s="6" t="s">
        <v>172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176</v>
      </c>
      <c r="N25" s="10" t="s">
        <v>173</v>
      </c>
      <c r="O25" s="12" t="s">
        <v>174</v>
      </c>
      <c r="P25" s="10" t="s">
        <v>175</v>
      </c>
      <c r="Q25" t="s">
        <v>606</v>
      </c>
      <c r="R25" t="s">
        <v>609</v>
      </c>
      <c r="S25" s="14"/>
      <c r="T25" s="14"/>
    </row>
    <row r="26" spans="1:20" x14ac:dyDescent="0.3">
      <c r="A26">
        <v>24</v>
      </c>
      <c r="B26" t="s">
        <v>177</v>
      </c>
      <c r="C26" t="s">
        <v>178</v>
      </c>
      <c r="D26" t="s">
        <v>178</v>
      </c>
      <c r="E26" t="s">
        <v>178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183</v>
      </c>
      <c r="N26" s="10" t="s">
        <v>181</v>
      </c>
      <c r="O26" s="12" t="s">
        <v>182</v>
      </c>
      <c r="P26" s="10" t="s">
        <v>188</v>
      </c>
      <c r="Q26" t="s">
        <v>606</v>
      </c>
      <c r="R26" t="s">
        <v>609</v>
      </c>
      <c r="S26" s="10"/>
      <c r="T26" s="10"/>
    </row>
    <row r="27" spans="1:20" s="6" customFormat="1" x14ac:dyDescent="0.3">
      <c r="A27">
        <v>25</v>
      </c>
      <c r="B27" t="s">
        <v>179</v>
      </c>
      <c r="C27" s="6" t="s">
        <v>180</v>
      </c>
      <c r="D27" s="6" t="s">
        <v>180</v>
      </c>
      <c r="E27" s="6" t="s">
        <v>180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187</v>
      </c>
      <c r="N27" s="10" t="s">
        <v>184</v>
      </c>
      <c r="O27" s="12" t="s">
        <v>185</v>
      </c>
      <c r="P27" s="10" t="s">
        <v>186</v>
      </c>
      <c r="Q27" t="s">
        <v>606</v>
      </c>
      <c r="R27" t="s">
        <v>609</v>
      </c>
      <c r="S27" s="14"/>
      <c r="T27" s="14"/>
    </row>
    <row r="28" spans="1:20" s="6" customFormat="1" ht="15.75" customHeight="1" x14ac:dyDescent="0.3">
      <c r="A28">
        <v>26</v>
      </c>
      <c r="B28" t="s">
        <v>189</v>
      </c>
      <c r="C28" s="6" t="s">
        <v>191</v>
      </c>
      <c r="D28" s="6" t="s">
        <v>190</v>
      </c>
      <c r="E28" s="6" t="s">
        <v>190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196</v>
      </c>
      <c r="N28" s="10" t="s">
        <v>194</v>
      </c>
      <c r="O28" s="12" t="s">
        <v>197</v>
      </c>
      <c r="P28" s="10" t="s">
        <v>195</v>
      </c>
      <c r="Q28" t="s">
        <v>606</v>
      </c>
      <c r="R28" t="s">
        <v>609</v>
      </c>
      <c r="S28" s="14"/>
      <c r="T28" s="14"/>
    </row>
    <row r="29" spans="1:20" s="6" customFormat="1" x14ac:dyDescent="0.3">
      <c r="A29">
        <v>27</v>
      </c>
      <c r="B29" t="s">
        <v>192</v>
      </c>
      <c r="C29" s="6" t="s">
        <v>193</v>
      </c>
      <c r="D29" s="6" t="s">
        <v>193</v>
      </c>
      <c r="E29" s="6" t="s">
        <v>193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199</v>
      </c>
      <c r="N29" s="10" t="s">
        <v>200</v>
      </c>
      <c r="O29" s="12" t="s">
        <v>201</v>
      </c>
      <c r="P29" s="10" t="s">
        <v>198</v>
      </c>
      <c r="Q29" t="s">
        <v>606</v>
      </c>
      <c r="R29" t="s">
        <v>609</v>
      </c>
      <c r="S29" s="14"/>
      <c r="T29" s="14"/>
    </row>
    <row r="30" spans="1:20" s="6" customFormat="1" x14ac:dyDescent="0.3">
      <c r="A30">
        <v>28</v>
      </c>
      <c r="B30" t="s">
        <v>202</v>
      </c>
      <c r="C30" s="6" t="s">
        <v>203</v>
      </c>
      <c r="D30" s="6" t="s">
        <v>203</v>
      </c>
      <c r="E30" s="6" t="s">
        <v>203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207</v>
      </c>
      <c r="N30" s="10" t="s">
        <v>205</v>
      </c>
      <c r="O30" s="12" t="s">
        <v>204</v>
      </c>
      <c r="P30" s="10" t="s">
        <v>206</v>
      </c>
      <c r="Q30" t="s">
        <v>606</v>
      </c>
      <c r="R30" t="s">
        <v>609</v>
      </c>
      <c r="S30" s="14"/>
      <c r="T30" s="14"/>
    </row>
    <row r="31" spans="1:20" s="6" customFormat="1" x14ac:dyDescent="0.3">
      <c r="A31">
        <v>29</v>
      </c>
      <c r="B31" t="s">
        <v>208</v>
      </c>
      <c r="C31" s="6" t="s">
        <v>222</v>
      </c>
      <c r="D31" s="6" t="s">
        <v>222</v>
      </c>
      <c r="E31" s="6" t="s">
        <v>222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212</v>
      </c>
      <c r="N31" s="10" t="s">
        <v>209</v>
      </c>
      <c r="O31" s="12" t="s">
        <v>210</v>
      </c>
      <c r="P31" s="10" t="s">
        <v>211</v>
      </c>
      <c r="Q31" t="s">
        <v>606</v>
      </c>
      <c r="R31" t="s">
        <v>609</v>
      </c>
      <c r="S31" s="14"/>
      <c r="T31" s="14"/>
    </row>
    <row r="32" spans="1:20" s="6" customFormat="1" x14ac:dyDescent="0.3">
      <c r="A32" s="6">
        <v>30</v>
      </c>
      <c r="B32" s="6" t="s">
        <v>213</v>
      </c>
      <c r="C32" s="6" t="s">
        <v>223</v>
      </c>
      <c r="D32" s="6" t="s">
        <v>223</v>
      </c>
      <c r="E32" s="6" t="s">
        <v>223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257</v>
      </c>
      <c r="N32" s="14" t="s">
        <v>232</v>
      </c>
      <c r="O32" s="16" t="s">
        <v>241</v>
      </c>
      <c r="P32" s="17" t="s">
        <v>246</v>
      </c>
      <c r="Q32" t="s">
        <v>607</v>
      </c>
      <c r="R32" t="s">
        <v>609</v>
      </c>
      <c r="S32" s="14"/>
      <c r="T32" s="14"/>
    </row>
    <row r="33" spans="1:20" s="6" customFormat="1" x14ac:dyDescent="0.3">
      <c r="A33" s="6">
        <v>31</v>
      </c>
      <c r="B33" s="6" t="s">
        <v>214</v>
      </c>
      <c r="C33" s="6" t="s">
        <v>224</v>
      </c>
      <c r="D33" s="6" t="s">
        <v>224</v>
      </c>
      <c r="E33" s="6" t="s">
        <v>224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258</v>
      </c>
      <c r="N33" s="14" t="s">
        <v>233</v>
      </c>
      <c r="O33" s="16" t="s">
        <v>256</v>
      </c>
      <c r="P33" s="17" t="s">
        <v>247</v>
      </c>
      <c r="Q33" t="s">
        <v>607</v>
      </c>
      <c r="R33" t="s">
        <v>609</v>
      </c>
      <c r="S33" s="14"/>
      <c r="T33" s="14"/>
    </row>
    <row r="34" spans="1:20" s="6" customFormat="1" x14ac:dyDescent="0.3">
      <c r="A34" s="6">
        <v>32</v>
      </c>
      <c r="B34" s="6" t="s">
        <v>215</v>
      </c>
      <c r="C34" s="6" t="s">
        <v>225</v>
      </c>
      <c r="D34" s="6" t="s">
        <v>225</v>
      </c>
      <c r="E34" s="6" t="s">
        <v>225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259</v>
      </c>
      <c r="N34" s="14" t="s">
        <v>234</v>
      </c>
      <c r="O34" s="16" t="s">
        <v>242</v>
      </c>
      <c r="P34" s="17" t="s">
        <v>248</v>
      </c>
      <c r="Q34" t="s">
        <v>607</v>
      </c>
      <c r="R34" t="s">
        <v>609</v>
      </c>
      <c r="S34" s="14"/>
      <c r="T34" s="14"/>
    </row>
    <row r="35" spans="1:20" s="6" customFormat="1" x14ac:dyDescent="0.3">
      <c r="A35" s="6">
        <v>33</v>
      </c>
      <c r="B35" s="6" t="s">
        <v>216</v>
      </c>
      <c r="C35" s="6" t="s">
        <v>226</v>
      </c>
      <c r="D35" s="6" t="s">
        <v>226</v>
      </c>
      <c r="E35" s="6" t="s">
        <v>226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260</v>
      </c>
      <c r="N35" s="14" t="s">
        <v>235</v>
      </c>
      <c r="O35" s="16" t="s">
        <v>255</v>
      </c>
      <c r="P35" s="17" t="s">
        <v>249</v>
      </c>
      <c r="Q35" t="s">
        <v>607</v>
      </c>
      <c r="R35" t="s">
        <v>609</v>
      </c>
      <c r="S35" s="14"/>
      <c r="T35" s="14"/>
    </row>
    <row r="36" spans="1:20" s="6" customFormat="1" x14ac:dyDescent="0.3">
      <c r="A36" s="6">
        <v>34</v>
      </c>
      <c r="B36" s="6" t="s">
        <v>217</v>
      </c>
      <c r="C36" s="6" t="s">
        <v>227</v>
      </c>
      <c r="D36" s="6" t="s">
        <v>227</v>
      </c>
      <c r="E36" s="6" t="s">
        <v>227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261</v>
      </c>
      <c r="N36" s="14" t="s">
        <v>236</v>
      </c>
      <c r="O36" s="16" t="s">
        <v>255</v>
      </c>
      <c r="P36" s="17" t="s">
        <v>252</v>
      </c>
      <c r="Q36" t="s">
        <v>607</v>
      </c>
      <c r="R36" t="s">
        <v>609</v>
      </c>
      <c r="S36" s="14"/>
      <c r="T36" s="14"/>
    </row>
    <row r="37" spans="1:20" s="6" customFormat="1" x14ac:dyDescent="0.3">
      <c r="A37" s="6">
        <v>35</v>
      </c>
      <c r="B37" s="6" t="s">
        <v>218</v>
      </c>
      <c r="C37" s="6" t="s">
        <v>228</v>
      </c>
      <c r="D37" s="6" t="s">
        <v>228</v>
      </c>
      <c r="E37" s="6" t="s">
        <v>228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262</v>
      </c>
      <c r="N37" s="14" t="s">
        <v>237</v>
      </c>
      <c r="O37" s="16" t="s">
        <v>243</v>
      </c>
      <c r="P37" s="17" t="s">
        <v>251</v>
      </c>
      <c r="Q37" t="s">
        <v>607</v>
      </c>
      <c r="R37" t="s">
        <v>609</v>
      </c>
      <c r="S37" s="14"/>
      <c r="T37" s="14"/>
    </row>
    <row r="38" spans="1:20" s="6" customFormat="1" x14ac:dyDescent="0.3">
      <c r="A38" s="6">
        <v>36</v>
      </c>
      <c r="B38" s="6" t="s">
        <v>219</v>
      </c>
      <c r="C38" s="6" t="s">
        <v>229</v>
      </c>
      <c r="D38" s="6" t="s">
        <v>229</v>
      </c>
      <c r="E38" s="6" t="s">
        <v>229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263</v>
      </c>
      <c r="N38" s="14" t="s">
        <v>238</v>
      </c>
      <c r="O38" s="16" t="s">
        <v>244</v>
      </c>
      <c r="P38" s="17" t="s">
        <v>250</v>
      </c>
      <c r="Q38" t="s">
        <v>607</v>
      </c>
      <c r="R38" t="s">
        <v>609</v>
      </c>
      <c r="S38" s="14"/>
      <c r="T38" s="14"/>
    </row>
    <row r="39" spans="1:20" s="6" customFormat="1" x14ac:dyDescent="0.3">
      <c r="A39" s="6">
        <v>37</v>
      </c>
      <c r="B39" s="6" t="s">
        <v>220</v>
      </c>
      <c r="C39" s="6" t="s">
        <v>230</v>
      </c>
      <c r="D39" s="6" t="s">
        <v>230</v>
      </c>
      <c r="E39" s="6" t="s">
        <v>230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266</v>
      </c>
      <c r="N39" s="14" t="s">
        <v>239</v>
      </c>
      <c r="O39" s="16" t="s">
        <v>245</v>
      </c>
      <c r="P39" s="17" t="s">
        <v>265</v>
      </c>
      <c r="Q39" t="s">
        <v>607</v>
      </c>
      <c r="R39" t="s">
        <v>609</v>
      </c>
      <c r="S39" s="14"/>
      <c r="T39" s="14"/>
    </row>
    <row r="40" spans="1:20" s="6" customFormat="1" x14ac:dyDescent="0.3">
      <c r="A40" s="6">
        <v>38</v>
      </c>
      <c r="B40" s="6" t="s">
        <v>221</v>
      </c>
      <c r="C40" s="6" t="s">
        <v>231</v>
      </c>
      <c r="D40" s="6" t="s">
        <v>231</v>
      </c>
      <c r="E40" s="6" t="s">
        <v>231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264</v>
      </c>
      <c r="N40" s="14" t="s">
        <v>240</v>
      </c>
      <c r="O40" s="16" t="s">
        <v>254</v>
      </c>
      <c r="P40" s="17" t="s">
        <v>253</v>
      </c>
      <c r="Q40" t="s">
        <v>607</v>
      </c>
      <c r="R40" t="s">
        <v>609</v>
      </c>
      <c r="S40" s="14"/>
      <c r="T40" s="14"/>
    </row>
    <row r="41" spans="1:20" s="6" customFormat="1" x14ac:dyDescent="0.3">
      <c r="A41">
        <v>39</v>
      </c>
      <c r="B41" t="s">
        <v>267</v>
      </c>
      <c r="C41" s="6" t="s">
        <v>268</v>
      </c>
      <c r="D41" s="6" t="s">
        <v>268</v>
      </c>
      <c r="E41" s="6" t="s">
        <v>268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271</v>
      </c>
      <c r="N41" s="10" t="s">
        <v>269</v>
      </c>
      <c r="O41" s="12" t="s">
        <v>210</v>
      </c>
      <c r="P41" s="10" t="s">
        <v>270</v>
      </c>
      <c r="Q41" t="s">
        <v>606</v>
      </c>
      <c r="R41" t="s">
        <v>609</v>
      </c>
      <c r="S41" s="14"/>
      <c r="T41" s="14"/>
    </row>
    <row r="42" spans="1:20" s="3" customFormat="1" x14ac:dyDescent="0.3">
      <c r="A42" s="3">
        <v>40</v>
      </c>
      <c r="B42" s="3" t="s">
        <v>272</v>
      </c>
      <c r="C42" s="4" t="s">
        <v>277</v>
      </c>
      <c r="D42" s="4" t="s">
        <v>277</v>
      </c>
      <c r="E42" s="4" t="s">
        <v>277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318</v>
      </c>
      <c r="N42" s="18" t="s">
        <v>292</v>
      </c>
      <c r="O42" s="20" t="s">
        <v>311</v>
      </c>
      <c r="P42" s="18" t="s">
        <v>317</v>
      </c>
      <c r="Q42" t="s">
        <v>607</v>
      </c>
      <c r="R42" t="s">
        <v>609</v>
      </c>
    </row>
    <row r="43" spans="1:20" s="3" customFormat="1" x14ac:dyDescent="0.3">
      <c r="A43" s="3">
        <v>41</v>
      </c>
      <c r="B43" s="3" t="s">
        <v>273</v>
      </c>
      <c r="C43" s="4" t="s">
        <v>278</v>
      </c>
      <c r="D43" s="4" t="s">
        <v>278</v>
      </c>
      <c r="E43" s="4" t="s">
        <v>278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319</v>
      </c>
      <c r="N43" s="18" t="s">
        <v>293</v>
      </c>
      <c r="O43" s="20" t="s">
        <v>302</v>
      </c>
      <c r="P43" s="18" t="s">
        <v>316</v>
      </c>
      <c r="Q43" t="s">
        <v>607</v>
      </c>
      <c r="R43" t="s">
        <v>609</v>
      </c>
    </row>
    <row r="44" spans="1:20" s="3" customFormat="1" x14ac:dyDescent="0.3">
      <c r="A44" s="3">
        <v>42</v>
      </c>
      <c r="B44" s="3" t="s">
        <v>274</v>
      </c>
      <c r="C44" s="4" t="s">
        <v>279</v>
      </c>
      <c r="D44" s="4" t="s">
        <v>279</v>
      </c>
      <c r="E44" s="4" t="s">
        <v>279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320</v>
      </c>
      <c r="N44" s="18" t="s">
        <v>294</v>
      </c>
      <c r="O44" s="20" t="s">
        <v>303</v>
      </c>
      <c r="P44" s="18" t="s">
        <v>315</v>
      </c>
      <c r="Q44" t="s">
        <v>607</v>
      </c>
      <c r="R44" t="s">
        <v>609</v>
      </c>
    </row>
    <row r="45" spans="1:20" s="3" customFormat="1" x14ac:dyDescent="0.3">
      <c r="A45" s="3">
        <v>43</v>
      </c>
      <c r="B45" s="3" t="s">
        <v>275</v>
      </c>
      <c r="C45" s="4" t="s">
        <v>280</v>
      </c>
      <c r="D45" s="4" t="s">
        <v>280</v>
      </c>
      <c r="E45" s="4" t="s">
        <v>280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321</v>
      </c>
      <c r="N45" s="18" t="s">
        <v>295</v>
      </c>
      <c r="O45" s="20" t="s">
        <v>304</v>
      </c>
      <c r="P45" s="18" t="s">
        <v>314</v>
      </c>
      <c r="Q45" t="s">
        <v>607</v>
      </c>
      <c r="R45" t="s">
        <v>609</v>
      </c>
    </row>
    <row r="46" spans="1:20" s="3" customFormat="1" x14ac:dyDescent="0.3">
      <c r="A46" s="3">
        <v>44</v>
      </c>
      <c r="B46" s="3" t="s">
        <v>276</v>
      </c>
      <c r="C46" s="4" t="s">
        <v>281</v>
      </c>
      <c r="D46" s="4" t="s">
        <v>281</v>
      </c>
      <c r="E46" s="4" t="s">
        <v>281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322</v>
      </c>
      <c r="N46" s="18" t="s">
        <v>296</v>
      </c>
      <c r="O46" s="20" t="s">
        <v>305</v>
      </c>
      <c r="P46" s="18" t="s">
        <v>307</v>
      </c>
      <c r="Q46" t="s">
        <v>607</v>
      </c>
      <c r="R46" t="s">
        <v>609</v>
      </c>
    </row>
    <row r="47" spans="1:20" x14ac:dyDescent="0.3">
      <c r="A47" s="3">
        <v>45</v>
      </c>
      <c r="B47" s="3" t="s">
        <v>282</v>
      </c>
      <c r="C47" s="4" t="s">
        <v>287</v>
      </c>
      <c r="D47" s="4" t="s">
        <v>287</v>
      </c>
      <c r="E47" s="4" t="s">
        <v>287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323</v>
      </c>
      <c r="N47" s="18" t="s">
        <v>297</v>
      </c>
      <c r="O47" s="20" t="s">
        <v>306</v>
      </c>
      <c r="P47" s="18" t="s">
        <v>308</v>
      </c>
      <c r="Q47" t="s">
        <v>607</v>
      </c>
      <c r="R47" t="s">
        <v>609</v>
      </c>
    </row>
    <row r="48" spans="1:20" x14ac:dyDescent="0.3">
      <c r="A48" s="3">
        <v>46</v>
      </c>
      <c r="B48" s="3" t="s">
        <v>283</v>
      </c>
      <c r="C48" s="4" t="s">
        <v>288</v>
      </c>
      <c r="D48" s="4" t="s">
        <v>288</v>
      </c>
      <c r="E48" s="4" t="s">
        <v>288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324</v>
      </c>
      <c r="N48" s="18" t="s">
        <v>298</v>
      </c>
      <c r="O48" s="20" t="s">
        <v>312</v>
      </c>
      <c r="P48" s="18" t="s">
        <v>309</v>
      </c>
      <c r="Q48" t="s">
        <v>607</v>
      </c>
      <c r="R48" t="s">
        <v>609</v>
      </c>
    </row>
    <row r="49" spans="1:20" x14ac:dyDescent="0.3">
      <c r="A49" s="3">
        <v>47</v>
      </c>
      <c r="B49" s="3" t="s">
        <v>284</v>
      </c>
      <c r="C49" s="4" t="s">
        <v>289</v>
      </c>
      <c r="D49" s="4" t="s">
        <v>289</v>
      </c>
      <c r="E49" s="4" t="s">
        <v>289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325</v>
      </c>
      <c r="N49" s="18" t="s">
        <v>299</v>
      </c>
      <c r="O49" s="20" t="s">
        <v>313</v>
      </c>
      <c r="P49" s="18" t="s">
        <v>310</v>
      </c>
      <c r="Q49" t="s">
        <v>607</v>
      </c>
      <c r="R49" t="s">
        <v>609</v>
      </c>
    </row>
    <row r="50" spans="1:20" x14ac:dyDescent="0.3">
      <c r="A50" s="3">
        <v>48</v>
      </c>
      <c r="B50" s="3" t="s">
        <v>285</v>
      </c>
      <c r="C50" s="4" t="s">
        <v>290</v>
      </c>
      <c r="D50" s="4" t="s">
        <v>290</v>
      </c>
      <c r="E50" s="4" t="s">
        <v>290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333</v>
      </c>
      <c r="N50" s="18" t="s">
        <v>300</v>
      </c>
      <c r="O50" s="20" t="s">
        <v>328</v>
      </c>
      <c r="P50" s="18" t="s">
        <v>332</v>
      </c>
      <c r="Q50" t="s">
        <v>607</v>
      </c>
      <c r="R50" t="s">
        <v>609</v>
      </c>
    </row>
    <row r="51" spans="1:20" x14ac:dyDescent="0.3">
      <c r="A51" s="3">
        <v>49</v>
      </c>
      <c r="B51" s="3" t="s">
        <v>286</v>
      </c>
      <c r="C51" s="4" t="s">
        <v>291</v>
      </c>
      <c r="D51" s="4" t="s">
        <v>291</v>
      </c>
      <c r="E51" s="4" t="s">
        <v>291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337</v>
      </c>
      <c r="N51" s="18" t="s">
        <v>301</v>
      </c>
      <c r="O51" s="20" t="s">
        <v>329</v>
      </c>
      <c r="P51" s="18" t="s">
        <v>336</v>
      </c>
      <c r="Q51" t="s">
        <v>607</v>
      </c>
      <c r="R51" t="s">
        <v>609</v>
      </c>
    </row>
    <row r="52" spans="1:20" s="42" customFormat="1" x14ac:dyDescent="0.3">
      <c r="A52" s="42">
        <v>50</v>
      </c>
      <c r="B52" s="42" t="s">
        <v>326</v>
      </c>
      <c r="C52" s="42" t="s">
        <v>327</v>
      </c>
      <c r="D52" s="42" t="s">
        <v>327</v>
      </c>
      <c r="E52" s="42" t="s">
        <v>327</v>
      </c>
      <c r="F52" s="44">
        <v>4E+18</v>
      </c>
      <c r="G52" s="44">
        <v>300000000000</v>
      </c>
      <c r="H52" s="45">
        <v>2.0000000000000001E+40</v>
      </c>
      <c r="I52" s="42">
        <v>500000</v>
      </c>
      <c r="J52" s="44">
        <v>20000000000</v>
      </c>
      <c r="K52" s="44" t="b">
        <v>0</v>
      </c>
      <c r="L52" s="44">
        <v>10</v>
      </c>
      <c r="M52" s="46" t="s">
        <v>339</v>
      </c>
      <c r="N52" s="44" t="s">
        <v>334</v>
      </c>
      <c r="O52" s="46" t="s">
        <v>335</v>
      </c>
      <c r="P52" s="44" t="s">
        <v>338</v>
      </c>
      <c r="Q52" t="s">
        <v>606</v>
      </c>
      <c r="R52" t="s">
        <v>609</v>
      </c>
      <c r="S52" s="44"/>
      <c r="T52" s="44"/>
    </row>
    <row r="53" spans="1:20" s="6" customFormat="1" x14ac:dyDescent="0.3">
      <c r="A53">
        <v>51</v>
      </c>
      <c r="B53" t="s">
        <v>330</v>
      </c>
      <c r="C53" s="6" t="s">
        <v>331</v>
      </c>
      <c r="D53" s="6" t="s">
        <v>327</v>
      </c>
      <c r="E53" s="6" t="s">
        <v>327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538</v>
      </c>
      <c r="N53" s="10" t="s">
        <v>537</v>
      </c>
      <c r="O53" s="12" t="s">
        <v>536</v>
      </c>
      <c r="P53" s="10" t="s">
        <v>535</v>
      </c>
      <c r="Q53" t="s">
        <v>606</v>
      </c>
      <c r="R53" t="s">
        <v>609</v>
      </c>
      <c r="S53" s="14"/>
      <c r="T53" s="14"/>
    </row>
    <row r="54" spans="1:20" x14ac:dyDescent="0.3">
      <c r="A54" s="3">
        <v>52</v>
      </c>
      <c r="B54" s="3" t="s">
        <v>340</v>
      </c>
      <c r="C54" s="4" t="s">
        <v>341</v>
      </c>
      <c r="D54" s="4" t="s">
        <v>341</v>
      </c>
      <c r="E54" s="4" t="s">
        <v>341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351</v>
      </c>
      <c r="N54" s="10" t="s">
        <v>348</v>
      </c>
      <c r="O54" s="12" t="s">
        <v>349</v>
      </c>
      <c r="P54" s="10" t="s">
        <v>350</v>
      </c>
      <c r="Q54" t="s">
        <v>607</v>
      </c>
      <c r="R54" t="s">
        <v>609</v>
      </c>
    </row>
    <row r="55" spans="1:20" s="6" customFormat="1" x14ac:dyDescent="0.3">
      <c r="A55">
        <v>53</v>
      </c>
      <c r="B55" t="s">
        <v>342</v>
      </c>
      <c r="C55" s="6" t="s">
        <v>343</v>
      </c>
      <c r="D55" s="6" t="s">
        <v>343</v>
      </c>
      <c r="E55" s="6" t="s">
        <v>343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346</v>
      </c>
      <c r="N55" s="10" t="s">
        <v>344</v>
      </c>
      <c r="O55" s="12" t="s">
        <v>347</v>
      </c>
      <c r="P55" s="21" t="s">
        <v>345</v>
      </c>
      <c r="Q55" t="s">
        <v>606</v>
      </c>
      <c r="R55" t="s">
        <v>609</v>
      </c>
      <c r="S55" s="14"/>
      <c r="T55" s="14"/>
    </row>
    <row r="56" spans="1:20" x14ac:dyDescent="0.3">
      <c r="A56" s="3">
        <v>54</v>
      </c>
      <c r="B56" s="3" t="s">
        <v>352</v>
      </c>
      <c r="C56" s="4" t="s">
        <v>353</v>
      </c>
      <c r="D56" s="4" t="s">
        <v>353</v>
      </c>
      <c r="E56" s="4" t="s">
        <v>353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357</v>
      </c>
      <c r="N56" s="10" t="s">
        <v>354</v>
      </c>
      <c r="O56" s="12" t="s">
        <v>355</v>
      </c>
      <c r="P56" s="10" t="s">
        <v>356</v>
      </c>
      <c r="Q56" t="s">
        <v>607</v>
      </c>
      <c r="R56" t="s">
        <v>609</v>
      </c>
    </row>
    <row r="57" spans="1:20" s="47" customFormat="1" x14ac:dyDescent="0.3">
      <c r="A57" s="47">
        <v>55</v>
      </c>
      <c r="B57" s="47" t="s">
        <v>358</v>
      </c>
      <c r="C57" s="48" t="s">
        <v>361</v>
      </c>
      <c r="D57" s="48" t="s">
        <v>361</v>
      </c>
      <c r="E57" s="48" t="s">
        <v>361</v>
      </c>
      <c r="F57" s="49">
        <v>4E+18</v>
      </c>
      <c r="G57" s="49">
        <v>300000000000</v>
      </c>
      <c r="H57" s="50">
        <v>2.0000000000000001E+40</v>
      </c>
      <c r="I57" s="47">
        <v>500000</v>
      </c>
      <c r="J57" s="49">
        <v>20000000000</v>
      </c>
      <c r="K57" s="49" t="b">
        <v>0</v>
      </c>
      <c r="L57" s="49">
        <v>10</v>
      </c>
      <c r="M57" s="51" t="s">
        <v>778</v>
      </c>
      <c r="N57" s="49" t="s">
        <v>779</v>
      </c>
      <c r="O57" s="51" t="s">
        <v>780</v>
      </c>
      <c r="P57" s="49" t="s">
        <v>781</v>
      </c>
      <c r="Q57" t="s">
        <v>606</v>
      </c>
      <c r="R57" t="s">
        <v>609</v>
      </c>
    </row>
    <row r="58" spans="1:20" x14ac:dyDescent="0.3">
      <c r="A58" s="3">
        <v>56</v>
      </c>
      <c r="B58" s="3" t="s">
        <v>359</v>
      </c>
      <c r="C58" s="4" t="s">
        <v>360</v>
      </c>
      <c r="D58" s="4" t="s">
        <v>360</v>
      </c>
      <c r="E58" s="4" t="s">
        <v>360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368</v>
      </c>
      <c r="N58" s="10" t="s">
        <v>364</v>
      </c>
      <c r="O58" s="12" t="s">
        <v>365</v>
      </c>
      <c r="P58" s="10" t="s">
        <v>367</v>
      </c>
      <c r="Q58" t="s">
        <v>607</v>
      </c>
      <c r="R58" t="s">
        <v>609</v>
      </c>
    </row>
    <row r="59" spans="1:20" x14ac:dyDescent="0.3">
      <c r="A59" s="3">
        <v>57</v>
      </c>
      <c r="B59" s="3" t="s">
        <v>362</v>
      </c>
      <c r="C59" s="4" t="s">
        <v>363</v>
      </c>
      <c r="D59" s="4" t="s">
        <v>363</v>
      </c>
      <c r="E59" s="4" t="s">
        <v>363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370</v>
      </c>
      <c r="N59" s="10" t="s">
        <v>366</v>
      </c>
      <c r="O59" s="12" t="s">
        <v>371</v>
      </c>
      <c r="P59" s="10" t="s">
        <v>369</v>
      </c>
      <c r="Q59" t="s">
        <v>607</v>
      </c>
      <c r="R59" t="s">
        <v>610</v>
      </c>
    </row>
    <row r="60" spans="1:20" s="6" customFormat="1" x14ac:dyDescent="0.3">
      <c r="A60" s="6">
        <v>58</v>
      </c>
      <c r="B60" s="6" t="s">
        <v>372</v>
      </c>
      <c r="C60" s="7" t="s">
        <v>386</v>
      </c>
      <c r="D60" s="7" t="s">
        <v>386</v>
      </c>
      <c r="E60" s="7" t="s">
        <v>386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395</v>
      </c>
      <c r="N60" s="14" t="s">
        <v>379</v>
      </c>
      <c r="O60" s="16" t="s">
        <v>389</v>
      </c>
      <c r="P60" s="14" t="s">
        <v>392</v>
      </c>
      <c r="Q60" t="s">
        <v>607</v>
      </c>
      <c r="R60" t="s">
        <v>609</v>
      </c>
    </row>
    <row r="61" spans="1:20" s="6" customFormat="1" x14ac:dyDescent="0.3">
      <c r="A61" s="6">
        <v>59</v>
      </c>
      <c r="B61" s="6" t="s">
        <v>373</v>
      </c>
      <c r="C61" s="7" t="s">
        <v>387</v>
      </c>
      <c r="D61" s="7" t="s">
        <v>387</v>
      </c>
      <c r="E61" s="7" t="s">
        <v>387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396</v>
      </c>
      <c r="N61" s="14" t="s">
        <v>380</v>
      </c>
      <c r="O61" s="16" t="s">
        <v>390</v>
      </c>
      <c r="P61" s="14" t="s">
        <v>393</v>
      </c>
      <c r="Q61" t="s">
        <v>607</v>
      </c>
      <c r="R61" t="s">
        <v>609</v>
      </c>
    </row>
    <row r="62" spans="1:20" s="6" customFormat="1" x14ac:dyDescent="0.3">
      <c r="A62" s="6">
        <v>60</v>
      </c>
      <c r="B62" s="6" t="s">
        <v>374</v>
      </c>
      <c r="C62" s="7" t="s">
        <v>388</v>
      </c>
      <c r="D62" s="7" t="s">
        <v>388</v>
      </c>
      <c r="E62" s="7" t="s">
        <v>388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397</v>
      </c>
      <c r="N62" s="14" t="s">
        <v>381</v>
      </c>
      <c r="O62" s="16" t="s">
        <v>391</v>
      </c>
      <c r="P62" s="14" t="s">
        <v>394</v>
      </c>
      <c r="Q62" t="s">
        <v>607</v>
      </c>
      <c r="R62" t="s">
        <v>609</v>
      </c>
    </row>
    <row r="63" spans="1:20" s="6" customFormat="1" x14ac:dyDescent="0.3">
      <c r="A63" s="6">
        <v>61</v>
      </c>
      <c r="B63" s="6" t="s">
        <v>375</v>
      </c>
      <c r="C63" s="7" t="s">
        <v>398</v>
      </c>
      <c r="D63" s="7" t="s">
        <v>398</v>
      </c>
      <c r="E63" s="7" t="s">
        <v>398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409</v>
      </c>
      <c r="N63" s="14" t="s">
        <v>401</v>
      </c>
      <c r="O63" s="16" t="s">
        <v>403</v>
      </c>
      <c r="P63" s="14" t="s">
        <v>408</v>
      </c>
      <c r="Q63" t="s">
        <v>607</v>
      </c>
      <c r="R63" t="s">
        <v>609</v>
      </c>
    </row>
    <row r="64" spans="1:20" s="6" customFormat="1" x14ac:dyDescent="0.3">
      <c r="A64" s="6">
        <v>62</v>
      </c>
      <c r="B64" s="6" t="s">
        <v>376</v>
      </c>
      <c r="C64" s="7" t="s">
        <v>399</v>
      </c>
      <c r="D64" s="7" t="s">
        <v>399</v>
      </c>
      <c r="E64" s="7" t="s">
        <v>399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410</v>
      </c>
      <c r="N64" s="14" t="s">
        <v>402</v>
      </c>
      <c r="O64" s="16" t="s">
        <v>404</v>
      </c>
      <c r="P64" s="14" t="s">
        <v>411</v>
      </c>
      <c r="Q64" t="s">
        <v>607</v>
      </c>
      <c r="R64" t="s">
        <v>609</v>
      </c>
    </row>
    <row r="65" spans="1:18" x14ac:dyDescent="0.3">
      <c r="A65" s="3">
        <v>63</v>
      </c>
      <c r="B65" s="3" t="s">
        <v>377</v>
      </c>
      <c r="C65" s="4" t="s">
        <v>427</v>
      </c>
      <c r="D65" s="4" t="s">
        <v>427</v>
      </c>
      <c r="E65" s="4" t="s">
        <v>427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445</v>
      </c>
      <c r="N65" s="18" t="s">
        <v>432</v>
      </c>
      <c r="O65" s="16" t="s">
        <v>442</v>
      </c>
      <c r="P65" s="14" t="s">
        <v>444</v>
      </c>
      <c r="Q65" t="s">
        <v>607</v>
      </c>
      <c r="R65" t="s">
        <v>609</v>
      </c>
    </row>
    <row r="66" spans="1:18" x14ac:dyDescent="0.3">
      <c r="A66" s="3">
        <v>64</v>
      </c>
      <c r="B66" s="3" t="s">
        <v>378</v>
      </c>
      <c r="C66" s="4" t="s">
        <v>428</v>
      </c>
      <c r="D66" s="4" t="s">
        <v>428</v>
      </c>
      <c r="E66" s="4" t="s">
        <v>428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447</v>
      </c>
      <c r="N66" s="18" t="s">
        <v>431</v>
      </c>
      <c r="O66" s="16" t="s">
        <v>443</v>
      </c>
      <c r="P66" s="14" t="s">
        <v>446</v>
      </c>
      <c r="Q66" t="s">
        <v>607</v>
      </c>
      <c r="R66" t="s">
        <v>609</v>
      </c>
    </row>
    <row r="67" spans="1:18" x14ac:dyDescent="0.3">
      <c r="A67" s="3">
        <v>65</v>
      </c>
      <c r="B67" s="3" t="s">
        <v>382</v>
      </c>
      <c r="C67" s="4" t="s">
        <v>383</v>
      </c>
      <c r="D67" s="4" t="s">
        <v>383</v>
      </c>
      <c r="E67" s="4" t="s">
        <v>383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384</v>
      </c>
      <c r="O67" s="20" t="s">
        <v>384</v>
      </c>
      <c r="P67" s="18" t="s">
        <v>385</v>
      </c>
      <c r="Q67" t="s">
        <v>606</v>
      </c>
      <c r="R67" t="s">
        <v>609</v>
      </c>
    </row>
    <row r="68" spans="1:18" s="22" customFormat="1" x14ac:dyDescent="0.3">
      <c r="A68" s="22">
        <v>66</v>
      </c>
      <c r="B68" s="22" t="s">
        <v>400</v>
      </c>
      <c r="C68" s="23" t="s">
        <v>421</v>
      </c>
      <c r="D68" s="23" t="s">
        <v>421</v>
      </c>
      <c r="E68" s="23" t="s">
        <v>421</v>
      </c>
      <c r="F68" s="24">
        <v>4E+18</v>
      </c>
      <c r="G68" s="24">
        <v>300000000000</v>
      </c>
      <c r="H68" s="25">
        <v>2.0000000000000001E+40</v>
      </c>
      <c r="I68" s="22">
        <v>500000</v>
      </c>
      <c r="J68" s="24">
        <v>20000000000</v>
      </c>
      <c r="K68" s="24" t="b">
        <v>0</v>
      </c>
      <c r="L68" s="24">
        <v>10</v>
      </c>
      <c r="M68" s="26" t="s">
        <v>416</v>
      </c>
      <c r="N68" s="24" t="s">
        <v>413</v>
      </c>
      <c r="O68" s="26" t="s">
        <v>414</v>
      </c>
      <c r="P68" s="24" t="s">
        <v>415</v>
      </c>
      <c r="Q68" t="s">
        <v>607</v>
      </c>
      <c r="R68" t="s">
        <v>609</v>
      </c>
    </row>
    <row r="69" spans="1:18" s="22" customFormat="1" x14ac:dyDescent="0.3">
      <c r="A69" s="22">
        <v>67</v>
      </c>
      <c r="B69" s="22" t="s">
        <v>417</v>
      </c>
      <c r="C69" s="23" t="s">
        <v>422</v>
      </c>
      <c r="D69" s="23" t="s">
        <v>422</v>
      </c>
      <c r="E69" s="23" t="s">
        <v>422</v>
      </c>
      <c r="F69" s="24">
        <v>4E+18</v>
      </c>
      <c r="G69" s="24">
        <v>300000000000</v>
      </c>
      <c r="H69" s="25">
        <v>2.0000000000000001E+40</v>
      </c>
      <c r="I69" s="22">
        <v>500000</v>
      </c>
      <c r="J69" s="24">
        <v>20000000000</v>
      </c>
      <c r="K69" s="24" t="b">
        <v>0</v>
      </c>
      <c r="L69" s="24">
        <v>10</v>
      </c>
      <c r="M69" s="26" t="s">
        <v>420</v>
      </c>
      <c r="N69" s="24" t="s">
        <v>412</v>
      </c>
      <c r="O69" s="26" t="s">
        <v>418</v>
      </c>
      <c r="P69" s="24" t="s">
        <v>419</v>
      </c>
      <c r="Q69" t="s">
        <v>607</v>
      </c>
      <c r="R69" t="s">
        <v>609</v>
      </c>
    </row>
    <row r="70" spans="1:18" x14ac:dyDescent="0.3">
      <c r="A70" s="3">
        <v>68</v>
      </c>
      <c r="B70" s="3" t="s">
        <v>406</v>
      </c>
      <c r="C70" s="4" t="s">
        <v>405</v>
      </c>
      <c r="D70" s="4" t="s">
        <v>405</v>
      </c>
      <c r="E70" s="4" t="s">
        <v>405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696</v>
      </c>
      <c r="N70" s="27" t="s">
        <v>695</v>
      </c>
      <c r="O70" s="20" t="s">
        <v>696</v>
      </c>
      <c r="P70" s="20" t="s">
        <v>696</v>
      </c>
      <c r="Q70" t="s">
        <v>606</v>
      </c>
      <c r="R70" t="s">
        <v>609</v>
      </c>
    </row>
    <row r="71" spans="1:18" s="42" customFormat="1" x14ac:dyDescent="0.3">
      <c r="A71" s="42">
        <v>69</v>
      </c>
      <c r="B71" s="42" t="s">
        <v>407</v>
      </c>
      <c r="C71" s="43" t="s">
        <v>434</v>
      </c>
      <c r="D71" s="43" t="s">
        <v>434</v>
      </c>
      <c r="E71" s="43" t="s">
        <v>434</v>
      </c>
      <c r="F71" s="44">
        <v>4E+18</v>
      </c>
      <c r="G71" s="44">
        <v>300000000000</v>
      </c>
      <c r="H71" s="45">
        <v>2.0000000000000001E+40</v>
      </c>
      <c r="I71" s="42">
        <v>500000</v>
      </c>
      <c r="J71" s="44">
        <v>20000000000</v>
      </c>
      <c r="K71" s="44" t="b">
        <v>0</v>
      </c>
      <c r="L71" s="44">
        <v>10</v>
      </c>
      <c r="M71" s="46" t="s">
        <v>527</v>
      </c>
      <c r="N71" s="54" t="s">
        <v>526</v>
      </c>
      <c r="O71" s="46" t="s">
        <v>525</v>
      </c>
      <c r="P71" s="46" t="s">
        <v>524</v>
      </c>
      <c r="Q71" t="s">
        <v>607</v>
      </c>
      <c r="R71" t="s">
        <v>609</v>
      </c>
    </row>
    <row r="72" spans="1:18" s="22" customFormat="1" x14ac:dyDescent="0.3">
      <c r="A72" s="3">
        <v>70</v>
      </c>
      <c r="B72" s="3" t="s">
        <v>423</v>
      </c>
      <c r="C72" s="23" t="s">
        <v>435</v>
      </c>
      <c r="D72" s="23" t="s">
        <v>435</v>
      </c>
      <c r="E72" s="23" t="s">
        <v>435</v>
      </c>
      <c r="F72" s="24">
        <v>4E+18</v>
      </c>
      <c r="G72" s="24">
        <v>300000000000</v>
      </c>
      <c r="H72" s="25">
        <v>2.0000000000000001E+40</v>
      </c>
      <c r="I72" s="22">
        <v>500000</v>
      </c>
      <c r="J72" s="24">
        <v>20000000000</v>
      </c>
      <c r="K72" s="24" t="b">
        <v>0</v>
      </c>
      <c r="L72" s="24">
        <v>10</v>
      </c>
      <c r="M72" s="26" t="s">
        <v>449</v>
      </c>
      <c r="N72" s="24" t="s">
        <v>425</v>
      </c>
      <c r="O72" s="26" t="s">
        <v>438</v>
      </c>
      <c r="P72" s="24" t="s">
        <v>448</v>
      </c>
      <c r="Q72" t="s">
        <v>607</v>
      </c>
      <c r="R72" t="s">
        <v>609</v>
      </c>
    </row>
    <row r="73" spans="1:18" s="22" customFormat="1" x14ac:dyDescent="0.3">
      <c r="A73" s="3">
        <v>71</v>
      </c>
      <c r="B73" s="3" t="s">
        <v>424</v>
      </c>
      <c r="C73" s="23" t="s">
        <v>436</v>
      </c>
      <c r="D73" s="23" t="s">
        <v>436</v>
      </c>
      <c r="E73" s="23" t="s">
        <v>436</v>
      </c>
      <c r="F73" s="24">
        <v>4E+18</v>
      </c>
      <c r="G73" s="24">
        <v>300000000000</v>
      </c>
      <c r="H73" s="25">
        <v>2.0000000000000001E+40</v>
      </c>
      <c r="I73" s="22">
        <v>500000</v>
      </c>
      <c r="J73" s="24">
        <v>20000000000</v>
      </c>
      <c r="K73" s="24" t="b">
        <v>0</v>
      </c>
      <c r="L73" s="24">
        <v>10</v>
      </c>
      <c r="M73" s="26" t="s">
        <v>451</v>
      </c>
      <c r="N73" s="24" t="s">
        <v>426</v>
      </c>
      <c r="O73" s="26" t="s">
        <v>439</v>
      </c>
      <c r="P73" s="24" t="s">
        <v>450</v>
      </c>
      <c r="Q73" t="s">
        <v>607</v>
      </c>
      <c r="R73" t="s">
        <v>609</v>
      </c>
    </row>
    <row r="74" spans="1:18" x14ac:dyDescent="0.3">
      <c r="A74" s="3">
        <v>72</v>
      </c>
      <c r="B74" s="3" t="s">
        <v>429</v>
      </c>
      <c r="C74" s="4" t="s">
        <v>430</v>
      </c>
      <c r="D74" s="4" t="s">
        <v>430</v>
      </c>
      <c r="E74" s="4" t="s">
        <v>430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453</v>
      </c>
      <c r="N74" s="10" t="s">
        <v>440</v>
      </c>
      <c r="O74" s="12" t="s">
        <v>441</v>
      </c>
      <c r="P74" s="10" t="s">
        <v>452</v>
      </c>
      <c r="Q74" t="s">
        <v>607</v>
      </c>
      <c r="R74" t="s">
        <v>610</v>
      </c>
    </row>
    <row r="75" spans="1:18" s="47" customFormat="1" x14ac:dyDescent="0.3">
      <c r="A75" s="47">
        <v>73</v>
      </c>
      <c r="B75" s="47" t="s">
        <v>433</v>
      </c>
      <c r="C75" s="48" t="s">
        <v>437</v>
      </c>
      <c r="D75" s="48" t="s">
        <v>437</v>
      </c>
      <c r="E75" s="48" t="s">
        <v>437</v>
      </c>
      <c r="F75" s="49">
        <v>4E+18</v>
      </c>
      <c r="G75" s="49">
        <v>300000000000</v>
      </c>
      <c r="H75" s="50">
        <v>2.0000000000000001E+36</v>
      </c>
      <c r="I75" s="47">
        <v>500000</v>
      </c>
      <c r="J75" s="49">
        <v>10000000000</v>
      </c>
      <c r="K75" s="49" t="b">
        <v>0</v>
      </c>
      <c r="L75" s="49">
        <v>10</v>
      </c>
      <c r="M75" s="51" t="s">
        <v>782</v>
      </c>
      <c r="N75" s="49" t="s">
        <v>783</v>
      </c>
      <c r="O75" s="53" t="s">
        <v>784</v>
      </c>
      <c r="P75" s="49" t="s">
        <v>785</v>
      </c>
      <c r="Q75" t="s">
        <v>606</v>
      </c>
      <c r="R75" t="s">
        <v>609</v>
      </c>
    </row>
    <row r="76" spans="1:18" s="47" customFormat="1" x14ac:dyDescent="0.3">
      <c r="A76" s="47">
        <v>74</v>
      </c>
      <c r="B76" s="47" t="s">
        <v>454</v>
      </c>
      <c r="C76" s="48" t="s">
        <v>455</v>
      </c>
      <c r="D76" s="48" t="s">
        <v>455</v>
      </c>
      <c r="E76" s="48" t="s">
        <v>455</v>
      </c>
      <c r="F76" s="49">
        <v>4E+18</v>
      </c>
      <c r="G76" s="49">
        <v>300000000000</v>
      </c>
      <c r="H76" s="50">
        <v>2.0000000000000001E+36</v>
      </c>
      <c r="I76" s="47">
        <v>500000</v>
      </c>
      <c r="J76" s="49">
        <v>10000000000</v>
      </c>
      <c r="K76" s="49" t="b">
        <v>0</v>
      </c>
      <c r="L76" s="49">
        <v>10</v>
      </c>
      <c r="M76" s="51" t="s">
        <v>786</v>
      </c>
      <c r="N76" s="49" t="s">
        <v>783</v>
      </c>
      <c r="O76" s="53" t="s">
        <v>784</v>
      </c>
      <c r="P76" s="49" t="s">
        <v>787</v>
      </c>
      <c r="Q76" t="s">
        <v>606</v>
      </c>
      <c r="R76" t="s">
        <v>609</v>
      </c>
    </row>
    <row r="77" spans="1:18" s="22" customFormat="1" ht="16.5" customHeight="1" x14ac:dyDescent="0.3">
      <c r="A77" s="3">
        <v>75</v>
      </c>
      <c r="B77" s="3" t="s">
        <v>456</v>
      </c>
      <c r="C77" s="23" t="s">
        <v>462</v>
      </c>
      <c r="D77" s="23" t="s">
        <v>462</v>
      </c>
      <c r="E77" s="23" t="s">
        <v>462</v>
      </c>
      <c r="F77" s="24">
        <v>4E+18</v>
      </c>
      <c r="G77" s="24">
        <v>300000000000</v>
      </c>
      <c r="H77" s="25">
        <v>2.0000000000000001E+40</v>
      </c>
      <c r="I77" s="22">
        <v>500000</v>
      </c>
      <c r="J77" s="24">
        <v>20000000000</v>
      </c>
      <c r="K77" s="24" t="b">
        <v>0</v>
      </c>
      <c r="L77" s="24">
        <v>10</v>
      </c>
      <c r="M77" s="29" t="s">
        <v>473</v>
      </c>
      <c r="N77" s="28" t="s">
        <v>459</v>
      </c>
      <c r="O77" s="26" t="s">
        <v>465</v>
      </c>
      <c r="P77" s="24" t="s">
        <v>468</v>
      </c>
      <c r="Q77" t="s">
        <v>607</v>
      </c>
      <c r="R77" t="s">
        <v>610</v>
      </c>
    </row>
    <row r="78" spans="1:18" s="22" customFormat="1" x14ac:dyDescent="0.3">
      <c r="A78" s="3">
        <v>76</v>
      </c>
      <c r="B78" s="3" t="s">
        <v>457</v>
      </c>
      <c r="C78" s="23" t="s">
        <v>463</v>
      </c>
      <c r="D78" s="23" t="s">
        <v>463</v>
      </c>
      <c r="E78" s="23" t="s">
        <v>463</v>
      </c>
      <c r="F78" s="24">
        <v>4E+18</v>
      </c>
      <c r="G78" s="24">
        <v>300000000000</v>
      </c>
      <c r="H78" s="25">
        <v>2.0000000000000001E+40</v>
      </c>
      <c r="I78" s="22">
        <v>500000</v>
      </c>
      <c r="J78" s="24">
        <v>20000000000</v>
      </c>
      <c r="K78" s="24" t="b">
        <v>0</v>
      </c>
      <c r="L78" s="24">
        <v>10</v>
      </c>
      <c r="M78" s="26" t="s">
        <v>470</v>
      </c>
      <c r="N78" s="28" t="s">
        <v>460</v>
      </c>
      <c r="O78" s="26" t="s">
        <v>466</v>
      </c>
      <c r="P78" s="24" t="s">
        <v>469</v>
      </c>
      <c r="Q78" t="s">
        <v>607</v>
      </c>
      <c r="R78" t="s">
        <v>610</v>
      </c>
    </row>
    <row r="79" spans="1:18" s="22" customFormat="1" x14ac:dyDescent="0.3">
      <c r="A79" s="3">
        <v>77</v>
      </c>
      <c r="B79" s="3" t="s">
        <v>458</v>
      </c>
      <c r="C79" s="23" t="s">
        <v>464</v>
      </c>
      <c r="D79" s="23" t="s">
        <v>464</v>
      </c>
      <c r="E79" s="23" t="s">
        <v>464</v>
      </c>
      <c r="F79" s="24">
        <v>4E+18</v>
      </c>
      <c r="G79" s="24">
        <v>300000000000</v>
      </c>
      <c r="H79" s="25">
        <v>2.0000000000000001E+40</v>
      </c>
      <c r="I79" s="22">
        <v>500000</v>
      </c>
      <c r="J79" s="24">
        <v>20000000000</v>
      </c>
      <c r="K79" s="24" t="b">
        <v>0</v>
      </c>
      <c r="L79" s="24">
        <v>10</v>
      </c>
      <c r="M79" s="26" t="s">
        <v>472</v>
      </c>
      <c r="N79" s="28" t="s">
        <v>461</v>
      </c>
      <c r="O79" s="26" t="s">
        <v>467</v>
      </c>
      <c r="P79" s="24" t="s">
        <v>471</v>
      </c>
      <c r="Q79" t="s">
        <v>607</v>
      </c>
      <c r="R79" t="s">
        <v>610</v>
      </c>
    </row>
    <row r="80" spans="1:18" s="22" customFormat="1" x14ac:dyDescent="0.3">
      <c r="A80" s="3">
        <v>78</v>
      </c>
      <c r="B80" s="3" t="s">
        <v>474</v>
      </c>
      <c r="C80" s="23" t="s">
        <v>480</v>
      </c>
      <c r="D80" s="23" t="s">
        <v>480</v>
      </c>
      <c r="E80" s="23" t="s">
        <v>480</v>
      </c>
      <c r="F80" s="24">
        <v>4E+18</v>
      </c>
      <c r="G80" s="24">
        <v>300000000000</v>
      </c>
      <c r="H80" s="25">
        <v>2.0000000000000001E+40</v>
      </c>
      <c r="I80" s="22">
        <v>500000</v>
      </c>
      <c r="J80" s="24">
        <v>20000000000</v>
      </c>
      <c r="K80" s="24" t="b">
        <v>0</v>
      </c>
      <c r="L80" s="24">
        <v>10</v>
      </c>
      <c r="M80" s="26" t="s">
        <v>483</v>
      </c>
      <c r="N80" s="28" t="s">
        <v>476</v>
      </c>
      <c r="O80" s="26" t="s">
        <v>478</v>
      </c>
      <c r="P80" s="24" t="s">
        <v>482</v>
      </c>
      <c r="Q80" t="s">
        <v>607</v>
      </c>
      <c r="R80" t="s">
        <v>610</v>
      </c>
    </row>
    <row r="81" spans="1:18" s="22" customFormat="1" x14ac:dyDescent="0.3">
      <c r="A81" s="3">
        <v>79</v>
      </c>
      <c r="B81" s="3" t="s">
        <v>475</v>
      </c>
      <c r="C81" s="23" t="s">
        <v>481</v>
      </c>
      <c r="D81" s="23" t="s">
        <v>481</v>
      </c>
      <c r="E81" s="23" t="s">
        <v>481</v>
      </c>
      <c r="F81" s="24">
        <v>4E+18</v>
      </c>
      <c r="G81" s="24">
        <v>300000000000</v>
      </c>
      <c r="H81" s="25">
        <v>2.0000000000000001E+40</v>
      </c>
      <c r="I81" s="22">
        <v>500000</v>
      </c>
      <c r="J81" s="24">
        <v>20000000000</v>
      </c>
      <c r="K81" s="24" t="b">
        <v>0</v>
      </c>
      <c r="L81" s="24">
        <v>10</v>
      </c>
      <c r="M81" s="26" t="s">
        <v>485</v>
      </c>
      <c r="N81" s="28" t="s">
        <v>477</v>
      </c>
      <c r="O81" s="26" t="s">
        <v>479</v>
      </c>
      <c r="P81" s="24" t="s">
        <v>484</v>
      </c>
      <c r="Q81" t="s">
        <v>607</v>
      </c>
      <c r="R81" t="s">
        <v>610</v>
      </c>
    </row>
    <row r="82" spans="1:18" x14ac:dyDescent="0.3">
      <c r="A82" s="3">
        <v>80</v>
      </c>
      <c r="B82" s="3" t="s">
        <v>486</v>
      </c>
      <c r="C82" s="23" t="s">
        <v>495</v>
      </c>
      <c r="D82" s="23" t="s">
        <v>495</v>
      </c>
      <c r="E82" s="23" t="s">
        <v>495</v>
      </c>
      <c r="F82" s="24">
        <v>4E+18</v>
      </c>
      <c r="G82" s="24">
        <v>300000000000</v>
      </c>
      <c r="H82" s="25">
        <v>2.0000000000000001E+40</v>
      </c>
      <c r="I82" s="22">
        <v>500000</v>
      </c>
      <c r="J82" s="24">
        <v>20000000000</v>
      </c>
      <c r="K82" s="24" t="b">
        <v>0</v>
      </c>
      <c r="L82" s="24">
        <v>10</v>
      </c>
      <c r="M82" s="26" t="s">
        <v>498</v>
      </c>
      <c r="N82" s="28" t="s">
        <v>490</v>
      </c>
      <c r="O82" s="26" t="s">
        <v>488</v>
      </c>
      <c r="P82" s="24" t="s">
        <v>497</v>
      </c>
      <c r="Q82" t="s">
        <v>607</v>
      </c>
      <c r="R82" t="s">
        <v>610</v>
      </c>
    </row>
    <row r="83" spans="1:18" x14ac:dyDescent="0.3">
      <c r="A83" s="3">
        <v>81</v>
      </c>
      <c r="B83" s="3" t="s">
        <v>487</v>
      </c>
      <c r="C83" s="23" t="s">
        <v>496</v>
      </c>
      <c r="D83" s="23" t="s">
        <v>496</v>
      </c>
      <c r="E83" s="23" t="s">
        <v>496</v>
      </c>
      <c r="F83" s="24">
        <v>4E+18</v>
      </c>
      <c r="G83" s="24">
        <v>300000000000</v>
      </c>
      <c r="H83" s="25">
        <v>2.0000000000000001E+40</v>
      </c>
      <c r="I83" s="22">
        <v>500000</v>
      </c>
      <c r="J83" s="24">
        <v>20000000000</v>
      </c>
      <c r="K83" s="24" t="b">
        <v>0</v>
      </c>
      <c r="L83" s="24">
        <v>10</v>
      </c>
      <c r="M83" s="26" t="s">
        <v>502</v>
      </c>
      <c r="N83" s="28" t="s">
        <v>491</v>
      </c>
      <c r="O83" s="26" t="s">
        <v>489</v>
      </c>
      <c r="P83" s="24" t="s">
        <v>501</v>
      </c>
      <c r="Q83" t="s">
        <v>607</v>
      </c>
      <c r="R83" t="s">
        <v>610</v>
      </c>
    </row>
    <row r="84" spans="1:18" x14ac:dyDescent="0.3">
      <c r="A84" s="3">
        <v>82</v>
      </c>
      <c r="B84" s="3" t="s">
        <v>492</v>
      </c>
      <c r="C84" s="4" t="s">
        <v>493</v>
      </c>
      <c r="D84" s="4" t="s">
        <v>493</v>
      </c>
      <c r="E84" s="4" t="s">
        <v>493</v>
      </c>
      <c r="F84" s="10">
        <v>4E+18</v>
      </c>
      <c r="G84" s="10">
        <v>300000000000</v>
      </c>
      <c r="H84" s="11">
        <v>2.0000000000000001E+40</v>
      </c>
      <c r="I84">
        <v>500000</v>
      </c>
      <c r="J84" s="10">
        <v>20000000000</v>
      </c>
      <c r="K84" s="10" t="b">
        <v>0</v>
      </c>
      <c r="L84" s="10">
        <v>10</v>
      </c>
      <c r="M84" s="12" t="s">
        <v>500</v>
      </c>
      <c r="N84" s="30" t="s">
        <v>494</v>
      </c>
      <c r="O84" s="12" t="s">
        <v>499</v>
      </c>
      <c r="P84" s="10" t="s">
        <v>503</v>
      </c>
      <c r="Q84" t="s">
        <v>607</v>
      </c>
      <c r="R84" t="s">
        <v>610</v>
      </c>
    </row>
    <row r="85" spans="1:18" x14ac:dyDescent="0.3">
      <c r="A85" s="3">
        <v>83</v>
      </c>
      <c r="B85" s="3" t="s">
        <v>504</v>
      </c>
      <c r="C85" s="4" t="s">
        <v>507</v>
      </c>
      <c r="D85" s="4" t="s">
        <v>507</v>
      </c>
      <c r="E85" s="4" t="s">
        <v>507</v>
      </c>
      <c r="F85" s="10">
        <v>4E+18</v>
      </c>
      <c r="G85" s="10">
        <v>300000000000</v>
      </c>
      <c r="H85" s="11">
        <v>2.0000000000000001E+40</v>
      </c>
      <c r="I85">
        <v>500000</v>
      </c>
      <c r="J85" s="10">
        <v>20000000000</v>
      </c>
      <c r="K85" s="10" t="b">
        <v>0</v>
      </c>
      <c r="L85" s="10">
        <v>10</v>
      </c>
      <c r="M85" s="31" t="s">
        <v>511</v>
      </c>
      <c r="N85" s="30" t="s">
        <v>509</v>
      </c>
      <c r="O85" s="31" t="s">
        <v>508</v>
      </c>
      <c r="P85" s="30" t="s">
        <v>510</v>
      </c>
      <c r="Q85" t="s">
        <v>607</v>
      </c>
      <c r="R85" t="s">
        <v>610</v>
      </c>
    </row>
    <row r="86" spans="1:18" s="38" customFormat="1" x14ac:dyDescent="0.3">
      <c r="A86" s="3">
        <v>84</v>
      </c>
      <c r="B86" s="3" t="s">
        <v>505</v>
      </c>
      <c r="C86" s="33" t="s">
        <v>506</v>
      </c>
      <c r="D86" s="33" t="s">
        <v>506</v>
      </c>
      <c r="E86" s="33" t="s">
        <v>506</v>
      </c>
      <c r="F86" s="34">
        <v>4E+18</v>
      </c>
      <c r="G86" s="34">
        <v>300000000000</v>
      </c>
      <c r="H86" s="35">
        <v>2.0000000000000001E+40</v>
      </c>
      <c r="I86" s="32">
        <v>500000</v>
      </c>
      <c r="J86" s="34">
        <v>20000000000</v>
      </c>
      <c r="K86" s="34" t="b">
        <v>0</v>
      </c>
      <c r="L86" s="34">
        <v>10</v>
      </c>
      <c r="M86" s="36" t="s">
        <v>523</v>
      </c>
      <c r="N86" s="37" t="s">
        <v>522</v>
      </c>
      <c r="O86" s="36" t="s">
        <v>521</v>
      </c>
      <c r="P86" s="36" t="s">
        <v>520</v>
      </c>
      <c r="Q86" t="s">
        <v>607</v>
      </c>
      <c r="R86" t="s">
        <v>609</v>
      </c>
    </row>
    <row r="87" spans="1:18" s="22" customFormat="1" x14ac:dyDescent="0.3">
      <c r="A87" s="3">
        <v>85</v>
      </c>
      <c r="B87" s="3" t="s">
        <v>512</v>
      </c>
      <c r="C87" s="23" t="s">
        <v>519</v>
      </c>
      <c r="D87" s="23" t="s">
        <v>517</v>
      </c>
      <c r="E87" s="23" t="s">
        <v>517</v>
      </c>
      <c r="F87" s="24">
        <v>4E+18</v>
      </c>
      <c r="G87" s="24">
        <v>300000000000</v>
      </c>
      <c r="H87" s="25">
        <v>2.0000000000000001E+40</v>
      </c>
      <c r="I87" s="22">
        <v>500000</v>
      </c>
      <c r="J87" s="24">
        <v>20000000000</v>
      </c>
      <c r="K87" s="24" t="b">
        <v>0</v>
      </c>
      <c r="L87" s="24">
        <v>10</v>
      </c>
      <c r="M87" s="26" t="s">
        <v>530</v>
      </c>
      <c r="N87" s="28" t="s">
        <v>516</v>
      </c>
      <c r="O87" s="26" t="s">
        <v>528</v>
      </c>
      <c r="P87" s="24" t="s">
        <v>529</v>
      </c>
      <c r="Q87" t="s">
        <v>607</v>
      </c>
      <c r="R87" t="s">
        <v>610</v>
      </c>
    </row>
    <row r="88" spans="1:18" s="22" customFormat="1" x14ac:dyDescent="0.3">
      <c r="A88" s="3">
        <v>86</v>
      </c>
      <c r="B88" s="3" t="s">
        <v>513</v>
      </c>
      <c r="C88" s="23" t="s">
        <v>518</v>
      </c>
      <c r="D88" s="23" t="s">
        <v>518</v>
      </c>
      <c r="E88" s="23" t="s">
        <v>518</v>
      </c>
      <c r="F88" s="24">
        <v>4E+18</v>
      </c>
      <c r="G88" s="24">
        <v>300000000000</v>
      </c>
      <c r="H88" s="25">
        <v>2.0000000000000001E+40</v>
      </c>
      <c r="I88" s="22">
        <v>500000</v>
      </c>
      <c r="J88" s="24">
        <v>20000000000</v>
      </c>
      <c r="K88" s="24" t="b">
        <v>0</v>
      </c>
      <c r="L88" s="24">
        <v>10</v>
      </c>
      <c r="M88" s="26" t="s">
        <v>534</v>
      </c>
      <c r="N88" s="28" t="s">
        <v>533</v>
      </c>
      <c r="O88" s="26" t="s">
        <v>531</v>
      </c>
      <c r="P88" s="24" t="s">
        <v>532</v>
      </c>
      <c r="Q88" t="s">
        <v>607</v>
      </c>
      <c r="R88" t="s">
        <v>610</v>
      </c>
    </row>
    <row r="89" spans="1:18" x14ac:dyDescent="0.3">
      <c r="A89" s="3">
        <v>87</v>
      </c>
      <c r="B89" s="3" t="s">
        <v>514</v>
      </c>
      <c r="C89" s="23" t="s">
        <v>515</v>
      </c>
      <c r="D89" s="23" t="s">
        <v>515</v>
      </c>
      <c r="E89" s="23" t="s">
        <v>515</v>
      </c>
      <c r="F89" s="24">
        <v>4E+18</v>
      </c>
      <c r="G89" s="24">
        <v>300000000000</v>
      </c>
      <c r="H89" s="25">
        <v>2.0000000000000001E+40</v>
      </c>
      <c r="I89" s="22">
        <v>500000</v>
      </c>
      <c r="J89" s="24">
        <v>20000000000</v>
      </c>
      <c r="K89" s="24" t="b">
        <v>0</v>
      </c>
      <c r="L89" s="24">
        <v>10</v>
      </c>
      <c r="M89" s="26" t="s">
        <v>554</v>
      </c>
      <c r="N89" s="28" t="s">
        <v>547</v>
      </c>
      <c r="O89" s="26" t="s">
        <v>551</v>
      </c>
      <c r="P89" s="24" t="s">
        <v>552</v>
      </c>
      <c r="Q89" t="s">
        <v>607</v>
      </c>
      <c r="R89" t="s">
        <v>610</v>
      </c>
    </row>
    <row r="90" spans="1:18" x14ac:dyDescent="0.3">
      <c r="A90" s="3">
        <v>88</v>
      </c>
      <c r="B90" s="3" t="s">
        <v>539</v>
      </c>
      <c r="C90" s="23" t="s">
        <v>540</v>
      </c>
      <c r="D90" s="23" t="s">
        <v>540</v>
      </c>
      <c r="E90" s="23" t="s">
        <v>540</v>
      </c>
      <c r="F90" s="24">
        <v>4E+18</v>
      </c>
      <c r="G90" s="24">
        <v>300000000000</v>
      </c>
      <c r="H90" s="25">
        <v>2.0000000000000001E+40</v>
      </c>
      <c r="I90" s="22">
        <v>500000</v>
      </c>
      <c r="J90" s="24">
        <v>20000000000</v>
      </c>
      <c r="K90" s="24" t="b">
        <v>0</v>
      </c>
      <c r="L90" s="24">
        <v>10</v>
      </c>
      <c r="M90" s="26" t="s">
        <v>555</v>
      </c>
      <c r="N90" s="28" t="s">
        <v>548</v>
      </c>
      <c r="O90" s="26" t="s">
        <v>551</v>
      </c>
      <c r="P90" s="24" t="s">
        <v>553</v>
      </c>
      <c r="Q90" t="s">
        <v>607</v>
      </c>
      <c r="R90" t="s">
        <v>610</v>
      </c>
    </row>
    <row r="91" spans="1:18" x14ac:dyDescent="0.3">
      <c r="A91" s="3">
        <v>89</v>
      </c>
      <c r="B91" s="3" t="s">
        <v>541</v>
      </c>
      <c r="C91" s="23" t="s">
        <v>543</v>
      </c>
      <c r="D91" s="23" t="s">
        <v>543</v>
      </c>
      <c r="E91" s="23" t="s">
        <v>543</v>
      </c>
      <c r="F91" s="24">
        <v>4E+18</v>
      </c>
      <c r="G91" s="24">
        <v>300000000000</v>
      </c>
      <c r="H91" s="25">
        <v>2.0000000000000001E+40</v>
      </c>
      <c r="I91" s="22">
        <v>500000</v>
      </c>
      <c r="J91" s="24">
        <v>20000000000</v>
      </c>
      <c r="K91" s="24" t="b">
        <v>0</v>
      </c>
      <c r="L91" s="24">
        <v>10</v>
      </c>
      <c r="M91" s="26" t="s">
        <v>562</v>
      </c>
      <c r="N91" s="28" t="s">
        <v>549</v>
      </c>
      <c r="O91" s="26" t="s">
        <v>561</v>
      </c>
      <c r="P91" s="24" t="s">
        <v>559</v>
      </c>
      <c r="Q91" t="s">
        <v>607</v>
      </c>
      <c r="R91" t="s">
        <v>610</v>
      </c>
    </row>
    <row r="92" spans="1:18" x14ac:dyDescent="0.3">
      <c r="A92" s="3">
        <v>90</v>
      </c>
      <c r="B92" s="3" t="s">
        <v>542</v>
      </c>
      <c r="C92" s="23" t="s">
        <v>544</v>
      </c>
      <c r="D92" s="23" t="s">
        <v>544</v>
      </c>
      <c r="E92" s="23" t="s">
        <v>544</v>
      </c>
      <c r="F92" s="24">
        <v>4E+18</v>
      </c>
      <c r="G92" s="24">
        <v>300000000000</v>
      </c>
      <c r="H92" s="25">
        <v>2.0000000000000001E+40</v>
      </c>
      <c r="I92" s="22">
        <v>500000</v>
      </c>
      <c r="J92" s="24">
        <v>20000000000</v>
      </c>
      <c r="K92" s="24" t="b">
        <v>0</v>
      </c>
      <c r="L92" s="24">
        <v>10</v>
      </c>
      <c r="M92" s="26" t="s">
        <v>565</v>
      </c>
      <c r="N92" s="28" t="s">
        <v>550</v>
      </c>
      <c r="O92" s="26" t="s">
        <v>561</v>
      </c>
      <c r="P92" s="24" t="s">
        <v>563</v>
      </c>
      <c r="Q92" t="s">
        <v>607</v>
      </c>
      <c r="R92" t="s">
        <v>610</v>
      </c>
    </row>
    <row r="93" spans="1:18" s="47" customFormat="1" x14ac:dyDescent="0.3">
      <c r="A93" s="47">
        <v>91</v>
      </c>
      <c r="B93" s="47" t="s">
        <v>546</v>
      </c>
      <c r="C93" s="48" t="s">
        <v>545</v>
      </c>
      <c r="D93" s="48" t="s">
        <v>545</v>
      </c>
      <c r="E93" s="48" t="s">
        <v>545</v>
      </c>
      <c r="F93" s="49">
        <v>4E+18</v>
      </c>
      <c r="G93" s="49">
        <v>300000000000</v>
      </c>
      <c r="H93" s="50">
        <v>2.0000000000000001E+40</v>
      </c>
      <c r="I93" s="47">
        <v>500000</v>
      </c>
      <c r="J93" s="49">
        <v>20000000000</v>
      </c>
      <c r="K93" s="49" t="b">
        <v>0</v>
      </c>
      <c r="L93" s="49">
        <v>10</v>
      </c>
      <c r="M93" s="51" t="s">
        <v>770</v>
      </c>
      <c r="N93" s="52" t="s">
        <v>772</v>
      </c>
      <c r="O93" s="51" t="s">
        <v>771</v>
      </c>
      <c r="P93" s="49" t="s">
        <v>770</v>
      </c>
      <c r="Q93" t="s">
        <v>606</v>
      </c>
      <c r="R93" t="s">
        <v>609</v>
      </c>
    </row>
    <row r="94" spans="1:18" x14ac:dyDescent="0.3">
      <c r="A94" s="3">
        <v>92</v>
      </c>
      <c r="B94" s="3" t="s">
        <v>556</v>
      </c>
      <c r="C94" s="4" t="s">
        <v>557</v>
      </c>
      <c r="D94" s="4" t="s">
        <v>557</v>
      </c>
      <c r="E94" s="4" t="s">
        <v>557</v>
      </c>
      <c r="F94" s="10">
        <v>4E+18</v>
      </c>
      <c r="G94" s="10">
        <v>300000000000</v>
      </c>
      <c r="H94" s="11">
        <v>2.0000000000000001E+40</v>
      </c>
      <c r="I94">
        <v>500000</v>
      </c>
      <c r="J94" s="10">
        <v>20000000000</v>
      </c>
      <c r="K94" s="10" t="b">
        <v>0</v>
      </c>
      <c r="L94" s="10">
        <v>10</v>
      </c>
      <c r="M94" s="26" t="s">
        <v>566</v>
      </c>
      <c r="N94" s="28" t="s">
        <v>558</v>
      </c>
      <c r="O94" s="26" t="s">
        <v>560</v>
      </c>
      <c r="P94" s="24" t="s">
        <v>564</v>
      </c>
      <c r="Q94" t="s">
        <v>607</v>
      </c>
      <c r="R94" t="s">
        <v>610</v>
      </c>
    </row>
    <row r="95" spans="1:18" x14ac:dyDescent="0.3">
      <c r="A95" s="3">
        <v>93</v>
      </c>
      <c r="B95" s="3" t="s">
        <v>567</v>
      </c>
      <c r="C95" s="23" t="s">
        <v>117</v>
      </c>
      <c r="D95" s="23" t="s">
        <v>117</v>
      </c>
      <c r="E95" s="23" t="s">
        <v>117</v>
      </c>
      <c r="F95" s="24">
        <v>4E+18</v>
      </c>
      <c r="G95" s="24">
        <v>300000000000</v>
      </c>
      <c r="H95" s="25">
        <v>2.0000000000000001E+40</v>
      </c>
      <c r="I95" s="22">
        <v>500000</v>
      </c>
      <c r="J95" s="24">
        <v>20000000000</v>
      </c>
      <c r="K95" s="24" t="b">
        <v>0</v>
      </c>
      <c r="L95" s="24">
        <v>10</v>
      </c>
      <c r="M95" s="26" t="s">
        <v>589</v>
      </c>
      <c r="N95" s="28" t="s">
        <v>570</v>
      </c>
      <c r="O95" s="26" t="s">
        <v>561</v>
      </c>
      <c r="P95" s="24" t="s">
        <v>583</v>
      </c>
      <c r="Q95" t="s">
        <v>607</v>
      </c>
      <c r="R95" t="s">
        <v>610</v>
      </c>
    </row>
    <row r="96" spans="1:18" x14ac:dyDescent="0.3">
      <c r="A96" s="3">
        <v>94</v>
      </c>
      <c r="B96" s="3" t="s">
        <v>568</v>
      </c>
      <c r="C96" s="23" t="s">
        <v>178</v>
      </c>
      <c r="D96" s="23" t="s">
        <v>178</v>
      </c>
      <c r="E96" s="23" t="s">
        <v>178</v>
      </c>
      <c r="F96" s="24">
        <v>4E+18</v>
      </c>
      <c r="G96" s="24">
        <v>300000000000</v>
      </c>
      <c r="H96" s="25">
        <v>2.0000000000000001E+40</v>
      </c>
      <c r="I96" s="22">
        <v>500000</v>
      </c>
      <c r="J96" s="24">
        <v>20000000000</v>
      </c>
      <c r="K96" s="24" t="b">
        <v>0</v>
      </c>
      <c r="L96" s="24">
        <v>10</v>
      </c>
      <c r="M96" s="26" t="s">
        <v>590</v>
      </c>
      <c r="N96" s="28" t="s">
        <v>571</v>
      </c>
      <c r="O96" s="26" t="s">
        <v>561</v>
      </c>
      <c r="P96" s="24" t="s">
        <v>584</v>
      </c>
      <c r="Q96" t="s">
        <v>607</v>
      </c>
      <c r="R96" t="s">
        <v>610</v>
      </c>
    </row>
    <row r="97" spans="1:18" x14ac:dyDescent="0.3">
      <c r="A97" s="3">
        <v>95</v>
      </c>
      <c r="B97" s="3" t="s">
        <v>569</v>
      </c>
      <c r="C97" s="23" t="s">
        <v>575</v>
      </c>
      <c r="D97" s="23" t="s">
        <v>575</v>
      </c>
      <c r="E97" s="23" t="s">
        <v>575</v>
      </c>
      <c r="F97" s="24">
        <v>4E+18</v>
      </c>
      <c r="G97" s="24">
        <v>300000000000</v>
      </c>
      <c r="H97" s="25">
        <v>2.0000000000000001E+40</v>
      </c>
      <c r="I97" s="22">
        <v>500000</v>
      </c>
      <c r="J97" s="24">
        <v>20000000000</v>
      </c>
      <c r="K97" s="24" t="b">
        <v>0</v>
      </c>
      <c r="L97" s="24">
        <v>10</v>
      </c>
      <c r="M97" s="26" t="s">
        <v>591</v>
      </c>
      <c r="N97" s="28" t="s">
        <v>572</v>
      </c>
      <c r="O97" s="26" t="s">
        <v>587</v>
      </c>
      <c r="P97" s="24" t="s">
        <v>585</v>
      </c>
      <c r="Q97" t="s">
        <v>607</v>
      </c>
      <c r="R97" t="s">
        <v>610</v>
      </c>
    </row>
    <row r="98" spans="1:18" x14ac:dyDescent="0.3">
      <c r="A98" s="3">
        <v>96</v>
      </c>
      <c r="B98" s="3" t="s">
        <v>573</v>
      </c>
      <c r="C98" s="4" t="s">
        <v>582</v>
      </c>
      <c r="D98" s="4" t="s">
        <v>582</v>
      </c>
      <c r="E98" s="4" t="s">
        <v>582</v>
      </c>
      <c r="F98" s="10">
        <v>4E+18</v>
      </c>
      <c r="G98" s="10">
        <v>300000000000</v>
      </c>
      <c r="H98" s="11">
        <v>2.0000000000000001E+40</v>
      </c>
      <c r="I98">
        <v>500000</v>
      </c>
      <c r="J98" s="10">
        <v>20000000000</v>
      </c>
      <c r="K98" s="10" t="b">
        <v>0</v>
      </c>
      <c r="L98" s="10">
        <v>10</v>
      </c>
      <c r="M98" s="26" t="s">
        <v>592</v>
      </c>
      <c r="N98" s="28" t="s">
        <v>574</v>
      </c>
      <c r="O98" s="26" t="s">
        <v>588</v>
      </c>
      <c r="P98" s="24" t="s">
        <v>586</v>
      </c>
      <c r="Q98" t="s">
        <v>607</v>
      </c>
      <c r="R98" t="s">
        <v>610</v>
      </c>
    </row>
    <row r="99" spans="1:18" x14ac:dyDescent="0.3">
      <c r="A99" s="3">
        <v>97</v>
      </c>
      <c r="B99" s="3" t="s">
        <v>578</v>
      </c>
      <c r="C99" s="4" t="s">
        <v>579</v>
      </c>
      <c r="D99" s="4" t="s">
        <v>579</v>
      </c>
      <c r="E99" s="4" t="s">
        <v>579</v>
      </c>
      <c r="F99" s="10">
        <v>4E+18</v>
      </c>
      <c r="G99" s="10">
        <v>300000000000</v>
      </c>
      <c r="H99" s="11">
        <v>2.0000000000000001E+40</v>
      </c>
      <c r="I99">
        <v>500000</v>
      </c>
      <c r="J99" s="10">
        <v>20000000000</v>
      </c>
      <c r="K99" s="10" t="b">
        <v>0</v>
      </c>
      <c r="L99" s="10">
        <v>10</v>
      </c>
      <c r="M99" s="40" t="s">
        <v>581</v>
      </c>
      <c r="N99" s="39" t="s">
        <v>576</v>
      </c>
      <c r="O99" s="40" t="s">
        <v>577</v>
      </c>
      <c r="P99" s="41" t="s">
        <v>580</v>
      </c>
      <c r="Q99" t="s">
        <v>607</v>
      </c>
      <c r="R99" t="s">
        <v>610</v>
      </c>
    </row>
    <row r="100" spans="1:18" x14ac:dyDescent="0.3">
      <c r="A100" s="3">
        <v>98</v>
      </c>
      <c r="B100" s="3" t="s">
        <v>593</v>
      </c>
      <c r="C100" s="23" t="s">
        <v>612</v>
      </c>
      <c r="D100" s="23" t="s">
        <v>612</v>
      </c>
      <c r="E100" s="23" t="s">
        <v>612</v>
      </c>
      <c r="F100" s="24">
        <v>4E+18</v>
      </c>
      <c r="G100" s="24">
        <v>300000000000</v>
      </c>
      <c r="H100" s="25">
        <v>2.0000000000000001E+40</v>
      </c>
      <c r="I100" s="22">
        <v>500000</v>
      </c>
      <c r="J100" s="24">
        <v>20000000000</v>
      </c>
      <c r="K100" s="24" t="b">
        <v>0</v>
      </c>
      <c r="L100" s="24">
        <v>10</v>
      </c>
      <c r="M100" s="26" t="s">
        <v>625</v>
      </c>
      <c r="N100" s="28" t="s">
        <v>615</v>
      </c>
      <c r="O100" s="26" t="s">
        <v>620</v>
      </c>
      <c r="P100" s="24" t="s">
        <v>621</v>
      </c>
      <c r="Q100" t="s">
        <v>607</v>
      </c>
      <c r="R100" t="s">
        <v>610</v>
      </c>
    </row>
    <row r="101" spans="1:18" x14ac:dyDescent="0.3">
      <c r="A101" s="3">
        <v>99</v>
      </c>
      <c r="B101" s="3" t="s">
        <v>594</v>
      </c>
      <c r="C101" s="23" t="s">
        <v>611</v>
      </c>
      <c r="D101" s="23" t="s">
        <v>611</v>
      </c>
      <c r="E101" s="23" t="s">
        <v>611</v>
      </c>
      <c r="F101" s="24">
        <v>4E+18</v>
      </c>
      <c r="G101" s="24">
        <v>300000000000</v>
      </c>
      <c r="H101" s="25">
        <v>2.0000000000000001E+40</v>
      </c>
      <c r="I101" s="22">
        <v>500000</v>
      </c>
      <c r="J101" s="24">
        <v>20000000000</v>
      </c>
      <c r="K101" s="24" t="b">
        <v>0</v>
      </c>
      <c r="L101" s="24">
        <v>10</v>
      </c>
      <c r="M101" s="26" t="s">
        <v>626</v>
      </c>
      <c r="N101" s="28" t="s">
        <v>616</v>
      </c>
      <c r="O101" s="26" t="s">
        <v>620</v>
      </c>
      <c r="P101" s="24" t="s">
        <v>622</v>
      </c>
      <c r="Q101" t="s">
        <v>607</v>
      </c>
      <c r="R101" t="s">
        <v>610</v>
      </c>
    </row>
    <row r="102" spans="1:18" x14ac:dyDescent="0.3">
      <c r="A102" s="3">
        <v>100</v>
      </c>
      <c r="B102" s="3" t="s">
        <v>595</v>
      </c>
      <c r="C102" s="23" t="s">
        <v>613</v>
      </c>
      <c r="D102" s="23" t="s">
        <v>613</v>
      </c>
      <c r="E102" s="23" t="s">
        <v>613</v>
      </c>
      <c r="F102" s="24">
        <v>4E+18</v>
      </c>
      <c r="G102" s="24">
        <v>300000000000</v>
      </c>
      <c r="H102" s="25">
        <v>2.0000000000000001E+40</v>
      </c>
      <c r="I102" s="22">
        <v>500000</v>
      </c>
      <c r="J102" s="24">
        <v>20000000000</v>
      </c>
      <c r="K102" s="24" t="b">
        <v>0</v>
      </c>
      <c r="L102" s="24">
        <v>10</v>
      </c>
      <c r="M102" s="26" t="s">
        <v>627</v>
      </c>
      <c r="N102" s="28" t="s">
        <v>617</v>
      </c>
      <c r="O102" s="26" t="s">
        <v>619</v>
      </c>
      <c r="P102" s="24" t="s">
        <v>623</v>
      </c>
      <c r="Q102" t="s">
        <v>607</v>
      </c>
      <c r="R102" t="s">
        <v>610</v>
      </c>
    </row>
    <row r="103" spans="1:18" x14ac:dyDescent="0.3">
      <c r="A103" s="3">
        <v>101</v>
      </c>
      <c r="B103" s="3" t="s">
        <v>596</v>
      </c>
      <c r="C103" s="23" t="s">
        <v>614</v>
      </c>
      <c r="D103" s="23" t="s">
        <v>614</v>
      </c>
      <c r="E103" s="23" t="s">
        <v>614</v>
      </c>
      <c r="F103" s="24">
        <v>4E+18</v>
      </c>
      <c r="G103" s="24">
        <v>300000000000</v>
      </c>
      <c r="H103" s="25">
        <v>2.0000000000000001E+40</v>
      </c>
      <c r="I103" s="22">
        <v>500000</v>
      </c>
      <c r="J103" s="24">
        <v>20000000000</v>
      </c>
      <c r="K103" s="24" t="b">
        <v>0</v>
      </c>
      <c r="L103" s="24">
        <v>10</v>
      </c>
      <c r="M103" s="26" t="s">
        <v>628</v>
      </c>
      <c r="N103" s="28" t="s">
        <v>618</v>
      </c>
      <c r="O103" s="26" t="s">
        <v>619</v>
      </c>
      <c r="P103" s="24" t="s">
        <v>624</v>
      </c>
      <c r="Q103" t="s">
        <v>607</v>
      </c>
      <c r="R103" t="s">
        <v>610</v>
      </c>
    </row>
    <row r="104" spans="1:18" x14ac:dyDescent="0.3">
      <c r="A104" s="3">
        <v>102</v>
      </c>
      <c r="B104" s="3" t="s">
        <v>597</v>
      </c>
      <c r="C104" s="23" t="s">
        <v>601</v>
      </c>
      <c r="D104" s="23" t="s">
        <v>601</v>
      </c>
      <c r="E104" s="23" t="s">
        <v>601</v>
      </c>
      <c r="F104" s="24">
        <v>4E+18</v>
      </c>
      <c r="G104" s="24">
        <v>300000000000</v>
      </c>
      <c r="H104" s="25">
        <v>2.0000000000000001E+40</v>
      </c>
      <c r="I104" s="22">
        <v>500000</v>
      </c>
      <c r="J104" s="24">
        <v>20000000000</v>
      </c>
      <c r="K104" s="24" t="b">
        <v>0</v>
      </c>
      <c r="L104" s="24">
        <v>10</v>
      </c>
      <c r="M104" s="16" t="s">
        <v>640</v>
      </c>
      <c r="N104" s="28" t="s">
        <v>629</v>
      </c>
      <c r="O104" s="26" t="s">
        <v>633</v>
      </c>
      <c r="P104" s="24" t="s">
        <v>636</v>
      </c>
      <c r="Q104" t="s">
        <v>607</v>
      </c>
      <c r="R104" t="s">
        <v>610</v>
      </c>
    </row>
    <row r="105" spans="1:18" x14ac:dyDescent="0.3">
      <c r="A105" s="3">
        <v>103</v>
      </c>
      <c r="B105" s="3" t="s">
        <v>598</v>
      </c>
      <c r="C105" s="23" t="s">
        <v>602</v>
      </c>
      <c r="D105" s="23" t="s">
        <v>602</v>
      </c>
      <c r="E105" s="23" t="s">
        <v>602</v>
      </c>
      <c r="F105" s="24">
        <v>4E+18</v>
      </c>
      <c r="G105" s="24">
        <v>300000000000</v>
      </c>
      <c r="H105" s="25">
        <v>2.0000000000000001E+40</v>
      </c>
      <c r="I105" s="22">
        <v>500000</v>
      </c>
      <c r="J105" s="24">
        <v>20000000000</v>
      </c>
      <c r="K105" s="24" t="b">
        <v>0</v>
      </c>
      <c r="L105" s="24">
        <v>10</v>
      </c>
      <c r="M105" s="16" t="s">
        <v>641</v>
      </c>
      <c r="N105" s="28" t="s">
        <v>630</v>
      </c>
      <c r="O105" s="26" t="s">
        <v>634</v>
      </c>
      <c r="P105" s="24" t="s">
        <v>637</v>
      </c>
      <c r="Q105" t="s">
        <v>607</v>
      </c>
      <c r="R105" t="s">
        <v>610</v>
      </c>
    </row>
    <row r="106" spans="1:18" x14ac:dyDescent="0.3">
      <c r="A106" s="3">
        <v>104</v>
      </c>
      <c r="B106" s="3" t="s">
        <v>599</v>
      </c>
      <c r="C106" s="23" t="s">
        <v>603</v>
      </c>
      <c r="D106" s="23" t="s">
        <v>603</v>
      </c>
      <c r="E106" s="23" t="s">
        <v>603</v>
      </c>
      <c r="F106" s="24">
        <v>4E+18</v>
      </c>
      <c r="G106" s="24">
        <v>300000000000</v>
      </c>
      <c r="H106" s="25">
        <v>2.0000000000000001E+40</v>
      </c>
      <c r="I106" s="22">
        <v>500000</v>
      </c>
      <c r="J106" s="24">
        <v>20000000000</v>
      </c>
      <c r="K106" s="24" t="b">
        <v>0</v>
      </c>
      <c r="L106" s="24">
        <v>10</v>
      </c>
      <c r="M106" s="16" t="s">
        <v>642</v>
      </c>
      <c r="N106" s="28" t="s">
        <v>631</v>
      </c>
      <c r="O106" s="26" t="s">
        <v>587</v>
      </c>
      <c r="P106" s="24" t="s">
        <v>638</v>
      </c>
      <c r="Q106" t="s">
        <v>607</v>
      </c>
      <c r="R106" t="s">
        <v>610</v>
      </c>
    </row>
    <row r="107" spans="1:18" x14ac:dyDescent="0.3">
      <c r="A107" s="3">
        <v>105</v>
      </c>
      <c r="B107" s="3" t="s">
        <v>600</v>
      </c>
      <c r="C107" s="23" t="s">
        <v>604</v>
      </c>
      <c r="D107" s="23" t="s">
        <v>604</v>
      </c>
      <c r="E107" s="23" t="s">
        <v>604</v>
      </c>
      <c r="F107" s="24">
        <v>4E+18</v>
      </c>
      <c r="G107" s="24">
        <v>300000000000</v>
      </c>
      <c r="H107" s="25">
        <v>2.0000000000000001E+40</v>
      </c>
      <c r="I107" s="22">
        <v>500000</v>
      </c>
      <c r="J107" s="24">
        <v>20000000000</v>
      </c>
      <c r="K107" s="24" t="b">
        <v>0</v>
      </c>
      <c r="L107" s="24">
        <v>10</v>
      </c>
      <c r="M107" s="16" t="s">
        <v>643</v>
      </c>
      <c r="N107" s="28" t="s">
        <v>632</v>
      </c>
      <c r="O107" s="26" t="s">
        <v>635</v>
      </c>
      <c r="P107" s="24" t="s">
        <v>639</v>
      </c>
      <c r="Q107" t="s">
        <v>607</v>
      </c>
      <c r="R107" t="s">
        <v>610</v>
      </c>
    </row>
    <row r="108" spans="1:18" x14ac:dyDescent="0.3">
      <c r="A108" s="3">
        <v>106</v>
      </c>
      <c r="B108" s="3" t="s">
        <v>644</v>
      </c>
      <c r="C108" s="23" t="s">
        <v>650</v>
      </c>
      <c r="D108" s="23" t="s">
        <v>650</v>
      </c>
      <c r="E108" s="23" t="s">
        <v>650</v>
      </c>
      <c r="F108" s="24">
        <v>4E+18</v>
      </c>
      <c r="G108" s="24">
        <v>300000000000</v>
      </c>
      <c r="H108" s="25">
        <v>2.0000000000000001E+40</v>
      </c>
      <c r="I108" s="22">
        <v>500000</v>
      </c>
      <c r="J108" s="24">
        <v>20000000000</v>
      </c>
      <c r="K108" s="24" t="b">
        <v>0</v>
      </c>
      <c r="L108" s="24">
        <v>10</v>
      </c>
      <c r="M108" s="16" t="s">
        <v>687</v>
      </c>
      <c r="N108" s="28" t="s">
        <v>647</v>
      </c>
      <c r="O108" s="26" t="s">
        <v>688</v>
      </c>
      <c r="P108" s="24" t="s">
        <v>686</v>
      </c>
      <c r="Q108" t="s">
        <v>607</v>
      </c>
      <c r="R108" t="s">
        <v>610</v>
      </c>
    </row>
    <row r="109" spans="1:18" x14ac:dyDescent="0.3">
      <c r="A109" s="3">
        <v>107</v>
      </c>
      <c r="B109" s="3" t="s">
        <v>645</v>
      </c>
      <c r="C109" s="23" t="s">
        <v>651</v>
      </c>
      <c r="D109" s="23" t="s">
        <v>651</v>
      </c>
      <c r="E109" s="23" t="s">
        <v>651</v>
      </c>
      <c r="F109" s="24">
        <v>4E+18</v>
      </c>
      <c r="G109" s="24">
        <v>300000000000</v>
      </c>
      <c r="H109" s="25">
        <v>2.0000000000000001E+40</v>
      </c>
      <c r="I109" s="22">
        <v>500000</v>
      </c>
      <c r="J109" s="24">
        <v>20000000000</v>
      </c>
      <c r="K109" s="24" t="b">
        <v>0</v>
      </c>
      <c r="L109" s="24">
        <v>10</v>
      </c>
      <c r="M109" s="16" t="s">
        <v>692</v>
      </c>
      <c r="N109" s="28" t="s">
        <v>648</v>
      </c>
      <c r="O109" s="26" t="s">
        <v>689</v>
      </c>
      <c r="P109" s="24" t="s">
        <v>691</v>
      </c>
      <c r="Q109" t="s">
        <v>607</v>
      </c>
      <c r="R109" t="s">
        <v>610</v>
      </c>
    </row>
    <row r="110" spans="1:18" x14ac:dyDescent="0.3">
      <c r="A110" s="3">
        <v>108</v>
      </c>
      <c r="B110" s="3" t="s">
        <v>646</v>
      </c>
      <c r="C110" s="23" t="s">
        <v>652</v>
      </c>
      <c r="D110" s="23" t="s">
        <v>652</v>
      </c>
      <c r="E110" s="23" t="s">
        <v>652</v>
      </c>
      <c r="F110" s="24">
        <v>4E+18</v>
      </c>
      <c r="G110" s="24">
        <v>300000000000</v>
      </c>
      <c r="H110" s="25">
        <v>2.0000000000000001E+40</v>
      </c>
      <c r="I110" s="22">
        <v>500000</v>
      </c>
      <c r="J110" s="24">
        <v>20000000000</v>
      </c>
      <c r="K110" s="24" t="b">
        <v>0</v>
      </c>
      <c r="L110" s="24">
        <v>10</v>
      </c>
      <c r="M110" s="16" t="s">
        <v>693</v>
      </c>
      <c r="N110" s="28" t="s">
        <v>649</v>
      </c>
      <c r="O110" s="26" t="s">
        <v>690</v>
      </c>
      <c r="P110" s="24" t="s">
        <v>694</v>
      </c>
      <c r="Q110" t="s">
        <v>607</v>
      </c>
      <c r="R110" t="s">
        <v>610</v>
      </c>
    </row>
    <row r="111" spans="1:18" x14ac:dyDescent="0.3">
      <c r="A111" s="3">
        <v>109</v>
      </c>
      <c r="B111" s="3" t="s">
        <v>705</v>
      </c>
      <c r="C111" s="23" t="s">
        <v>758</v>
      </c>
      <c r="D111" s="23" t="s">
        <v>758</v>
      </c>
      <c r="E111" s="23" t="s">
        <v>758</v>
      </c>
      <c r="F111" s="24">
        <v>4E+18</v>
      </c>
      <c r="G111" s="24">
        <v>300000000000</v>
      </c>
      <c r="H111" s="25">
        <v>2.0000000000000001E+40</v>
      </c>
      <c r="I111" s="22">
        <v>500000</v>
      </c>
      <c r="J111" s="24">
        <v>20000000000</v>
      </c>
      <c r="K111" s="24" t="b">
        <v>0</v>
      </c>
      <c r="L111" s="24">
        <v>10</v>
      </c>
      <c r="M111" s="98" t="s">
        <v>794</v>
      </c>
      <c r="N111" s="28" t="s">
        <v>706</v>
      </c>
      <c r="O111" s="26" t="s">
        <v>788</v>
      </c>
      <c r="P111" s="24" t="s">
        <v>793</v>
      </c>
      <c r="Q111" t="s">
        <v>607</v>
      </c>
      <c r="R111" t="s">
        <v>610</v>
      </c>
    </row>
    <row r="112" spans="1:18" x14ac:dyDescent="0.3">
      <c r="A112" s="3">
        <v>110</v>
      </c>
      <c r="B112" s="3" t="s">
        <v>707</v>
      </c>
      <c r="C112" s="23" t="s">
        <v>759</v>
      </c>
      <c r="D112" s="23" t="s">
        <v>759</v>
      </c>
      <c r="E112" s="23" t="s">
        <v>759</v>
      </c>
      <c r="F112" s="24">
        <v>4E+18</v>
      </c>
      <c r="G112" s="24">
        <v>300000000000</v>
      </c>
      <c r="H112" s="25">
        <v>2.0000000000000001E+40</v>
      </c>
      <c r="I112" s="22">
        <v>500000</v>
      </c>
      <c r="J112" s="24">
        <v>20000000000</v>
      </c>
      <c r="K112" s="24" t="b">
        <v>0</v>
      </c>
      <c r="L112" s="24">
        <v>10</v>
      </c>
      <c r="M112" s="98" t="s">
        <v>795</v>
      </c>
      <c r="N112" s="28" t="s">
        <v>708</v>
      </c>
      <c r="O112" s="26" t="s">
        <v>789</v>
      </c>
      <c r="P112" s="24" t="s">
        <v>792</v>
      </c>
      <c r="Q112" t="s">
        <v>607</v>
      </c>
      <c r="R112" t="s">
        <v>610</v>
      </c>
    </row>
    <row r="113" spans="1:18" x14ac:dyDescent="0.3">
      <c r="A113" s="3">
        <v>111</v>
      </c>
      <c r="B113" s="3" t="s">
        <v>709</v>
      </c>
      <c r="C113" s="23" t="s">
        <v>760</v>
      </c>
      <c r="D113" s="23" t="s">
        <v>760</v>
      </c>
      <c r="E113" s="23" t="s">
        <v>760</v>
      </c>
      <c r="F113" s="24">
        <v>4E+18</v>
      </c>
      <c r="G113" s="24">
        <v>300000000000</v>
      </c>
      <c r="H113" s="25">
        <v>2.0000000000000001E+40</v>
      </c>
      <c r="I113" s="22">
        <v>500000</v>
      </c>
      <c r="J113" s="24">
        <v>20000000000</v>
      </c>
      <c r="K113" s="24" t="b">
        <v>0</v>
      </c>
      <c r="L113" s="24">
        <v>10</v>
      </c>
      <c r="M113" s="98" t="s">
        <v>799</v>
      </c>
      <c r="N113" s="28" t="s">
        <v>710</v>
      </c>
      <c r="O113" s="26" t="s">
        <v>790</v>
      </c>
      <c r="P113" s="24" t="s">
        <v>797</v>
      </c>
      <c r="Q113" t="s">
        <v>607</v>
      </c>
      <c r="R113" t="s">
        <v>610</v>
      </c>
    </row>
    <row r="114" spans="1:18" x14ac:dyDescent="0.3">
      <c r="A114" s="3">
        <v>112</v>
      </c>
      <c r="B114" s="3" t="s">
        <v>711</v>
      </c>
      <c r="C114" s="23" t="s">
        <v>761</v>
      </c>
      <c r="D114" s="23" t="s">
        <v>761</v>
      </c>
      <c r="E114" s="23" t="s">
        <v>761</v>
      </c>
      <c r="F114" s="24">
        <v>4E+18</v>
      </c>
      <c r="G114" s="24">
        <v>300000000000</v>
      </c>
      <c r="H114" s="25">
        <v>2.0000000000000001E+40</v>
      </c>
      <c r="I114" s="22">
        <v>500000</v>
      </c>
      <c r="J114" s="24">
        <v>20000000000</v>
      </c>
      <c r="K114" s="24" t="b">
        <v>0</v>
      </c>
      <c r="L114" s="24">
        <v>10</v>
      </c>
      <c r="M114" s="98" t="s">
        <v>796</v>
      </c>
      <c r="N114" s="28" t="s">
        <v>712</v>
      </c>
      <c r="O114" s="26" t="s">
        <v>791</v>
      </c>
      <c r="P114" s="24" t="s">
        <v>798</v>
      </c>
      <c r="Q114" t="s">
        <v>607</v>
      </c>
      <c r="R114" t="s">
        <v>610</v>
      </c>
    </row>
    <row r="115" spans="1:18" x14ac:dyDescent="0.3">
      <c r="A115" s="3">
        <v>113</v>
      </c>
      <c r="B115" s="3" t="s">
        <v>713</v>
      </c>
      <c r="C115" s="23" t="s">
        <v>748</v>
      </c>
      <c r="D115" s="23" t="s">
        <v>748</v>
      </c>
      <c r="E115" s="23" t="s">
        <v>748</v>
      </c>
      <c r="F115" s="24">
        <v>4E+18</v>
      </c>
      <c r="G115" s="24">
        <v>300000000000</v>
      </c>
      <c r="H115" s="25">
        <v>2.0000000000000001E+40</v>
      </c>
      <c r="I115" s="22">
        <v>500000</v>
      </c>
      <c r="J115" s="24">
        <v>20000000000</v>
      </c>
      <c r="K115" s="24" t="b">
        <v>0</v>
      </c>
      <c r="L115" s="24">
        <v>10</v>
      </c>
      <c r="M115" s="26" t="s">
        <v>753</v>
      </c>
      <c r="N115" s="28" t="s">
        <v>739</v>
      </c>
      <c r="O115" s="26" t="s">
        <v>620</v>
      </c>
      <c r="P115" s="24" t="s">
        <v>752</v>
      </c>
      <c r="Q115" t="s">
        <v>607</v>
      </c>
      <c r="R115" t="s">
        <v>610</v>
      </c>
    </row>
    <row r="116" spans="1:18" x14ac:dyDescent="0.3">
      <c r="A116" s="3">
        <v>114</v>
      </c>
      <c r="B116" s="3" t="s">
        <v>714</v>
      </c>
      <c r="C116" s="23" t="s">
        <v>749</v>
      </c>
      <c r="D116" s="23" t="s">
        <v>749</v>
      </c>
      <c r="E116" s="23" t="s">
        <v>749</v>
      </c>
      <c r="F116" s="24">
        <v>4E+18</v>
      </c>
      <c r="G116" s="24">
        <v>300000000000</v>
      </c>
      <c r="H116" s="25">
        <v>2.0000000000000001E+40</v>
      </c>
      <c r="I116" s="22">
        <v>500000</v>
      </c>
      <c r="J116" s="24">
        <v>20000000000</v>
      </c>
      <c r="K116" s="24" t="b">
        <v>0</v>
      </c>
      <c r="L116" s="24">
        <v>10</v>
      </c>
      <c r="M116" s="26" t="s">
        <v>754</v>
      </c>
      <c r="N116" s="28" t="s">
        <v>740</v>
      </c>
      <c r="O116" s="26" t="s">
        <v>620</v>
      </c>
      <c r="P116" s="24" t="s">
        <v>624</v>
      </c>
      <c r="Q116" t="s">
        <v>607</v>
      </c>
      <c r="R116" t="s">
        <v>610</v>
      </c>
    </row>
    <row r="117" spans="1:18" x14ac:dyDescent="0.3">
      <c r="A117" s="3">
        <v>115</v>
      </c>
      <c r="B117" s="3" t="s">
        <v>715</v>
      </c>
      <c r="C117" s="23" t="s">
        <v>750</v>
      </c>
      <c r="D117" s="23" t="s">
        <v>750</v>
      </c>
      <c r="E117" s="23" t="s">
        <v>750</v>
      </c>
      <c r="F117" s="24">
        <v>4E+18</v>
      </c>
      <c r="G117" s="24">
        <v>300000000000</v>
      </c>
      <c r="H117" s="25">
        <v>2.0000000000000001E+40</v>
      </c>
      <c r="I117" s="22">
        <v>500000</v>
      </c>
      <c r="J117" s="24">
        <v>20000000000</v>
      </c>
      <c r="K117" s="24" t="b">
        <v>0</v>
      </c>
      <c r="L117" s="24">
        <v>10</v>
      </c>
      <c r="M117" s="26" t="s">
        <v>755</v>
      </c>
      <c r="N117" s="28" t="s">
        <v>741</v>
      </c>
      <c r="O117" s="26" t="s">
        <v>620</v>
      </c>
      <c r="P117" s="24" t="s">
        <v>801</v>
      </c>
      <c r="Q117" t="s">
        <v>607</v>
      </c>
      <c r="R117" t="s">
        <v>610</v>
      </c>
    </row>
    <row r="118" spans="1:18" x14ac:dyDescent="0.3">
      <c r="A118" s="3">
        <v>116</v>
      </c>
      <c r="B118" s="3" t="s">
        <v>716</v>
      </c>
      <c r="C118" s="23" t="s">
        <v>751</v>
      </c>
      <c r="D118" s="23" t="s">
        <v>751</v>
      </c>
      <c r="E118" s="23" t="s">
        <v>751</v>
      </c>
      <c r="F118" s="24">
        <v>4E+18</v>
      </c>
      <c r="G118" s="24">
        <v>300000000000</v>
      </c>
      <c r="H118" s="25">
        <v>2.0000000000000001E+40</v>
      </c>
      <c r="I118" s="22">
        <v>500000</v>
      </c>
      <c r="J118" s="24">
        <v>20000000000</v>
      </c>
      <c r="K118" s="24" t="b">
        <v>0</v>
      </c>
      <c r="L118" s="24">
        <v>10</v>
      </c>
      <c r="M118" s="26" t="s">
        <v>756</v>
      </c>
      <c r="N118" s="28" t="s">
        <v>742</v>
      </c>
      <c r="O118" s="26" t="s">
        <v>620</v>
      </c>
      <c r="P118" s="24" t="s">
        <v>757</v>
      </c>
      <c r="Q118" t="s">
        <v>607</v>
      </c>
      <c r="R118" t="s">
        <v>610</v>
      </c>
    </row>
    <row r="119" spans="1:18" x14ac:dyDescent="0.3">
      <c r="A119" s="3">
        <v>117</v>
      </c>
      <c r="B119" s="3" t="s">
        <v>744</v>
      </c>
      <c r="C119" s="23" t="s">
        <v>743</v>
      </c>
      <c r="D119" s="23" t="s">
        <v>743</v>
      </c>
      <c r="E119" s="23" t="s">
        <v>743</v>
      </c>
      <c r="F119" s="24">
        <v>4E+18</v>
      </c>
      <c r="G119" s="24">
        <v>300000000000</v>
      </c>
      <c r="H119" s="25">
        <v>2.0000000000000001E+40</v>
      </c>
      <c r="I119" s="22">
        <v>500000</v>
      </c>
      <c r="J119" s="24">
        <v>20000000000</v>
      </c>
      <c r="K119" s="24" t="b">
        <v>0</v>
      </c>
      <c r="L119" s="24">
        <v>10</v>
      </c>
      <c r="M119" s="96" t="s">
        <v>745</v>
      </c>
      <c r="N119" s="96" t="s">
        <v>746</v>
      </c>
      <c r="O119" s="96" t="s">
        <v>747</v>
      </c>
      <c r="P119" s="96" t="s">
        <v>800</v>
      </c>
      <c r="Q119" t="s">
        <v>607</v>
      </c>
      <c r="R119" t="s">
        <v>610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abSelected="1" workbookViewId="0">
      <selection activeCell="D18" sqref="D18"/>
    </sheetView>
  </sheetViews>
  <sheetFormatPr defaultRowHeight="16.5" x14ac:dyDescent="0.3"/>
  <cols>
    <col min="2" max="2" width="55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105" customWidth="1"/>
    <col min="30" max="30" width="23.125" customWidth="1"/>
    <col min="31" max="31" width="18.375" customWidth="1"/>
  </cols>
  <sheetData>
    <row r="1" spans="1:31" x14ac:dyDescent="0.3">
      <c r="A1" t="s">
        <v>804</v>
      </c>
    </row>
    <row r="2" spans="1:31" x14ac:dyDescent="0.3">
      <c r="B2" t="s">
        <v>65</v>
      </c>
      <c r="C2" t="s">
        <v>677</v>
      </c>
      <c r="D2" t="s">
        <v>678</v>
      </c>
      <c r="E2" t="s">
        <v>679</v>
      </c>
      <c r="F2" t="s">
        <v>680</v>
      </c>
      <c r="G2" t="s">
        <v>681</v>
      </c>
      <c r="H2" t="s">
        <v>682</v>
      </c>
      <c r="I2" t="s">
        <v>683</v>
      </c>
      <c r="J2" t="s">
        <v>684</v>
      </c>
      <c r="K2" t="s">
        <v>685</v>
      </c>
      <c r="L2" t="s">
        <v>653</v>
      </c>
      <c r="O2" t="s">
        <v>62</v>
      </c>
      <c r="P2" t="s">
        <v>677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683</v>
      </c>
      <c r="W2" t="s">
        <v>684</v>
      </c>
      <c r="X2" t="s">
        <v>685</v>
      </c>
      <c r="Y2" t="s">
        <v>653</v>
      </c>
      <c r="AB2" t="s">
        <v>654</v>
      </c>
      <c r="AC2" t="s">
        <v>655</v>
      </c>
    </row>
    <row r="3" spans="1:31" x14ac:dyDescent="0.3">
      <c r="C3" s="55">
        <v>300</v>
      </c>
      <c r="D3" s="55">
        <v>500</v>
      </c>
      <c r="E3" s="55">
        <v>700</v>
      </c>
      <c r="F3" s="55">
        <v>1000</v>
      </c>
      <c r="G3" s="55">
        <v>7000</v>
      </c>
      <c r="H3" s="55">
        <v>10000</v>
      </c>
      <c r="I3" s="55">
        <v>12000</v>
      </c>
      <c r="J3" s="55">
        <v>14000</v>
      </c>
      <c r="K3" s="55">
        <v>20000</v>
      </c>
      <c r="AB3" t="s">
        <v>656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55" t="str">
        <f>C4&amp;","&amp;D4&amp;","&amp;E4&amp;","&amp;F4&amp;","&amp;G4&amp;","&amp;H4&amp;","&amp;I4&amp;","&amp;J4&amp;","&amp;K4</f>
        <v>300갈,500갈,700갈,1000갈,7000갈,1라,1라2000갈,1라4000갈,2라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300갈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500갈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700갈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1000갈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7000갈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1라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1라2000갈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1라4000갈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2라</v>
      </c>
      <c r="L4" s="55" t="s">
        <v>657</v>
      </c>
      <c r="N4">
        <v>1</v>
      </c>
      <c r="O4" s="55" t="str">
        <f>P4&amp;","&amp;Q4&amp;","&amp;R4&amp;","&amp;S4&amp;","&amp;T4&amp;","&amp;U4&amp;","&amp;V4&amp;","&amp;W4&amp;","&amp;X4</f>
        <v>3E+90,5E+90,7E+90,1E+91,7E+91,1E+92,1.2E+92,1.4E+92,2E+92</v>
      </c>
      <c r="P4">
        <f>$C$3*Y4</f>
        <v>2.9999999999999998E+90</v>
      </c>
      <c r="Q4">
        <f>$D$3*Y4</f>
        <v>4.9999999999999995E+90</v>
      </c>
      <c r="R4">
        <f>$E$3*Y4</f>
        <v>6.9999999999999997E+90</v>
      </c>
      <c r="S4">
        <f>$F$3*Y4</f>
        <v>9.999999999999999E+90</v>
      </c>
      <c r="T4">
        <f>$G$3*Y4</f>
        <v>7E+91</v>
      </c>
      <c r="U4">
        <f>$H$3*Y4</f>
        <v>9.999999999999999E+91</v>
      </c>
      <c r="V4">
        <f>$I$3*Y4</f>
        <v>1.2E+92</v>
      </c>
      <c r="W4">
        <f>$J$3*Y4</f>
        <v>1.4E+92</v>
      </c>
      <c r="X4">
        <f>$K$3*Y4</f>
        <v>1.9999999999999998E+92</v>
      </c>
      <c r="Y4" t="str">
        <f>VLOOKUP(L4,AB:AE,4,FALSE)</f>
        <v>1E+88</v>
      </c>
      <c r="AB4" t="s">
        <v>658</v>
      </c>
      <c r="AC4">
        <v>8</v>
      </c>
      <c r="AD4">
        <f t="shared" ref="AD4:AD28" si="0">POWER(10,AC4)</f>
        <v>100000000</v>
      </c>
      <c r="AE4" t="str">
        <f t="shared" ref="AE4:AE28" si="1">RIGHT(AD4,AC4)</f>
        <v>00000000</v>
      </c>
    </row>
    <row r="5" spans="1:31" x14ac:dyDescent="0.3">
      <c r="A5">
        <v>2</v>
      </c>
      <c r="B5" s="55" t="str">
        <f t="shared" ref="B5:B7" si="2">C5&amp;","&amp;D5&amp;","&amp;E5&amp;","&amp;F5&amp;","&amp;G5&amp;","&amp;H5&amp;","&amp;I5&amp;","&amp;J5&amp;","&amp;K5</f>
        <v>300라,500라,700라,1000라,7000라,1가,1가2000라,1가4000라,2가</v>
      </c>
      <c r="C5" t="str" cm="1">
        <f t="array" ref="C5">IF(AND($C$3&gt;=10000,MOD($C$3,10000)&lt;&gt;0),QUOTIENT($C$3,10000)&amp;INDEX($AB:$AB,MATCH(L5,$AB:$AB,0)+1,0)&amp;MOD($C$3,10000)&amp;L5,IF($C$3&gt;=10000,($C$3/10000)&amp;INDEX($AB:$AB,MATCH(L5,$AB:$AB,0)+1,0),$C$3&amp;L5))</f>
        <v>300라</v>
      </c>
      <c r="D5" t="str" cm="1">
        <f t="array" ref="D5">IF(AND($D$3&gt;=10000,MOD($D$3,10000)&lt;&gt;0),QUOTIENT($D$3,10000)&amp;INDEX($AB:$AB,MATCH(L5,$AB:$AB,0)+1,0)&amp;MOD($D$3,10000)&amp;L5,IF($D$3&gt;=10000,($D$3/10000)&amp;INDEX($AB:$AB,MATCH(L5,$AB:$AB,0)+1,0),$D$3&amp;L5))</f>
        <v>500라</v>
      </c>
      <c r="E5" t="str" cm="1">
        <f t="array" ref="E5">IF(AND($E$3&gt;=10000,MOD($E$3,10000)&lt;&gt;0),QUOTIENT($E$3,10000)&amp;INDEX($AB:$AB,MATCH(L5,$AB:$AB,0)+1,0)&amp;MOD($E$3,10000)&amp;L5,IF($E$3&gt;=10000,($E$3/10000)&amp;INDEX($AB:$AB,MATCH(L5,$AB:$AB,0)+1,0),$E$3&amp;L5))</f>
        <v>700라</v>
      </c>
      <c r="F5" t="str" cm="1">
        <f t="array" ref="F5">IF(AND($F$3&gt;=10000,MOD($F$3,10000)&lt;&gt;0),QUOTIENT($F$3,10000)&amp;INDEX($AB:$AB,MATCH(L5,$AB:$AB,0)+1,0)&amp;MOD($F$3,10000)&amp;L5,IF($F$3&gt;=10000,($F$3/10000)&amp;INDEX($AB:$AB,MATCH(L5,$AB:$AB,0)+1,0),$F$3&amp;L5))</f>
        <v>1000라</v>
      </c>
      <c r="G5" t="str" cm="1">
        <f t="array" ref="G5">IF(AND($G$3&gt;=10000,MOD($G$3,10000)&lt;&gt;0),QUOTIENT($G$3,10000)&amp;INDEX($AB:$AB,MATCH(L5,$AB:$AB,0)+1,0)&amp;MOD($G$3,10000)&amp;L5,IF($G$3&gt;=10000,($G$3/10000)&amp;INDEX($AB:$AB,MATCH(L5,$AB:$AB,0)+1,0),$G$3&amp;L5))</f>
        <v>7000라</v>
      </c>
      <c r="H5" t="str" cm="1">
        <f t="array" ref="H5">IF(AND($H$3&gt;=10000,MOD($H$3,10000)&lt;&gt;0),QUOTIENT($H$3,10000)&amp;INDEX($AB:$AB,MATCH(L5,$AB:$AB,0)+1,0)&amp;MOD($H$3,10000)&amp;L5,IF($H$3&gt;=10000,($H$3/10000)&amp;INDEX($AB:$AB,MATCH(L5,$AB:$AB,0)+1,0),$H$3&amp;L5))</f>
        <v>1가</v>
      </c>
      <c r="I5" t="str" cm="1">
        <f t="array" ref="I5">IF(AND($I$3&gt;=10000,MOD($I$3,10000)&lt;&gt;0),QUOTIENT($I$3,10000)&amp;INDEX($AB:$AB,MATCH(L5,$AB:$AB,0)+1,0)&amp;MOD($I$3,10000)&amp;L5,IF($I$3&gt;=10000,($I$3/10000)&amp;INDEX($AB:$AB,MATCH(L5,$AB:$AB,0)+1,0),$I$3&amp;L5))</f>
        <v>1가2000라</v>
      </c>
      <c r="J5" t="str" cm="1">
        <f t="array" ref="J5">IF(AND($J$3&gt;=10000,MOD($J$3,10000)&lt;&gt;0),QUOTIENT($J$3,10000)&amp;INDEX($AB:$AB,MATCH(L5,$AB:$AB,0)+1,0)&amp;MOD($J$3,10000)&amp;L5,IF($J$3&gt;=10000,($J$3/10000)&amp;INDEX($AB:$AB,MATCH(L5,$AB:$AB,0)+1,0),$J$3&amp;L5))</f>
        <v>1가4000라</v>
      </c>
      <c r="K5" t="str" cm="1">
        <f t="array" ref="K5">IF(AND($K$3&gt;=10000,MOD($K$3,10000)&lt;&gt;0),QUOTIENT($K$3,10000)&amp;INDEX($AB:$AB,MATCH(L5,$AB:$AB,0)+1,0)&amp;MOD($K$3,10000)&amp;L5,IF($K$3&gt;=10000,($K$3/10000)&amp;INDEX($AB:$AB,MATCH(L5,$AB:$AB,0)+1,0),$K$3&amp;L5))</f>
        <v>2가</v>
      </c>
      <c r="L5" s="55" t="s">
        <v>666</v>
      </c>
      <c r="N5">
        <v>2</v>
      </c>
      <c r="O5" s="55" t="str">
        <f t="shared" ref="O5:O7" si="3">P5&amp;","&amp;Q5&amp;","&amp;R5&amp;","&amp;S5&amp;","&amp;T5&amp;","&amp;U5&amp;","&amp;V5&amp;","&amp;W5&amp;","&amp;X5</f>
        <v>3E+94,5E+94,7E+94,1E+95,7E+95,1E+96,1.2E+96,1.4E+96,2E+96</v>
      </c>
      <c r="P5">
        <f t="shared" ref="P5:P6" si="4">$C$3*Y5</f>
        <v>3.0000000000000001E+94</v>
      </c>
      <c r="Q5">
        <f t="shared" ref="Q5:Q6" si="5">$D$3*Y5</f>
        <v>5.0000000000000001E+94</v>
      </c>
      <c r="R5">
        <f t="shared" ref="R5:R6" si="6">$E$3*Y5</f>
        <v>7.0000000000000009E+94</v>
      </c>
      <c r="S5">
        <f t="shared" ref="S5:S6" si="7">$F$3*Y5</f>
        <v>1E+95</v>
      </c>
      <c r="T5">
        <f t="shared" ref="T5:T6" si="8">$G$3*Y5</f>
        <v>7E+95</v>
      </c>
      <c r="U5">
        <f t="shared" ref="U5:U6" si="9">$H$3*Y5</f>
        <v>1E+96</v>
      </c>
      <c r="V5">
        <f t="shared" ref="V5:V7" si="10">$I$3*Y5</f>
        <v>1.2E+96</v>
      </c>
      <c r="W5">
        <f t="shared" ref="W5:W7" si="11">$J$3*Y5</f>
        <v>1.4E+96</v>
      </c>
      <c r="X5">
        <f t="shared" ref="X5:X7" si="12">$K$3*Y5</f>
        <v>2.0000000000000001E+96</v>
      </c>
      <c r="Y5" t="str">
        <f>VLOOKUP(L5,AB:AE,4,FALSE)</f>
        <v>1E+92</v>
      </c>
      <c r="AB5" t="s">
        <v>659</v>
      </c>
      <c r="AC5">
        <v>12</v>
      </c>
      <c r="AD5">
        <f t="shared" si="0"/>
        <v>1000000000000</v>
      </c>
      <c r="AE5" t="str">
        <f t="shared" si="1"/>
        <v>000000000000</v>
      </c>
    </row>
    <row r="6" spans="1:31" x14ac:dyDescent="0.3">
      <c r="A6">
        <v>3</v>
      </c>
      <c r="B6" s="55" t="str">
        <f t="shared" si="2"/>
        <v>300가,500가,700가,1000가,7000가,1언,1언2000가,1언4000가,2언</v>
      </c>
      <c r="C6" t="str" cm="1">
        <f t="array" ref="C6">IF(AND($C$3&gt;=10000,MOD($C$3,10000)&lt;&gt;0),QUOTIENT($C$3,10000)&amp;INDEX($AB:$AB,MATCH(L6,$AB:$AB,0)+1,0)&amp;MOD($C$3,10000)&amp;L6,IF($C$3&gt;=10000,($C$3/10000)&amp;INDEX($AB:$AB,MATCH(L6,$AB:$AB,0)+1,0),$C$3&amp;L6))</f>
        <v>300가</v>
      </c>
      <c r="D6" t="str" cm="1">
        <f t="array" ref="D6">IF(AND($D$3&gt;=10000,MOD($D$3,10000)&lt;&gt;0),QUOTIENT($D$3,10000)&amp;INDEX($AB:$AB,MATCH(L6,$AB:$AB,0)+1,0)&amp;MOD($D$3,10000)&amp;L6,IF($D$3&gt;=10000,($D$3/10000)&amp;INDEX($AB:$AB,MATCH(L6,$AB:$AB,0)+1,0),$D$3&amp;L6))</f>
        <v>500가</v>
      </c>
      <c r="E6" t="str" cm="1">
        <f t="array" ref="E6">IF(AND($E$3&gt;=10000,MOD($E$3,10000)&lt;&gt;0),QUOTIENT($E$3,10000)&amp;INDEX($AB:$AB,MATCH(L6,$AB:$AB,0)+1,0)&amp;MOD($E$3,10000)&amp;L6,IF($E$3&gt;=10000,($E$3/10000)&amp;INDEX($AB:$AB,MATCH(L6,$AB:$AB,0)+1,0),$E$3&amp;L6))</f>
        <v>700가</v>
      </c>
      <c r="F6" t="str" cm="1">
        <f t="array" ref="F6">IF(AND($F$3&gt;=10000,MOD($F$3,10000)&lt;&gt;0),QUOTIENT($F$3,10000)&amp;INDEX($AB:$AB,MATCH(L6,$AB:$AB,0)+1,0)&amp;MOD($F$3,10000)&amp;L6,IF($F$3&gt;=10000,($F$3/10000)&amp;INDEX($AB:$AB,MATCH(L6,$AB:$AB,0)+1,0),$F$3&amp;L6))</f>
        <v>1000가</v>
      </c>
      <c r="G6" t="str" cm="1">
        <f t="array" ref="G6">IF(AND($G$3&gt;=10000,MOD($G$3,10000)&lt;&gt;0),QUOTIENT($G$3,10000)&amp;INDEX($AB:$AB,MATCH(L6,$AB:$AB,0)+1,0)&amp;MOD($G$3,10000)&amp;L6,IF($G$3&gt;=10000,($G$3/10000)&amp;INDEX($AB:$AB,MATCH(L6,$AB:$AB,0)+1,0),$G$3&amp;L6))</f>
        <v>7000가</v>
      </c>
      <c r="H6" t="str" cm="1">
        <f t="array" ref="H6">IF(AND($H$3&gt;=10000,MOD($H$3,10000)&lt;&gt;0),QUOTIENT($H$3,10000)&amp;INDEX($AB:$AB,MATCH(L6,$AB:$AB,0)+1,0)&amp;MOD($H$3,10000)&amp;L6,IF($H$3&gt;=10000,($H$3/10000)&amp;INDEX($AB:$AB,MATCH(L6,$AB:$AB,0)+1,0),$H$3&amp;L6))</f>
        <v>1언</v>
      </c>
      <c r="I6" t="str" cm="1">
        <f t="array" ref="I6">IF(AND($I$3&gt;=10000,MOD($I$3,10000)&lt;&gt;0),QUOTIENT($I$3,10000)&amp;INDEX($AB:$AB,MATCH(L6,$AB:$AB,0)+1,0)&amp;MOD($I$3,10000)&amp;L6,IF($I$3&gt;=10000,($I$3/10000)&amp;INDEX($AB:$AB,MATCH(L6,$AB:$AB,0)+1,0),$I$3&amp;L6))</f>
        <v>1언2000가</v>
      </c>
      <c r="J6" t="str" cm="1">
        <f t="array" ref="J6">IF(AND($J$3&gt;=10000,MOD($J$3,10000)&lt;&gt;0),QUOTIENT($J$3,10000)&amp;INDEX($AB:$AB,MATCH(L6,$AB:$AB,0)+1,0)&amp;MOD($J$3,10000)&amp;L6,IF($J$3&gt;=10000,($J$3/10000)&amp;INDEX($AB:$AB,MATCH(L6,$AB:$AB,0)+1,0),$J$3&amp;L6))</f>
        <v>1언4000가</v>
      </c>
      <c r="K6" t="str" cm="1">
        <f t="array" ref="K6">IF(AND($K$3&gt;=10000,MOD($K$3,10000)&lt;&gt;0),QUOTIENT($K$3,10000)&amp;INDEX($AB:$AB,MATCH(L6,$AB:$AB,0)+1,0)&amp;MOD($K$3,10000)&amp;L6,IF($K$3&gt;=10000,($K$3/10000)&amp;INDEX($AB:$AB,MATCH(L6,$AB:$AB,0)+1,0),$K$3&amp;L6))</f>
        <v>2언</v>
      </c>
      <c r="L6" s="55" t="s">
        <v>676</v>
      </c>
      <c r="N6">
        <v>3</v>
      </c>
      <c r="O6" s="55" t="str">
        <f t="shared" si="3"/>
        <v>3E+98,5E+98,7E+98,1E+99,7E+99,1E+100,1.2E+100,1.4E+100,2E+100</v>
      </c>
      <c r="P6">
        <f t="shared" si="4"/>
        <v>3.0000000000000001E+98</v>
      </c>
      <c r="Q6">
        <f t="shared" si="5"/>
        <v>5.0000000000000004E+98</v>
      </c>
      <c r="R6">
        <f t="shared" si="6"/>
        <v>7.0000000000000007E+98</v>
      </c>
      <c r="S6">
        <f t="shared" si="7"/>
        <v>1.0000000000000001E+99</v>
      </c>
      <c r="T6">
        <f t="shared" si="8"/>
        <v>7.0000000000000005E+99</v>
      </c>
      <c r="U6">
        <f t="shared" si="9"/>
        <v>1E+100</v>
      </c>
      <c r="V6">
        <f t="shared" si="10"/>
        <v>1.2000000000000001E+100</v>
      </c>
      <c r="W6">
        <f t="shared" si="11"/>
        <v>1.4000000000000001E+100</v>
      </c>
      <c r="X6">
        <f t="shared" si="12"/>
        <v>2E+100</v>
      </c>
      <c r="Y6" t="str">
        <f>VLOOKUP(L6,AB:AE,4,FALSE)</f>
        <v>1E+96</v>
      </c>
      <c r="AB6" t="s">
        <v>660</v>
      </c>
      <c r="AC6">
        <v>16</v>
      </c>
      <c r="AD6">
        <f t="shared" si="0"/>
        <v>1E+16</v>
      </c>
      <c r="AE6" t="str">
        <f t="shared" si="1"/>
        <v>0000000000000000</v>
      </c>
    </row>
    <row r="7" spans="1:31" x14ac:dyDescent="0.3">
      <c r="A7">
        <v>4</v>
      </c>
      <c r="B7" s="55" t="str">
        <f t="shared" si="2"/>
        <v>300언,500언,700언,1000언,7000언,1a,1a2000언,1a4000언,2a</v>
      </c>
      <c r="C7" t="str" cm="1">
        <f t="array" ref="C7">IF(AND($C$3&gt;=10000,MOD($C$3,10000)&lt;&gt;0),QUOTIENT($C$3,10000)&amp;INDEX($AB:$AB,MATCH(L7,$AB:$AB,0)+1,0)&amp;MOD($C$3,10000)&amp;L7,IF($C$3&gt;=10000,($C$3/10000)&amp;INDEX($AB:$AB,MATCH(L7,$AB:$AB,0)+1,0),$C$3&amp;L7))</f>
        <v>300언</v>
      </c>
      <c r="D7" t="str" cm="1">
        <f t="array" ref="D7">IF(AND($D$3&gt;=10000,MOD($D$3,10000)&lt;&gt;0),QUOTIENT($D$3,10000)&amp;INDEX($AB:$AB,MATCH(L7,$AB:$AB,0)+1,0)&amp;MOD($D$3,10000)&amp;L7,IF($D$3&gt;=10000,($D$3/10000)&amp;INDEX($AB:$AB,MATCH(L7,$AB:$AB,0)+1,0),$D$3&amp;L7))</f>
        <v>500언</v>
      </c>
      <c r="E7" t="str" cm="1">
        <f t="array" ref="E7">IF(AND($E$3&gt;=10000,MOD($E$3,10000)&lt;&gt;0),QUOTIENT($E$3,10000)&amp;INDEX($AB:$AB,MATCH(L7,$AB:$AB,0)+1,0)&amp;MOD($E$3,10000)&amp;L7,IF($E$3&gt;=10000,($E$3/10000)&amp;INDEX($AB:$AB,MATCH(L7,$AB:$AB,0)+1,0),$E$3&amp;L7))</f>
        <v>700언</v>
      </c>
      <c r="F7" t="str" cm="1">
        <f t="array" ref="F7">IF(AND($F$3&gt;=10000,MOD($F$3,10000)&lt;&gt;0),QUOTIENT($F$3,10000)&amp;INDEX($AB:$AB,MATCH(L7,$AB:$AB,0)+1,0)&amp;MOD($F$3,10000)&amp;L7,IF($F$3&gt;=10000,($F$3/10000)&amp;INDEX($AB:$AB,MATCH(L7,$AB:$AB,0)+1,0),$F$3&amp;L7))</f>
        <v>1000언</v>
      </c>
      <c r="G7" t="str" cm="1">
        <f t="array" ref="G7">IF(AND($G$3&gt;=10000,MOD($G$3,10000)&lt;&gt;0),QUOTIENT($G$3,10000)&amp;INDEX($AB:$AB,MATCH(L7,$AB:$AB,0)+1,0)&amp;MOD($G$3,10000)&amp;L7,IF($G$3&gt;=10000,($G$3/10000)&amp;INDEX($AB:$AB,MATCH(L7,$AB:$AB,0)+1,0),$G$3&amp;L7))</f>
        <v>7000언</v>
      </c>
      <c r="H7" t="str" cm="1">
        <f t="array" ref="H7">IF(AND($H$3&gt;=10000,MOD($H$3,10000)&lt;&gt;0),QUOTIENT($H$3,10000)&amp;INDEX($AB:$AB,MATCH(L7,$AB:$AB,0)+1,0)&amp;MOD($H$3,10000)&amp;L7,IF($H$3&gt;=10000,($H$3/10000)&amp;INDEX($AB:$AB,MATCH(L7,$AB:$AB,0)+1,0),$H$3&amp;L7))</f>
        <v>1a</v>
      </c>
      <c r="I7" t="str" cm="1">
        <f t="array" ref="I7">IF(AND($I$3&gt;=10000,MOD($I$3,10000)&lt;&gt;0),QUOTIENT($I$3,10000)&amp;INDEX($AB:$AB,MATCH(L7,$AB:$AB,0)+1,0)&amp;MOD($I$3,10000)&amp;L7,IF($I$3&gt;=10000,($I$3/10000)&amp;INDEX($AB:$AB,MATCH(L7,$AB:$AB,0)+1,0),$I$3&amp;L7))</f>
        <v>1a2000언</v>
      </c>
      <c r="J7" t="str" cm="1">
        <f t="array" ref="J7">IF(AND($J$3&gt;=10000,MOD($J$3,10000)&lt;&gt;0),QUOTIENT($J$3,10000)&amp;INDEX($AB:$AB,MATCH(L7,$AB:$AB,0)+1,0)&amp;MOD($J$3,10000)&amp;L7,IF($J$3&gt;=10000,($J$3/10000)&amp;INDEX($AB:$AB,MATCH(L7,$AB:$AB,0)+1,0),$J$3&amp;L7))</f>
        <v>1a4000언</v>
      </c>
      <c r="K7" t="str" cm="1">
        <f t="array" ref="K7">IF(AND($K$3&gt;=10000,MOD($K$3,10000)&lt;&gt;0),QUOTIENT($K$3,10000)&amp;INDEX($AB:$AB,MATCH(L7,$AB:$AB,0)+1,0)&amp;MOD($K$3,10000)&amp;L7,IF($K$3&gt;=10000,($K$3/10000)&amp;INDEX($AB:$AB,MATCH(L7,$AB:$AB,0)+1,0),$K$3&amp;L7))</f>
        <v>2a</v>
      </c>
      <c r="L7" s="55" t="s">
        <v>735</v>
      </c>
      <c r="N7">
        <v>4</v>
      </c>
      <c r="O7" s="55" t="str">
        <f t="shared" si="3"/>
        <v>3E+102,5E+102,7E+102,1E+103,7E+103,1E+104,1.2E+104,1.4E+104,2E+104</v>
      </c>
      <c r="P7">
        <f t="shared" ref="P7" si="13">$C$3*Y7</f>
        <v>2.9999999999999998E+102</v>
      </c>
      <c r="Q7">
        <f t="shared" ref="Q7" si="14">$D$3*Y7</f>
        <v>5E+102</v>
      </c>
      <c r="R7">
        <f t="shared" ref="R7" si="15">$E$3*Y7</f>
        <v>7.0000000000000002E+102</v>
      </c>
      <c r="S7">
        <f t="shared" ref="S7" si="16">$F$3*Y7</f>
        <v>1E+103</v>
      </c>
      <c r="T7">
        <f t="shared" ref="T7" si="17">$G$3*Y7</f>
        <v>7E+103</v>
      </c>
      <c r="U7">
        <f t="shared" ref="U7" si="18">$H$3*Y7</f>
        <v>1E+104</v>
      </c>
      <c r="V7">
        <f t="shared" si="10"/>
        <v>1.2E+104</v>
      </c>
      <c r="W7">
        <f t="shared" si="11"/>
        <v>1.4E+104</v>
      </c>
      <c r="X7">
        <f t="shared" si="12"/>
        <v>2E+104</v>
      </c>
      <c r="Y7" t="str">
        <f>VLOOKUP(L7,AB:AE,4,FALSE)</f>
        <v>1E+100</v>
      </c>
      <c r="AB7" t="s">
        <v>61</v>
      </c>
      <c r="AC7">
        <v>20</v>
      </c>
      <c r="AD7">
        <f t="shared" si="0"/>
        <v>1E+20</v>
      </c>
      <c r="AE7" t="str">
        <f t="shared" si="1"/>
        <v>1E+20</v>
      </c>
    </row>
    <row r="8" spans="1:31" x14ac:dyDescent="0.3">
      <c r="A8">
        <v>5</v>
      </c>
      <c r="B8" s="55"/>
      <c r="L8" s="55"/>
      <c r="N8">
        <v>5</v>
      </c>
      <c r="O8" s="55"/>
      <c r="AB8" t="s">
        <v>50</v>
      </c>
      <c r="AC8">
        <v>24</v>
      </c>
      <c r="AD8">
        <f t="shared" si="0"/>
        <v>9.9999999999999998E+23</v>
      </c>
      <c r="AE8" t="str">
        <f t="shared" si="1"/>
        <v>1E+24</v>
      </c>
    </row>
    <row r="9" spans="1:31" x14ac:dyDescent="0.3">
      <c r="A9">
        <v>6</v>
      </c>
      <c r="B9" s="55"/>
      <c r="L9" s="55"/>
      <c r="N9">
        <v>6</v>
      </c>
      <c r="O9" s="55"/>
      <c r="AB9" t="s">
        <v>33</v>
      </c>
      <c r="AC9">
        <v>28</v>
      </c>
      <c r="AD9">
        <f t="shared" si="0"/>
        <v>9.9999999999999996E+27</v>
      </c>
      <c r="AE9" t="str">
        <f t="shared" si="1"/>
        <v>1E+28</v>
      </c>
    </row>
    <row r="10" spans="1:31" x14ac:dyDescent="0.3">
      <c r="A10">
        <v>7</v>
      </c>
      <c r="B10" s="55"/>
      <c r="L10" s="55"/>
      <c r="N10">
        <v>7</v>
      </c>
      <c r="O10" s="55"/>
      <c r="AB10" t="s">
        <v>661</v>
      </c>
      <c r="AC10">
        <v>32</v>
      </c>
      <c r="AD10">
        <f t="shared" si="0"/>
        <v>1.0000000000000001E+32</v>
      </c>
      <c r="AE10" t="str">
        <f t="shared" si="1"/>
        <v>1E+32</v>
      </c>
    </row>
    <row r="11" spans="1:31" x14ac:dyDescent="0.3">
      <c r="A11">
        <v>8</v>
      </c>
      <c r="B11" s="55"/>
      <c r="L11" s="55"/>
      <c r="N11">
        <v>8</v>
      </c>
      <c r="O11" s="55"/>
      <c r="AB11" t="s">
        <v>662</v>
      </c>
      <c r="AC11">
        <v>36</v>
      </c>
      <c r="AD11">
        <f t="shared" si="0"/>
        <v>1E+36</v>
      </c>
      <c r="AE11" t="str">
        <f t="shared" si="1"/>
        <v>1E+36</v>
      </c>
    </row>
    <row r="12" spans="1:31" x14ac:dyDescent="0.3">
      <c r="A12">
        <v>9</v>
      </c>
      <c r="B12" s="55"/>
      <c r="L12" s="55"/>
      <c r="N12">
        <v>9</v>
      </c>
      <c r="O12" s="55"/>
      <c r="AB12" t="s">
        <v>663</v>
      </c>
      <c r="AC12">
        <v>40</v>
      </c>
      <c r="AD12">
        <f t="shared" si="0"/>
        <v>1E+40</v>
      </c>
      <c r="AE12" t="str">
        <f t="shared" si="1"/>
        <v>1E+40</v>
      </c>
    </row>
    <row r="13" spans="1:31" x14ac:dyDescent="0.3">
      <c r="A13">
        <v>10</v>
      </c>
      <c r="B13" s="55"/>
      <c r="L13" s="55"/>
      <c r="N13">
        <v>10</v>
      </c>
      <c r="O13" s="55"/>
      <c r="AB13" t="s">
        <v>664</v>
      </c>
      <c r="AC13">
        <v>44</v>
      </c>
      <c r="AD13">
        <f t="shared" si="0"/>
        <v>1.0000000000000001E+44</v>
      </c>
      <c r="AE13" t="str">
        <f t="shared" si="1"/>
        <v>1E+44</v>
      </c>
    </row>
    <row r="14" spans="1:31" x14ac:dyDescent="0.3">
      <c r="A14">
        <v>11</v>
      </c>
      <c r="B14" s="55"/>
      <c r="N14">
        <v>11</v>
      </c>
      <c r="O14" s="55"/>
      <c r="AB14" t="s">
        <v>665</v>
      </c>
      <c r="AC14">
        <v>48</v>
      </c>
      <c r="AD14">
        <f t="shared" si="0"/>
        <v>1E+48</v>
      </c>
      <c r="AE14" t="str">
        <f t="shared" si="1"/>
        <v>1E+48</v>
      </c>
    </row>
    <row r="15" spans="1:31" x14ac:dyDescent="0.3">
      <c r="A15">
        <v>12</v>
      </c>
      <c r="B15" s="55"/>
      <c r="N15">
        <v>12</v>
      </c>
      <c r="O15" s="55"/>
      <c r="AB15" t="s">
        <v>667</v>
      </c>
      <c r="AC15">
        <v>52</v>
      </c>
      <c r="AD15">
        <f t="shared" si="0"/>
        <v>9.9999999999999999E+51</v>
      </c>
      <c r="AE15" t="str">
        <f t="shared" si="1"/>
        <v>1E+52</v>
      </c>
    </row>
    <row r="16" spans="1:31" x14ac:dyDescent="0.3">
      <c r="O16" s="56"/>
      <c r="AB16" t="s">
        <v>668</v>
      </c>
      <c r="AC16">
        <v>56</v>
      </c>
      <c r="AD16">
        <f t="shared" si="0"/>
        <v>1.0000000000000001E+56</v>
      </c>
      <c r="AE16" t="str">
        <f t="shared" si="1"/>
        <v>1E+56</v>
      </c>
    </row>
    <row r="17" spans="1:31" x14ac:dyDescent="0.3">
      <c r="AB17" t="s">
        <v>669</v>
      </c>
      <c r="AC17">
        <v>60</v>
      </c>
      <c r="AD17">
        <f t="shared" si="0"/>
        <v>9.9999999999999995E+59</v>
      </c>
      <c r="AE17" t="str">
        <f t="shared" si="1"/>
        <v>1E+60</v>
      </c>
    </row>
    <row r="18" spans="1:31" x14ac:dyDescent="0.3">
      <c r="AB18" t="s">
        <v>670</v>
      </c>
      <c r="AC18">
        <v>64</v>
      </c>
      <c r="AD18">
        <f t="shared" si="0"/>
        <v>1E+64</v>
      </c>
      <c r="AE18" t="str">
        <f t="shared" si="1"/>
        <v>1E+64</v>
      </c>
    </row>
    <row r="19" spans="1:31" x14ac:dyDescent="0.3">
      <c r="AB19" t="s">
        <v>671</v>
      </c>
      <c r="AC19">
        <v>68</v>
      </c>
      <c r="AD19">
        <f t="shared" si="0"/>
        <v>9.9999999999999995E+67</v>
      </c>
      <c r="AE19" t="str">
        <f t="shared" si="1"/>
        <v>1E+68</v>
      </c>
    </row>
    <row r="20" spans="1:31" x14ac:dyDescent="0.3">
      <c r="A20" t="s">
        <v>803</v>
      </c>
      <c r="AB20" t="s">
        <v>672</v>
      </c>
      <c r="AC20">
        <v>72</v>
      </c>
      <c r="AD20">
        <f t="shared" si="0"/>
        <v>9.9999999999999994E+71</v>
      </c>
      <c r="AE20" t="str">
        <f t="shared" si="1"/>
        <v>1E+72</v>
      </c>
    </row>
    <row r="21" spans="1:31" x14ac:dyDescent="0.3">
      <c r="B21" t="s">
        <v>65</v>
      </c>
      <c r="C21" t="s">
        <v>677</v>
      </c>
      <c r="D21" t="s">
        <v>678</v>
      </c>
      <c r="E21" t="s">
        <v>679</v>
      </c>
      <c r="F21" t="s">
        <v>680</v>
      </c>
      <c r="G21" t="s">
        <v>681</v>
      </c>
      <c r="H21" t="s">
        <v>682</v>
      </c>
      <c r="I21" t="s">
        <v>653</v>
      </c>
      <c r="O21" t="s">
        <v>62</v>
      </c>
      <c r="P21" t="s">
        <v>677</v>
      </c>
      <c r="Q21" t="s">
        <v>678</v>
      </c>
      <c r="R21" t="s">
        <v>679</v>
      </c>
      <c r="S21" t="s">
        <v>680</v>
      </c>
      <c r="T21" t="s">
        <v>681</v>
      </c>
      <c r="U21" t="s">
        <v>682</v>
      </c>
      <c r="V21" t="s">
        <v>653</v>
      </c>
      <c r="AB21" t="s">
        <v>673</v>
      </c>
      <c r="AC21">
        <v>76</v>
      </c>
      <c r="AD21">
        <f t="shared" si="0"/>
        <v>1E+76</v>
      </c>
      <c r="AE21" t="str">
        <f t="shared" si="1"/>
        <v>1E+76</v>
      </c>
    </row>
    <row r="22" spans="1:31" x14ac:dyDescent="0.3">
      <c r="C22" s="55">
        <v>300</v>
      </c>
      <c r="D22" s="55">
        <v>500</v>
      </c>
      <c r="E22" s="55">
        <v>700</v>
      </c>
      <c r="F22" s="55">
        <v>1000</v>
      </c>
      <c r="G22" s="55">
        <v>7000</v>
      </c>
      <c r="H22" s="55">
        <v>12000</v>
      </c>
      <c r="AB22" t="s">
        <v>674</v>
      </c>
      <c r="AC22">
        <v>80</v>
      </c>
      <c r="AD22">
        <f t="shared" si="0"/>
        <v>1E+80</v>
      </c>
      <c r="AE22" t="str">
        <f t="shared" si="1"/>
        <v>1E+80</v>
      </c>
    </row>
    <row r="23" spans="1:31" x14ac:dyDescent="0.3">
      <c r="A23">
        <v>1</v>
      </c>
      <c r="B23" s="55" t="str">
        <f>C23&amp;","&amp;D23&amp;","&amp;E23&amp;","&amp;F23&amp;","&amp;G23&amp;","&amp;H23</f>
        <v>300갈,500갈,700갈,1000갈,7000갈,1라2000갈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300갈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500갈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700갈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1000갈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1라2000갈</v>
      </c>
      <c r="I23" s="55" t="s">
        <v>657</v>
      </c>
      <c r="N23">
        <v>1</v>
      </c>
      <c r="O23" s="55" t="str">
        <f>P23&amp;","&amp;Q23&amp;","&amp;R23&amp;","&amp;S23&amp;","&amp;T23&amp;","&amp;U23</f>
        <v>3E+90,5E+90,7E+90,1E+91,7E+91,1.2E+92</v>
      </c>
      <c r="P23">
        <f>$C$22*V23</f>
        <v>2.9999999999999998E+90</v>
      </c>
      <c r="Q23">
        <f>$D$22*V23</f>
        <v>4.9999999999999995E+90</v>
      </c>
      <c r="R23">
        <f>$E$22*V23</f>
        <v>6.9999999999999997E+90</v>
      </c>
      <c r="S23">
        <f>$F$22*V23</f>
        <v>9.999999999999999E+90</v>
      </c>
      <c r="T23">
        <f>$G$22*V23</f>
        <v>7E+91</v>
      </c>
      <c r="U23">
        <f>$H$22*V23</f>
        <v>1.2E+92</v>
      </c>
      <c r="V23" t="str">
        <f>VLOOKUP(I23,AB:AE,4,FALSE)</f>
        <v>1E+88</v>
      </c>
      <c r="AB23" t="s">
        <v>675</v>
      </c>
      <c r="AC23">
        <v>84</v>
      </c>
      <c r="AD23">
        <f t="shared" si="0"/>
        <v>1.0000000000000001E+84</v>
      </c>
      <c r="AE23" t="str">
        <f t="shared" si="1"/>
        <v>1E+84</v>
      </c>
    </row>
    <row r="24" spans="1:31" x14ac:dyDescent="0.3">
      <c r="A24">
        <v>2</v>
      </c>
      <c r="B24" s="55" t="str">
        <f t="shared" ref="B24:B26" si="19">C24&amp;","&amp;D24&amp;","&amp;E24&amp;","&amp;F24&amp;","&amp;G24&amp;","&amp;H24</f>
        <v>300라,500라,700라,1000라,7000라,1가2000라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300라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500라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700라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1000라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7000라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1가2000라</v>
      </c>
      <c r="I24" s="55" t="s">
        <v>666</v>
      </c>
      <c r="N24">
        <v>2</v>
      </c>
      <c r="O24" s="55" t="str">
        <f t="shared" ref="O24:O26" si="20">P24&amp;","&amp;Q24&amp;","&amp;R24&amp;","&amp;S24&amp;","&amp;T24&amp;","&amp;U24</f>
        <v>3E+94,5E+94,7E+94,1E+95,7E+95,1.2E+96</v>
      </c>
      <c r="P24">
        <f t="shared" ref="P24:P26" si="21">$C$22*V24</f>
        <v>3.0000000000000001E+94</v>
      </c>
      <c r="Q24">
        <f t="shared" ref="Q24:Q26" si="22">$D$22*V24</f>
        <v>5.0000000000000001E+94</v>
      </c>
      <c r="R24">
        <f t="shared" ref="R24:R26" si="23">$E$22*V24</f>
        <v>7.0000000000000009E+94</v>
      </c>
      <c r="S24">
        <f t="shared" ref="S24:S26" si="24">$F$22*V24</f>
        <v>1E+95</v>
      </c>
      <c r="T24">
        <f t="shared" ref="T24:T26" si="25">$G$22*V24</f>
        <v>7E+95</v>
      </c>
      <c r="U24">
        <f t="shared" ref="U24:U26" si="26">$H$22*V24</f>
        <v>1.2E+96</v>
      </c>
      <c r="V24" t="str">
        <f>VLOOKUP(I24,AB:AE,4,FALSE)</f>
        <v>1E+92</v>
      </c>
      <c r="AB24" t="s">
        <v>657</v>
      </c>
      <c r="AC24">
        <v>88</v>
      </c>
      <c r="AD24">
        <f t="shared" si="0"/>
        <v>9.9999999999999996E+87</v>
      </c>
      <c r="AE24" t="str">
        <f t="shared" si="1"/>
        <v>1E+88</v>
      </c>
    </row>
    <row r="25" spans="1:31" x14ac:dyDescent="0.3">
      <c r="A25">
        <v>3</v>
      </c>
      <c r="B25" s="55" t="str">
        <f t="shared" si="19"/>
        <v>300가,500가,700가,1000가,7000가,1언2000가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300가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500가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700가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1000가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7000가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1언2000가</v>
      </c>
      <c r="I25" s="55" t="s">
        <v>676</v>
      </c>
      <c r="N25">
        <v>3</v>
      </c>
      <c r="O25" s="55" t="str">
        <f t="shared" si="20"/>
        <v>3E+98,5E+98,7E+98,1E+99,7E+99,1.2E+100</v>
      </c>
      <c r="P25">
        <f t="shared" si="21"/>
        <v>3.0000000000000001E+98</v>
      </c>
      <c r="Q25">
        <f t="shared" si="22"/>
        <v>5.0000000000000004E+98</v>
      </c>
      <c r="R25">
        <f t="shared" si="23"/>
        <v>7.0000000000000007E+98</v>
      </c>
      <c r="S25">
        <f t="shared" si="24"/>
        <v>1.0000000000000001E+99</v>
      </c>
      <c r="T25">
        <f t="shared" si="25"/>
        <v>7.0000000000000005E+99</v>
      </c>
      <c r="U25">
        <f t="shared" si="26"/>
        <v>1.2000000000000001E+100</v>
      </c>
      <c r="V25" t="str">
        <f>VLOOKUP(I25,AB:AE,4,FALSE)</f>
        <v>1E+96</v>
      </c>
      <c r="AB25" t="s">
        <v>666</v>
      </c>
      <c r="AC25">
        <v>92</v>
      </c>
      <c r="AD25">
        <f t="shared" si="0"/>
        <v>1E+92</v>
      </c>
      <c r="AE25" t="str">
        <f t="shared" si="1"/>
        <v>1E+92</v>
      </c>
    </row>
    <row r="26" spans="1:31" x14ac:dyDescent="0.3">
      <c r="A26">
        <v>4</v>
      </c>
      <c r="B26" s="55" t="str">
        <f t="shared" si="19"/>
        <v>300언,500언,700언,1000언,7000언,1a2000언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300언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500언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700언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1000언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7000언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1a2000언</v>
      </c>
      <c r="I26" s="55" t="s">
        <v>735</v>
      </c>
      <c r="N26">
        <v>4</v>
      </c>
      <c r="O26" s="55" t="str">
        <f t="shared" si="20"/>
        <v>3E+102,5E+102,7E+102,1E+103,7E+103,1.2E+104</v>
      </c>
      <c r="P26">
        <f t="shared" si="21"/>
        <v>2.9999999999999998E+102</v>
      </c>
      <c r="Q26">
        <f t="shared" si="22"/>
        <v>5E+102</v>
      </c>
      <c r="R26">
        <f t="shared" si="23"/>
        <v>7.0000000000000002E+102</v>
      </c>
      <c r="S26">
        <f t="shared" si="24"/>
        <v>1E+103</v>
      </c>
      <c r="T26">
        <f t="shared" si="25"/>
        <v>7E+103</v>
      </c>
      <c r="U26">
        <f t="shared" si="26"/>
        <v>1.2E+104</v>
      </c>
      <c r="V26" t="str">
        <f>VLOOKUP(I26,AB:AE,4,FALSE)</f>
        <v>1E+100</v>
      </c>
      <c r="AB26" t="s">
        <v>676</v>
      </c>
      <c r="AC26">
        <v>96</v>
      </c>
      <c r="AD26">
        <f t="shared" si="0"/>
        <v>1E+96</v>
      </c>
      <c r="AE26" t="str">
        <f t="shared" si="1"/>
        <v>1E+96</v>
      </c>
    </row>
    <row r="27" spans="1:31" x14ac:dyDescent="0.3">
      <c r="A27">
        <v>5</v>
      </c>
      <c r="B27" s="55"/>
      <c r="N27">
        <v>5</v>
      </c>
      <c r="O27" s="55"/>
      <c r="AB27" t="s">
        <v>735</v>
      </c>
      <c r="AC27">
        <v>100</v>
      </c>
      <c r="AD27">
        <f t="shared" si="0"/>
        <v>1E+100</v>
      </c>
      <c r="AE27" t="str">
        <f t="shared" si="1"/>
        <v>1E+100</v>
      </c>
    </row>
    <row r="28" spans="1:31" x14ac:dyDescent="0.3">
      <c r="A28">
        <v>6</v>
      </c>
      <c r="B28" s="55"/>
      <c r="N28">
        <v>6</v>
      </c>
      <c r="O28" s="55"/>
      <c r="AB28" t="s">
        <v>802</v>
      </c>
      <c r="AC28">
        <v>104</v>
      </c>
      <c r="AD28" s="104">
        <f t="shared" si="0"/>
        <v>1E+104</v>
      </c>
      <c r="AE28" t="str">
        <f t="shared" si="1"/>
        <v>1E+104</v>
      </c>
    </row>
    <row r="29" spans="1:31" x14ac:dyDescent="0.3">
      <c r="A29">
        <v>7</v>
      </c>
      <c r="B29" s="55"/>
      <c r="N29">
        <v>7</v>
      </c>
      <c r="O29" s="55"/>
      <c r="AD29" s="56"/>
    </row>
    <row r="30" spans="1:31" x14ac:dyDescent="0.3">
      <c r="A30">
        <v>8</v>
      </c>
      <c r="B30" s="55"/>
      <c r="N30">
        <v>8</v>
      </c>
      <c r="O30" s="55"/>
      <c r="AD30" s="56"/>
    </row>
    <row r="31" spans="1:31" x14ac:dyDescent="0.3">
      <c r="A31">
        <v>9</v>
      </c>
      <c r="B31" s="55"/>
      <c r="N31">
        <v>9</v>
      </c>
      <c r="O31" s="55"/>
      <c r="AD31" s="56"/>
    </row>
    <row r="32" spans="1:31" x14ac:dyDescent="0.3">
      <c r="A32">
        <v>10</v>
      </c>
      <c r="B32" s="55"/>
      <c r="N32">
        <v>10</v>
      </c>
      <c r="O32" s="55"/>
      <c r="AD32" s="56"/>
    </row>
    <row r="33" spans="1:30" x14ac:dyDescent="0.3">
      <c r="A33">
        <v>11</v>
      </c>
      <c r="B33" s="55"/>
      <c r="N33">
        <v>11</v>
      </c>
      <c r="O33" s="55"/>
      <c r="AD33" s="56"/>
    </row>
    <row r="34" spans="1:30" x14ac:dyDescent="0.3">
      <c r="A34">
        <v>12</v>
      </c>
      <c r="B34" s="55"/>
      <c r="N34">
        <v>12</v>
      </c>
      <c r="O34" s="55"/>
      <c r="AD34" s="56"/>
    </row>
    <row r="35" spans="1:30" x14ac:dyDescent="0.3">
      <c r="AD35" s="56"/>
    </row>
    <row r="36" spans="1:30" x14ac:dyDescent="0.3">
      <c r="AD36" s="56"/>
    </row>
    <row r="37" spans="1:30" x14ac:dyDescent="0.3">
      <c r="AD37" s="56"/>
    </row>
    <row r="38" spans="1:30" x14ac:dyDescent="0.3">
      <c r="AD38" s="56"/>
    </row>
    <row r="39" spans="1:30" x14ac:dyDescent="0.3">
      <c r="AD39" s="56"/>
    </row>
    <row r="40" spans="1:30" x14ac:dyDescent="0.3">
      <c r="AD40" s="56"/>
    </row>
    <row r="41" spans="1:30" x14ac:dyDescent="0.3">
      <c r="AD41" s="56"/>
    </row>
    <row r="42" spans="1:30" x14ac:dyDescent="0.3">
      <c r="AD42" s="56"/>
    </row>
    <row r="43" spans="1:30" x14ac:dyDescent="0.3">
      <c r="AD43" s="56"/>
    </row>
    <row r="44" spans="1:30" x14ac:dyDescent="0.3">
      <c r="AD44" s="56"/>
    </row>
    <row r="45" spans="1:30" x14ac:dyDescent="0.3">
      <c r="AD45" s="56"/>
    </row>
    <row r="46" spans="1:30" x14ac:dyDescent="0.3">
      <c r="AD46" s="56"/>
    </row>
    <row r="47" spans="1:30" x14ac:dyDescent="0.3">
      <c r="AD47" s="56"/>
    </row>
    <row r="48" spans="1:30" x14ac:dyDescent="0.3">
      <c r="AD48" s="56"/>
    </row>
    <row r="49" spans="30:30" x14ac:dyDescent="0.3">
      <c r="AD49" s="56"/>
    </row>
    <row r="50" spans="30:30" x14ac:dyDescent="0.3">
      <c r="AD50" s="5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N74"/>
  <sheetViews>
    <sheetView topLeftCell="A6" workbookViewId="0">
      <selection activeCell="L29" sqref="L29"/>
    </sheetView>
  </sheetViews>
  <sheetFormatPr defaultColWidth="8.75" defaultRowHeight="16.5" x14ac:dyDescent="0.3"/>
  <cols>
    <col min="1" max="1" width="4.5" style="59" customWidth="1"/>
    <col min="2" max="2" width="8.75" style="70"/>
    <col min="3" max="5" width="11.875" style="71" customWidth="1"/>
    <col min="6" max="6" width="10.25" style="70" customWidth="1"/>
    <col min="7" max="7" width="11.375" style="72" bestFit="1" customWidth="1"/>
    <col min="8" max="8" width="14.875" style="72" customWidth="1"/>
    <col min="9" max="9" width="19.25" style="57" bestFit="1" customWidth="1"/>
    <col min="10" max="10" width="19.25" style="57" customWidth="1"/>
    <col min="11" max="11" width="14.625" style="57" bestFit="1" customWidth="1"/>
    <col min="12" max="12" width="19.375" style="57" customWidth="1"/>
    <col min="13" max="16384" width="8.75" style="59"/>
  </cols>
  <sheetData>
    <row r="1" spans="2:14" x14ac:dyDescent="0.3">
      <c r="B1" s="57"/>
      <c r="C1" s="58"/>
      <c r="D1" s="58"/>
      <c r="E1" s="58"/>
      <c r="F1" s="57"/>
      <c r="G1" s="57"/>
      <c r="H1" s="57"/>
    </row>
    <row r="2" spans="2:14" x14ac:dyDescent="0.3">
      <c r="B2" s="57"/>
      <c r="C2" s="58"/>
      <c r="D2" s="58"/>
      <c r="E2" s="58"/>
      <c r="F2" s="57"/>
      <c r="G2" s="57"/>
      <c r="H2" s="57"/>
    </row>
    <row r="3" spans="2:14" x14ac:dyDescent="0.3">
      <c r="B3" s="59" t="s">
        <v>697</v>
      </c>
      <c r="C3" s="58"/>
      <c r="D3" s="58"/>
      <c r="E3" s="58"/>
      <c r="F3" s="60"/>
      <c r="G3" s="60"/>
      <c r="H3" s="60"/>
      <c r="I3" s="59"/>
    </row>
    <row r="4" spans="2:14" x14ac:dyDescent="0.3">
      <c r="B4" s="57" t="s">
        <v>698</v>
      </c>
      <c r="C4" s="58"/>
      <c r="D4" s="58"/>
      <c r="E4" s="58"/>
      <c r="F4" s="57"/>
      <c r="G4" s="57" t="s">
        <v>699</v>
      </c>
      <c r="H4" s="57"/>
      <c r="K4" s="57" t="s">
        <v>700</v>
      </c>
    </row>
    <row r="5" spans="2:14" ht="17.25" thickBot="1" x14ac:dyDescent="0.35">
      <c r="B5" s="61"/>
      <c r="C5" s="62" t="s">
        <v>62</v>
      </c>
      <c r="D5" s="62" t="s">
        <v>63</v>
      </c>
      <c r="E5" s="62" t="s">
        <v>64</v>
      </c>
      <c r="F5" s="62" t="s">
        <v>65</v>
      </c>
      <c r="G5" s="61" t="s">
        <v>1</v>
      </c>
      <c r="H5" s="61" t="s">
        <v>653</v>
      </c>
      <c r="I5" s="61" t="s">
        <v>654</v>
      </c>
      <c r="K5" s="61" t="s">
        <v>654</v>
      </c>
      <c r="L5" s="61" t="s">
        <v>655</v>
      </c>
      <c r="M5" s="61"/>
      <c r="N5" s="61"/>
    </row>
    <row r="6" spans="2:14" ht="17.25" thickTop="1" x14ac:dyDescent="0.3">
      <c r="B6" s="63" t="s">
        <v>701</v>
      </c>
      <c r="C6" s="97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6" s="64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64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64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6" s="65">
        <v>0</v>
      </c>
      <c r="H6" s="66">
        <v>0</v>
      </c>
      <c r="I6" s="67">
        <v>0</v>
      </c>
      <c r="K6" s="67" t="s">
        <v>656</v>
      </c>
      <c r="L6" s="67">
        <v>4</v>
      </c>
      <c r="M6" s="68">
        <f>POWER(10,L6)</f>
        <v>10000</v>
      </c>
      <c r="N6" s="68" t="str">
        <f>RIGHT(M6,L6)</f>
        <v>0000</v>
      </c>
    </row>
    <row r="7" spans="2:14" x14ac:dyDescent="0.3">
      <c r="B7" s="63" t="s">
        <v>702</v>
      </c>
      <c r="C7" s="64" t="str">
        <f>C6&amp;","&amp;C8&amp;","&amp;C9&amp;","&amp;C10&amp;","&amp;C11&amp;","&amp;C12&amp;","&amp;C13&amp;","&amp;C14&amp;","&amp;C15&amp;","&amp;C16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+102,4E+99,1E+100,2E+100,4E+100,1E+101,2E+101,4E+101,2E+102,3E+102</v>
      </c>
      <c r="D7" s="64" t="str">
        <f>D6&amp;","&amp;D8&amp;","&amp;D9&amp;","&amp;D10&amp;","&amp;D11&amp;","&amp;D12&amp;","&amp;D13&amp;","&amp;D14&amp;","&amp;D15&amp;","&amp;D16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64" t="str">
        <f>E6&amp;","&amp;E8&amp;","&amp;E9&amp;","&amp;E10&amp;","&amp;E11&amp;","&amp;E12&amp;","&amp;E13&amp;","&amp;E14&amp;","&amp;E15&amp;","&amp;E16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64" t="str">
        <f>F6&amp;","&amp;F8&amp;","&amp;F9&amp;","&amp;F10&amp;","&amp;F11&amp;","&amp;F12&amp;","&amp;F13&amp;","&amp;F14&amp;","&amp;F15&amp;","&amp;F16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4000가,1언,2언,4언,10언,20언,40언,200언,300언</v>
      </c>
      <c r="G7" s="65">
        <v>0</v>
      </c>
      <c r="H7" s="66">
        <v>0</v>
      </c>
      <c r="I7" s="67">
        <v>0</v>
      </c>
      <c r="K7" s="67" t="s">
        <v>658</v>
      </c>
      <c r="L7" s="67">
        <v>8</v>
      </c>
      <c r="M7" s="68">
        <f t="shared" ref="M7:M30" si="0">POWER(10,L7)</f>
        <v>100000000</v>
      </c>
      <c r="N7" s="68" t="str">
        <f t="shared" ref="N7:N30" si="1">RIGHT(M7,L7)</f>
        <v>00000000</v>
      </c>
    </row>
    <row r="8" spans="2:14" x14ac:dyDescent="0.3">
      <c r="B8" s="63">
        <v>1</v>
      </c>
      <c r="C8" s="64">
        <f>G8*I8</f>
        <v>4.0000000000000004E+99</v>
      </c>
      <c r="D8" s="64">
        <v>25</v>
      </c>
      <c r="E8" s="64">
        <v>30</v>
      </c>
      <c r="F8" s="64" t="str">
        <f t="shared" ref="F8:F10" si="2">G8&amp;H8</f>
        <v>4000가</v>
      </c>
      <c r="G8" s="69">
        <v>4000</v>
      </c>
      <c r="H8" s="66" t="s">
        <v>676</v>
      </c>
      <c r="I8" s="67" t="str">
        <f t="shared" ref="I8:I16" si="3">VLOOKUP(H8,K:N,4,FALSE)</f>
        <v>1E+96</v>
      </c>
      <c r="K8" s="67" t="s">
        <v>659</v>
      </c>
      <c r="L8" s="67">
        <v>12</v>
      </c>
      <c r="M8" s="68">
        <f t="shared" si="0"/>
        <v>1000000000000</v>
      </c>
      <c r="N8" s="68" t="str">
        <f t="shared" si="1"/>
        <v>000000000000</v>
      </c>
    </row>
    <row r="9" spans="2:14" x14ac:dyDescent="0.3">
      <c r="B9" s="63">
        <v>2</v>
      </c>
      <c r="C9" s="64">
        <f>G9*I9</f>
        <v>1E+100</v>
      </c>
      <c r="D9" s="64">
        <v>25</v>
      </c>
      <c r="E9" s="64">
        <v>30</v>
      </c>
      <c r="F9" s="64" t="str">
        <f t="shared" si="2"/>
        <v>1언</v>
      </c>
      <c r="G9" s="69">
        <v>1</v>
      </c>
      <c r="H9" s="66" t="s">
        <v>735</v>
      </c>
      <c r="I9" s="67" t="str">
        <f t="shared" si="3"/>
        <v>1E+100</v>
      </c>
      <c r="K9" s="67" t="s">
        <v>660</v>
      </c>
      <c r="L9" s="67">
        <v>16</v>
      </c>
      <c r="M9" s="68">
        <f t="shared" si="0"/>
        <v>1E+16</v>
      </c>
      <c r="N9" s="68" t="str">
        <f t="shared" si="1"/>
        <v>0000000000000000</v>
      </c>
    </row>
    <row r="10" spans="2:14" x14ac:dyDescent="0.3">
      <c r="B10" s="63">
        <v>3</v>
      </c>
      <c r="C10" s="64">
        <f t="shared" ref="C10" si="4">G10*I10</f>
        <v>2E+100</v>
      </c>
      <c r="D10" s="64">
        <v>25</v>
      </c>
      <c r="E10" s="64">
        <v>30</v>
      </c>
      <c r="F10" s="64" t="str">
        <f t="shared" si="2"/>
        <v>2언</v>
      </c>
      <c r="G10" s="69">
        <v>2</v>
      </c>
      <c r="H10" s="66" t="s">
        <v>735</v>
      </c>
      <c r="I10" s="67" t="str">
        <f t="shared" si="3"/>
        <v>1E+100</v>
      </c>
      <c r="K10" s="67" t="s">
        <v>61</v>
      </c>
      <c r="L10" s="67">
        <v>20</v>
      </c>
      <c r="M10" s="68">
        <f t="shared" si="0"/>
        <v>1E+20</v>
      </c>
      <c r="N10" s="68" t="str">
        <f t="shared" si="1"/>
        <v>1E+20</v>
      </c>
    </row>
    <row r="11" spans="2:14" x14ac:dyDescent="0.3">
      <c r="B11" s="63">
        <v>4</v>
      </c>
      <c r="C11" s="64">
        <f t="shared" ref="C11:C16" si="5">G11*I11</f>
        <v>4.0000000000000001E+100</v>
      </c>
      <c r="D11" s="64">
        <v>25</v>
      </c>
      <c r="E11" s="64">
        <v>30</v>
      </c>
      <c r="F11" s="64" t="str">
        <f t="shared" ref="F11:F16" si="6">G11&amp;H11</f>
        <v>4언</v>
      </c>
      <c r="G11" s="69">
        <v>4</v>
      </c>
      <c r="H11" s="66" t="s">
        <v>735</v>
      </c>
      <c r="I11" s="67" t="str">
        <f t="shared" si="3"/>
        <v>1E+100</v>
      </c>
      <c r="K11" s="67" t="s">
        <v>50</v>
      </c>
      <c r="L11" s="67">
        <v>24</v>
      </c>
      <c r="M11" s="68">
        <f t="shared" si="0"/>
        <v>9.9999999999999998E+23</v>
      </c>
      <c r="N11" s="68" t="str">
        <f t="shared" si="1"/>
        <v>1E+24</v>
      </c>
    </row>
    <row r="12" spans="2:14" x14ac:dyDescent="0.3">
      <c r="B12" s="63">
        <v>5</v>
      </c>
      <c r="C12" s="64">
        <f t="shared" si="5"/>
        <v>9.9999999999999998E+100</v>
      </c>
      <c r="D12" s="64">
        <v>25</v>
      </c>
      <c r="E12" s="64">
        <v>30</v>
      </c>
      <c r="F12" s="64" t="str">
        <f t="shared" si="6"/>
        <v>10언</v>
      </c>
      <c r="G12" s="69">
        <v>10</v>
      </c>
      <c r="H12" s="66" t="s">
        <v>735</v>
      </c>
      <c r="I12" s="67" t="str">
        <f t="shared" si="3"/>
        <v>1E+100</v>
      </c>
      <c r="K12" s="67" t="s">
        <v>33</v>
      </c>
      <c r="L12" s="67">
        <v>28</v>
      </c>
      <c r="M12" s="68">
        <f t="shared" si="0"/>
        <v>9.9999999999999996E+27</v>
      </c>
      <c r="N12" s="68" t="str">
        <f t="shared" si="1"/>
        <v>1E+28</v>
      </c>
    </row>
    <row r="13" spans="2:14" x14ac:dyDescent="0.3">
      <c r="B13" s="63">
        <v>6</v>
      </c>
      <c r="C13" s="64">
        <f t="shared" si="5"/>
        <v>2E+101</v>
      </c>
      <c r="D13" s="64">
        <v>25</v>
      </c>
      <c r="E13" s="64">
        <v>30</v>
      </c>
      <c r="F13" s="64" t="str">
        <f t="shared" si="6"/>
        <v>20언</v>
      </c>
      <c r="G13" s="69">
        <v>20</v>
      </c>
      <c r="H13" s="66" t="s">
        <v>735</v>
      </c>
      <c r="I13" s="67" t="str">
        <f t="shared" si="3"/>
        <v>1E+100</v>
      </c>
      <c r="K13" s="67" t="s">
        <v>661</v>
      </c>
      <c r="L13" s="67">
        <v>32</v>
      </c>
      <c r="M13" s="68">
        <f t="shared" si="0"/>
        <v>1.0000000000000001E+32</v>
      </c>
      <c r="N13" s="68" t="str">
        <f t="shared" si="1"/>
        <v>1E+32</v>
      </c>
    </row>
    <row r="14" spans="2:14" x14ac:dyDescent="0.3">
      <c r="B14" s="63">
        <v>7</v>
      </c>
      <c r="C14" s="64">
        <f t="shared" si="5"/>
        <v>3.9999999999999999E+101</v>
      </c>
      <c r="D14" s="64">
        <v>25</v>
      </c>
      <c r="E14" s="64">
        <v>30</v>
      </c>
      <c r="F14" s="64" t="str">
        <f t="shared" si="6"/>
        <v>40언</v>
      </c>
      <c r="G14" s="69">
        <v>40</v>
      </c>
      <c r="H14" s="66" t="s">
        <v>735</v>
      </c>
      <c r="I14" s="67" t="str">
        <f t="shared" si="3"/>
        <v>1E+100</v>
      </c>
      <c r="K14" s="67" t="s">
        <v>662</v>
      </c>
      <c r="L14" s="67">
        <v>36</v>
      </c>
      <c r="M14" s="68">
        <f t="shared" si="0"/>
        <v>1E+36</v>
      </c>
      <c r="N14" s="68" t="str">
        <f t="shared" si="1"/>
        <v>1E+36</v>
      </c>
    </row>
    <row r="15" spans="2:14" x14ac:dyDescent="0.3">
      <c r="B15" s="63">
        <v>8</v>
      </c>
      <c r="C15" s="64">
        <f t="shared" si="5"/>
        <v>2E+102</v>
      </c>
      <c r="D15" s="64">
        <v>25</v>
      </c>
      <c r="E15" s="64">
        <v>30</v>
      </c>
      <c r="F15" s="64" t="str">
        <f t="shared" si="6"/>
        <v>200언</v>
      </c>
      <c r="G15" s="69">
        <v>200</v>
      </c>
      <c r="H15" s="66" t="s">
        <v>735</v>
      </c>
      <c r="I15" s="67" t="str">
        <f t="shared" si="3"/>
        <v>1E+100</v>
      </c>
      <c r="K15" s="67" t="s">
        <v>663</v>
      </c>
      <c r="L15" s="67">
        <v>40</v>
      </c>
      <c r="M15" s="68">
        <f t="shared" si="0"/>
        <v>1E+40</v>
      </c>
      <c r="N15" s="68" t="str">
        <f t="shared" si="1"/>
        <v>1E+40</v>
      </c>
    </row>
    <row r="16" spans="2:14" x14ac:dyDescent="0.3">
      <c r="B16" s="63">
        <v>9</v>
      </c>
      <c r="C16" s="64">
        <f t="shared" si="5"/>
        <v>2.9999999999999998E+102</v>
      </c>
      <c r="D16" s="64">
        <v>25</v>
      </c>
      <c r="E16" s="64">
        <v>30</v>
      </c>
      <c r="F16" s="64" t="str">
        <f t="shared" si="6"/>
        <v>300언</v>
      </c>
      <c r="G16" s="69">
        <v>300</v>
      </c>
      <c r="H16" s="66" t="s">
        <v>735</v>
      </c>
      <c r="I16" s="67" t="str">
        <f t="shared" si="3"/>
        <v>1E+100</v>
      </c>
      <c r="K16" s="67" t="s">
        <v>664</v>
      </c>
      <c r="L16" s="67">
        <v>44</v>
      </c>
      <c r="M16" s="68">
        <f t="shared" si="0"/>
        <v>1.0000000000000001E+44</v>
      </c>
      <c r="N16" s="68" t="str">
        <f t="shared" si="1"/>
        <v>1E+44</v>
      </c>
    </row>
    <row r="17" spans="2:14" x14ac:dyDescent="0.3">
      <c r="B17" s="63"/>
      <c r="C17" s="64"/>
      <c r="D17" s="64"/>
      <c r="E17" s="64"/>
      <c r="F17" s="64"/>
      <c r="G17" s="69"/>
      <c r="H17" s="66"/>
      <c r="I17" s="67"/>
      <c r="K17" s="67" t="s">
        <v>665</v>
      </c>
      <c r="L17" s="67">
        <v>48</v>
      </c>
      <c r="M17" s="68">
        <f t="shared" si="0"/>
        <v>1E+48</v>
      </c>
      <c r="N17" s="68" t="str">
        <f t="shared" si="1"/>
        <v>1E+48</v>
      </c>
    </row>
    <row r="18" spans="2:14" x14ac:dyDescent="0.3">
      <c r="B18" s="59" t="s">
        <v>361</v>
      </c>
      <c r="C18" s="58"/>
      <c r="D18" s="58"/>
      <c r="E18" s="58"/>
      <c r="F18" s="60"/>
      <c r="G18" s="60"/>
      <c r="H18" s="60"/>
      <c r="I18" s="59"/>
      <c r="K18" s="67" t="s">
        <v>667</v>
      </c>
      <c r="L18" s="67">
        <v>52</v>
      </c>
      <c r="M18" s="68">
        <f t="shared" si="0"/>
        <v>9.9999999999999999E+51</v>
      </c>
      <c r="N18" s="68" t="str">
        <f t="shared" si="1"/>
        <v>1E+52</v>
      </c>
    </row>
    <row r="19" spans="2:14" x14ac:dyDescent="0.3">
      <c r="B19" s="57" t="s">
        <v>698</v>
      </c>
      <c r="C19" s="58"/>
      <c r="D19" s="58"/>
      <c r="E19" s="58"/>
      <c r="F19" s="57"/>
      <c r="G19" s="57" t="s">
        <v>699</v>
      </c>
      <c r="H19" s="57"/>
      <c r="K19" s="67" t="s">
        <v>668</v>
      </c>
      <c r="L19" s="67">
        <v>56</v>
      </c>
      <c r="M19" s="68">
        <f t="shared" si="0"/>
        <v>1.0000000000000001E+56</v>
      </c>
      <c r="N19" s="68" t="str">
        <f t="shared" si="1"/>
        <v>1E+56</v>
      </c>
    </row>
    <row r="20" spans="2:14" ht="17.25" thickBot="1" x14ac:dyDescent="0.35">
      <c r="B20" s="61"/>
      <c r="C20" s="62" t="s">
        <v>62</v>
      </c>
      <c r="D20" s="62" t="s">
        <v>63</v>
      </c>
      <c r="E20" s="62" t="s">
        <v>64</v>
      </c>
      <c r="F20" s="62" t="s">
        <v>65</v>
      </c>
      <c r="G20" s="61" t="s">
        <v>1</v>
      </c>
      <c r="H20" s="61" t="s">
        <v>653</v>
      </c>
      <c r="I20" s="61" t="s">
        <v>654</v>
      </c>
      <c r="K20" s="67" t="s">
        <v>669</v>
      </c>
      <c r="L20" s="67">
        <v>60</v>
      </c>
      <c r="M20" s="68">
        <f t="shared" si="0"/>
        <v>9.9999999999999995E+59</v>
      </c>
      <c r="N20" s="68" t="str">
        <f t="shared" si="1"/>
        <v>1E+60</v>
      </c>
    </row>
    <row r="21" spans="2:14" ht="17.25" thickTop="1" x14ac:dyDescent="0.3">
      <c r="B21" s="63" t="s">
        <v>701</v>
      </c>
      <c r="C21" s="97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21" s="64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</v>
      </c>
      <c r="E21" s="97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</v>
      </c>
      <c r="F21" s="64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21" s="65">
        <v>0</v>
      </c>
      <c r="H21" s="66">
        <v>0</v>
      </c>
      <c r="I21" s="67">
        <v>0</v>
      </c>
      <c r="K21" s="67" t="s">
        <v>670</v>
      </c>
      <c r="L21" s="67">
        <v>64</v>
      </c>
      <c r="M21" s="68">
        <f t="shared" si="0"/>
        <v>1E+64</v>
      </c>
      <c r="N21" s="68" t="str">
        <f t="shared" si="1"/>
        <v>1E+64</v>
      </c>
    </row>
    <row r="22" spans="2:14" x14ac:dyDescent="0.3">
      <c r="B22" s="63" t="s">
        <v>702</v>
      </c>
      <c r="C22" s="64" t="s">
        <v>762</v>
      </c>
      <c r="D22" s="64" t="s">
        <v>763</v>
      </c>
      <c r="E22" s="64" t="s">
        <v>764</v>
      </c>
      <c r="F22" s="64" t="s">
        <v>765</v>
      </c>
      <c r="G22" s="65">
        <v>0</v>
      </c>
      <c r="H22" s="66">
        <v>0</v>
      </c>
      <c r="I22" s="67">
        <v>0</v>
      </c>
      <c r="K22" s="67" t="s">
        <v>671</v>
      </c>
      <c r="L22" s="67">
        <v>68</v>
      </c>
      <c r="M22" s="68">
        <f t="shared" si="0"/>
        <v>9.9999999999999995E+67</v>
      </c>
      <c r="N22" s="68" t="str">
        <f t="shared" si="1"/>
        <v>1E+68</v>
      </c>
    </row>
    <row r="23" spans="2:14" x14ac:dyDescent="0.3">
      <c r="B23" s="63">
        <v>1</v>
      </c>
      <c r="C23" s="64">
        <f>G23*I23</f>
        <v>4.0000000000000004E+99</v>
      </c>
      <c r="D23" s="64">
        <v>9001</v>
      </c>
      <c r="E23" s="64">
        <v>7000</v>
      </c>
      <c r="F23" s="64" t="str">
        <f>G23&amp;H23</f>
        <v>4000가</v>
      </c>
      <c r="G23" s="69">
        <v>4000</v>
      </c>
      <c r="H23" s="66" t="s">
        <v>676</v>
      </c>
      <c r="I23" s="67" t="str">
        <f t="shared" ref="I23:I31" si="7">VLOOKUP(H23,K:N,4,FALSE)</f>
        <v>1E+96</v>
      </c>
      <c r="K23" s="67" t="s">
        <v>672</v>
      </c>
      <c r="L23" s="67">
        <v>72</v>
      </c>
      <c r="M23" s="68">
        <f t="shared" si="0"/>
        <v>9.9999999999999994E+71</v>
      </c>
      <c r="N23" s="68" t="str">
        <f t="shared" si="1"/>
        <v>1E+72</v>
      </c>
    </row>
    <row r="24" spans="2:14" x14ac:dyDescent="0.3">
      <c r="B24" s="63">
        <v>2</v>
      </c>
      <c r="C24" s="64">
        <f t="shared" ref="C24:C31" si="8">G24*I24</f>
        <v>1E+100</v>
      </c>
      <c r="D24" s="64">
        <v>9001</v>
      </c>
      <c r="E24" s="64">
        <v>7000</v>
      </c>
      <c r="F24" s="64" t="str">
        <f t="shared" ref="F24:F25" si="9">G24&amp;H24</f>
        <v>1언</v>
      </c>
      <c r="G24" s="69">
        <v>1</v>
      </c>
      <c r="H24" s="66" t="s">
        <v>735</v>
      </c>
      <c r="I24" s="67" t="str">
        <f t="shared" si="7"/>
        <v>1E+100</v>
      </c>
      <c r="K24" s="67" t="s">
        <v>673</v>
      </c>
      <c r="L24" s="67">
        <v>76</v>
      </c>
      <c r="M24" s="68">
        <f t="shared" si="0"/>
        <v>1E+76</v>
      </c>
      <c r="N24" s="68" t="str">
        <f t="shared" si="1"/>
        <v>1E+76</v>
      </c>
    </row>
    <row r="25" spans="2:14" x14ac:dyDescent="0.3">
      <c r="B25" s="63">
        <v>3</v>
      </c>
      <c r="C25" s="64">
        <f t="shared" si="8"/>
        <v>2E+100</v>
      </c>
      <c r="D25" s="64">
        <v>9001</v>
      </c>
      <c r="E25" s="64">
        <v>7000</v>
      </c>
      <c r="F25" s="64" t="str">
        <f t="shared" si="9"/>
        <v>2언</v>
      </c>
      <c r="G25" s="69">
        <v>2</v>
      </c>
      <c r="H25" s="66" t="s">
        <v>735</v>
      </c>
      <c r="I25" s="67" t="str">
        <f t="shared" si="7"/>
        <v>1E+100</v>
      </c>
      <c r="K25" s="67" t="s">
        <v>674</v>
      </c>
      <c r="L25" s="67">
        <v>80</v>
      </c>
      <c r="M25" s="68">
        <f t="shared" si="0"/>
        <v>1E+80</v>
      </c>
      <c r="N25" s="68" t="str">
        <f t="shared" si="1"/>
        <v>1E+80</v>
      </c>
    </row>
    <row r="26" spans="2:14" x14ac:dyDescent="0.3">
      <c r="B26" s="63">
        <v>4</v>
      </c>
      <c r="C26" s="64">
        <f>G26*I26</f>
        <v>4.0000000000000001E+100</v>
      </c>
      <c r="D26" s="64">
        <v>9001</v>
      </c>
      <c r="E26" s="64">
        <v>7000</v>
      </c>
      <c r="F26" s="64" t="str">
        <f t="shared" ref="F26:F31" si="10">G26&amp;H26</f>
        <v>4언</v>
      </c>
      <c r="G26" s="69">
        <v>4</v>
      </c>
      <c r="H26" s="66" t="s">
        <v>735</v>
      </c>
      <c r="I26" s="67" t="str">
        <f t="shared" si="7"/>
        <v>1E+100</v>
      </c>
      <c r="K26" s="67" t="s">
        <v>675</v>
      </c>
      <c r="L26" s="67">
        <v>84</v>
      </c>
      <c r="M26" s="68">
        <f t="shared" si="0"/>
        <v>1.0000000000000001E+84</v>
      </c>
      <c r="N26" s="68" t="str">
        <f t="shared" si="1"/>
        <v>1E+84</v>
      </c>
    </row>
    <row r="27" spans="2:14" x14ac:dyDescent="0.3">
      <c r="B27" s="63">
        <v>5</v>
      </c>
      <c r="C27" s="64">
        <f t="shared" si="8"/>
        <v>9.9999999999999998E+100</v>
      </c>
      <c r="D27" s="64">
        <v>9001</v>
      </c>
      <c r="E27" s="64">
        <v>7000</v>
      </c>
      <c r="F27" s="64" t="str">
        <f t="shared" si="10"/>
        <v>10언</v>
      </c>
      <c r="G27" s="69">
        <v>10</v>
      </c>
      <c r="H27" s="66" t="s">
        <v>735</v>
      </c>
      <c r="I27" s="67" t="str">
        <f t="shared" si="7"/>
        <v>1E+100</v>
      </c>
      <c r="K27" s="67" t="s">
        <v>657</v>
      </c>
      <c r="L27" s="67">
        <v>88</v>
      </c>
      <c r="M27" s="68">
        <f t="shared" si="0"/>
        <v>9.9999999999999996E+87</v>
      </c>
      <c r="N27" s="68" t="str">
        <f t="shared" si="1"/>
        <v>1E+88</v>
      </c>
    </row>
    <row r="28" spans="2:14" x14ac:dyDescent="0.3">
      <c r="B28" s="63">
        <v>6</v>
      </c>
      <c r="C28" s="64">
        <f t="shared" si="8"/>
        <v>2E+101</v>
      </c>
      <c r="D28" s="64">
        <v>9001</v>
      </c>
      <c r="E28" s="64">
        <v>7000</v>
      </c>
      <c r="F28" s="64" t="str">
        <f t="shared" si="10"/>
        <v>20언</v>
      </c>
      <c r="G28" s="69">
        <v>20</v>
      </c>
      <c r="H28" s="66" t="s">
        <v>735</v>
      </c>
      <c r="I28" s="67" t="str">
        <f t="shared" si="7"/>
        <v>1E+100</v>
      </c>
      <c r="K28" s="67" t="s">
        <v>666</v>
      </c>
      <c r="L28" s="67">
        <v>92</v>
      </c>
      <c r="M28" s="68">
        <f t="shared" si="0"/>
        <v>1E+92</v>
      </c>
      <c r="N28" s="68" t="str">
        <f t="shared" si="1"/>
        <v>1E+92</v>
      </c>
    </row>
    <row r="29" spans="2:14" x14ac:dyDescent="0.3">
      <c r="B29" s="63">
        <v>7</v>
      </c>
      <c r="C29" s="64">
        <f t="shared" si="8"/>
        <v>3.9999999999999999E+101</v>
      </c>
      <c r="D29" s="64">
        <v>9001</v>
      </c>
      <c r="E29" s="64">
        <v>7000</v>
      </c>
      <c r="F29" s="64" t="str">
        <f t="shared" si="10"/>
        <v>40언</v>
      </c>
      <c r="G29" s="69">
        <v>40</v>
      </c>
      <c r="H29" s="66" t="s">
        <v>735</v>
      </c>
      <c r="I29" s="67" t="str">
        <f t="shared" si="7"/>
        <v>1E+100</v>
      </c>
      <c r="K29" s="67" t="s">
        <v>676</v>
      </c>
      <c r="L29" s="67">
        <v>96</v>
      </c>
      <c r="M29" s="68">
        <f t="shared" si="0"/>
        <v>1E+96</v>
      </c>
      <c r="N29" s="68" t="str">
        <f t="shared" si="1"/>
        <v>1E+96</v>
      </c>
    </row>
    <row r="30" spans="2:14" x14ac:dyDescent="0.3">
      <c r="B30" s="63">
        <v>8</v>
      </c>
      <c r="C30" s="64">
        <f t="shared" si="8"/>
        <v>2E+102</v>
      </c>
      <c r="D30" s="64">
        <v>9001</v>
      </c>
      <c r="E30" s="64">
        <v>7000</v>
      </c>
      <c r="F30" s="64" t="str">
        <f t="shared" si="10"/>
        <v>200언</v>
      </c>
      <c r="G30" s="69">
        <v>200</v>
      </c>
      <c r="H30" s="66" t="s">
        <v>735</v>
      </c>
      <c r="I30" s="67" t="str">
        <f t="shared" si="7"/>
        <v>1E+100</v>
      </c>
      <c r="K30" s="57" t="s">
        <v>735</v>
      </c>
      <c r="L30" s="57">
        <v>100</v>
      </c>
      <c r="M30" s="59">
        <f t="shared" si="0"/>
        <v>1E+100</v>
      </c>
      <c r="N30" s="59" t="str">
        <f t="shared" si="1"/>
        <v>1E+100</v>
      </c>
    </row>
    <row r="31" spans="2:14" x14ac:dyDescent="0.3">
      <c r="B31" s="63">
        <v>9</v>
      </c>
      <c r="C31" s="64">
        <f t="shared" si="8"/>
        <v>2.9999999999999998E+102</v>
      </c>
      <c r="D31" s="64">
        <v>9001</v>
      </c>
      <c r="E31" s="64">
        <v>7000</v>
      </c>
      <c r="F31" s="64" t="str">
        <f t="shared" si="10"/>
        <v>300언</v>
      </c>
      <c r="G31" s="69">
        <v>300</v>
      </c>
      <c r="H31" s="66" t="s">
        <v>735</v>
      </c>
      <c r="I31" s="67" t="str">
        <f t="shared" si="7"/>
        <v>1E+100</v>
      </c>
    </row>
    <row r="33" spans="2:9" x14ac:dyDescent="0.3">
      <c r="B33" s="59" t="s">
        <v>437</v>
      </c>
      <c r="C33" s="58"/>
      <c r="D33" s="58"/>
      <c r="E33" s="58"/>
      <c r="F33" s="60"/>
      <c r="G33" s="60"/>
      <c r="H33" s="60"/>
      <c r="I33" s="59"/>
    </row>
    <row r="34" spans="2:9" x14ac:dyDescent="0.3">
      <c r="B34" s="57" t="s">
        <v>698</v>
      </c>
      <c r="C34" s="58"/>
      <c r="D34" s="58"/>
      <c r="E34" s="58"/>
      <c r="F34" s="57"/>
      <c r="G34" s="57" t="s">
        <v>699</v>
      </c>
      <c r="H34" s="57"/>
    </row>
    <row r="35" spans="2:9" ht="17.25" thickBot="1" x14ac:dyDescent="0.35">
      <c r="B35" s="61"/>
      <c r="C35" s="62" t="s">
        <v>62</v>
      </c>
      <c r="D35" s="62" t="s">
        <v>63</v>
      </c>
      <c r="E35" s="62" t="s">
        <v>64</v>
      </c>
      <c r="F35" s="62" t="s">
        <v>65</v>
      </c>
      <c r="G35" s="61" t="s">
        <v>1</v>
      </c>
      <c r="H35" s="61" t="s">
        <v>653</v>
      </c>
      <c r="I35" s="59"/>
    </row>
    <row r="36" spans="2:9" ht="17.25" thickTop="1" x14ac:dyDescent="0.3">
      <c r="B36" s="63" t="s">
        <v>701</v>
      </c>
      <c r="C36" s="97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</v>
      </c>
      <c r="D36" s="64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36" s="97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36" s="64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</v>
      </c>
      <c r="G36" s="65">
        <v>0</v>
      </c>
      <c r="H36" s="66">
        <v>0</v>
      </c>
      <c r="I36" s="59"/>
    </row>
    <row r="37" spans="2:9" x14ac:dyDescent="0.3">
      <c r="B37" s="63" t="s">
        <v>702</v>
      </c>
      <c r="C37" s="64" t="str">
        <f>C36&amp;","&amp;C38&amp;","&amp;C39&amp;","&amp;C40&amp;","&amp;C41&amp;","&amp;C42&amp;","&amp;C43&amp;","&amp;C44&amp;","&amp;C45&amp;","&amp;C46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99,100,101,102,103,104,105,106,107,108,109,110,111,112,113,114,115,116,117,118,119,120,121,122,123,124,125,126,127,128,129,130,131,132,133,134,135,136,137,138,139,140,141,142,143,144,145,146,147,148,149,150,151,152,153,154,155,147,148,149,150,151,152,153,154,155</v>
      </c>
      <c r="D37" s="64" t="str">
        <f>D36&amp;","&amp;D38&amp;","&amp;D39&amp;","&amp;D40&amp;","&amp;D41&amp;","&amp;D42&amp;","&amp;D43&amp;","&amp;D44&amp;","&amp;D45&amp;","&amp;D46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37" s="64" t="str">
        <f>E36&amp;","&amp;E38&amp;","&amp;E39&amp;","&amp;E40&amp;","&amp;E41&amp;","&amp;E42&amp;","&amp;E43&amp;","&amp;E44&amp;","&amp;E45&amp;","&amp;E46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37" s="64" t="str">
        <f>F36&amp;","&amp;F38&amp;","&amp;F39&amp;","&amp;F40&amp;","&amp;F41&amp;","&amp;F42&amp;","&amp;F43&amp;","&amp;F44&amp;","&amp;F45&amp;","&amp;F46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147점,148점,149점,150점,151점,152점,153점,154점,155점</v>
      </c>
      <c r="G37" s="65">
        <v>0</v>
      </c>
      <c r="H37" s="66">
        <v>0</v>
      </c>
      <c r="I37" s="59"/>
    </row>
    <row r="38" spans="2:9" x14ac:dyDescent="0.3">
      <c r="B38" s="63">
        <v>1</v>
      </c>
      <c r="C38" s="64">
        <f>G38</f>
        <v>147</v>
      </c>
      <c r="D38" s="64">
        <v>25</v>
      </c>
      <c r="E38" s="64">
        <v>200</v>
      </c>
      <c r="F38" s="64" t="str">
        <f t="shared" ref="F38:F40" si="11">G38&amp;H38</f>
        <v>147점</v>
      </c>
      <c r="G38" s="69">
        <v>147</v>
      </c>
      <c r="H38" s="66" t="s">
        <v>703</v>
      </c>
      <c r="I38" s="59"/>
    </row>
    <row r="39" spans="2:9" x14ac:dyDescent="0.3">
      <c r="B39" s="63">
        <v>2</v>
      </c>
      <c r="C39" s="64">
        <f t="shared" ref="C39:C40" si="12">G39</f>
        <v>148</v>
      </c>
      <c r="D39" s="64">
        <v>25</v>
      </c>
      <c r="E39" s="64">
        <v>200</v>
      </c>
      <c r="F39" s="64" t="str">
        <f t="shared" si="11"/>
        <v>148점</v>
      </c>
      <c r="G39" s="69">
        <v>148</v>
      </c>
      <c r="H39" s="66" t="s">
        <v>703</v>
      </c>
      <c r="I39" s="59"/>
    </row>
    <row r="40" spans="2:9" x14ac:dyDescent="0.3">
      <c r="B40" s="63">
        <v>3</v>
      </c>
      <c r="C40" s="64">
        <f t="shared" si="12"/>
        <v>149</v>
      </c>
      <c r="D40" s="64">
        <v>25</v>
      </c>
      <c r="E40" s="64">
        <v>200</v>
      </c>
      <c r="F40" s="64" t="str">
        <f t="shared" si="11"/>
        <v>149점</v>
      </c>
      <c r="G40" s="69">
        <v>149</v>
      </c>
      <c r="H40" s="66" t="s">
        <v>703</v>
      </c>
      <c r="I40" s="59"/>
    </row>
    <row r="41" spans="2:9" x14ac:dyDescent="0.3">
      <c r="B41" s="63">
        <v>4</v>
      </c>
      <c r="C41" s="64">
        <f t="shared" ref="C41:C46" si="13">G41</f>
        <v>150</v>
      </c>
      <c r="D41" s="64">
        <v>25</v>
      </c>
      <c r="E41" s="64">
        <v>200</v>
      </c>
      <c r="F41" s="64" t="str">
        <f t="shared" ref="F41:F46" si="14">G41&amp;H41</f>
        <v>150점</v>
      </c>
      <c r="G41" s="69">
        <v>150</v>
      </c>
      <c r="H41" s="66" t="s">
        <v>703</v>
      </c>
      <c r="I41" s="59"/>
    </row>
    <row r="42" spans="2:9" x14ac:dyDescent="0.3">
      <c r="B42" s="63">
        <v>5</v>
      </c>
      <c r="C42" s="64">
        <f t="shared" si="13"/>
        <v>151</v>
      </c>
      <c r="D42" s="64">
        <v>25</v>
      </c>
      <c r="E42" s="64">
        <v>200</v>
      </c>
      <c r="F42" s="64" t="str">
        <f t="shared" si="14"/>
        <v>151점</v>
      </c>
      <c r="G42" s="69">
        <v>151</v>
      </c>
      <c r="H42" s="66" t="s">
        <v>703</v>
      </c>
      <c r="I42" s="59"/>
    </row>
    <row r="43" spans="2:9" x14ac:dyDescent="0.3">
      <c r="B43" s="63">
        <v>6</v>
      </c>
      <c r="C43" s="64">
        <f t="shared" si="13"/>
        <v>152</v>
      </c>
      <c r="D43" s="64">
        <v>25</v>
      </c>
      <c r="E43" s="64">
        <v>200</v>
      </c>
      <c r="F43" s="64" t="str">
        <f t="shared" si="14"/>
        <v>152점</v>
      </c>
      <c r="G43" s="69">
        <v>152</v>
      </c>
      <c r="H43" s="66" t="s">
        <v>703</v>
      </c>
      <c r="I43" s="59"/>
    </row>
    <row r="44" spans="2:9" x14ac:dyDescent="0.3">
      <c r="B44" s="63">
        <v>7</v>
      </c>
      <c r="C44" s="64">
        <f t="shared" si="13"/>
        <v>153</v>
      </c>
      <c r="D44" s="64">
        <v>25</v>
      </c>
      <c r="E44" s="64">
        <v>200</v>
      </c>
      <c r="F44" s="64" t="str">
        <f t="shared" si="14"/>
        <v>153점</v>
      </c>
      <c r="G44" s="69">
        <v>153</v>
      </c>
      <c r="H44" s="66" t="s">
        <v>703</v>
      </c>
      <c r="I44" s="59"/>
    </row>
    <row r="45" spans="2:9" x14ac:dyDescent="0.3">
      <c r="B45" s="63">
        <v>8</v>
      </c>
      <c r="C45" s="64">
        <f t="shared" si="13"/>
        <v>154</v>
      </c>
      <c r="D45" s="64">
        <v>25</v>
      </c>
      <c r="E45" s="64">
        <v>200</v>
      </c>
      <c r="F45" s="64" t="str">
        <f t="shared" si="14"/>
        <v>154점</v>
      </c>
      <c r="G45" s="69">
        <v>154</v>
      </c>
      <c r="H45" s="66" t="s">
        <v>703</v>
      </c>
      <c r="I45" s="67"/>
    </row>
    <row r="46" spans="2:9" x14ac:dyDescent="0.3">
      <c r="B46" s="63">
        <v>9</v>
      </c>
      <c r="C46" s="64">
        <f t="shared" si="13"/>
        <v>155</v>
      </c>
      <c r="D46" s="64">
        <v>25</v>
      </c>
      <c r="E46" s="64">
        <v>200</v>
      </c>
      <c r="F46" s="64" t="str">
        <f t="shared" si="14"/>
        <v>155점</v>
      </c>
      <c r="G46" s="69">
        <v>155</v>
      </c>
      <c r="H46" s="66" t="s">
        <v>703</v>
      </c>
    </row>
    <row r="47" spans="2:9" x14ac:dyDescent="0.3">
      <c r="B47" s="59" t="s">
        <v>704</v>
      </c>
      <c r="C47" s="58" t="s">
        <v>768</v>
      </c>
      <c r="D47" s="58" t="s">
        <v>766</v>
      </c>
      <c r="E47" s="58" t="s">
        <v>767</v>
      </c>
      <c r="F47" s="60" t="s">
        <v>769</v>
      </c>
      <c r="G47" s="60"/>
      <c r="H47" s="60"/>
      <c r="I47" s="59"/>
    </row>
    <row r="48" spans="2:9" x14ac:dyDescent="0.3">
      <c r="B48" s="57" t="s">
        <v>698</v>
      </c>
      <c r="C48" s="58"/>
      <c r="D48" s="58"/>
      <c r="E48" s="58"/>
      <c r="F48" s="57"/>
      <c r="G48" s="57" t="s">
        <v>699</v>
      </c>
      <c r="H48" s="57"/>
    </row>
    <row r="49" spans="2:9" ht="17.25" thickBot="1" x14ac:dyDescent="0.35">
      <c r="B49" s="61"/>
      <c r="C49" s="62" t="s">
        <v>62</v>
      </c>
      <c r="D49" s="62" t="s">
        <v>63</v>
      </c>
      <c r="E49" s="62" t="s">
        <v>64</v>
      </c>
      <c r="F49" s="62" t="s">
        <v>65</v>
      </c>
      <c r="G49" s="61" t="s">
        <v>1</v>
      </c>
      <c r="H49" s="61" t="s">
        <v>653</v>
      </c>
      <c r="I49" s="61" t="s">
        <v>654</v>
      </c>
    </row>
    <row r="50" spans="2:9" ht="17.25" thickTop="1" x14ac:dyDescent="0.3">
      <c r="B50" s="63" t="s">
        <v>701</v>
      </c>
      <c r="C50" s="97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</v>
      </c>
      <c r="D50" s="64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50" s="97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50" s="64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</v>
      </c>
      <c r="G50" s="65">
        <v>0</v>
      </c>
      <c r="H50" s="66">
        <v>0</v>
      </c>
      <c r="I50" s="67">
        <v>0</v>
      </c>
    </row>
    <row r="51" spans="2:9" x14ac:dyDescent="0.3">
      <c r="B51" s="63" t="s">
        <v>702</v>
      </c>
      <c r="C51" s="64" t="str">
        <f>C50&amp;","&amp;C52&amp;","&amp;C53&amp;","&amp;C54&amp;","&amp;C55&amp;","&amp;C56&amp;","&amp;C57&amp;","&amp;C58&amp;","&amp;C59&amp;","&amp;C60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+102,4E+99,1E+100,2E+100,4E+100,1E+101,2E+101,4E+101,2E+102,3E+102</v>
      </c>
      <c r="D51" s="64" t="str">
        <f t="shared" ref="D51:F51" si="15">D50&amp;","&amp;D52&amp;","&amp;D53&amp;","&amp;D54&amp;","&amp;D55&amp;","&amp;D56&amp;","&amp;D57&amp;","&amp;D58&amp;","&amp;D59&amp;","&amp;D60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51" s="64" t="str">
        <f t="shared" si="15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51" s="64" t="str">
        <f t="shared" si="15"/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4000가,1언,2언,4언,10언,20언,40언,200언,300언</v>
      </c>
      <c r="G51" s="65">
        <v>0</v>
      </c>
      <c r="H51" s="66">
        <v>0</v>
      </c>
      <c r="I51" s="67">
        <v>0</v>
      </c>
    </row>
    <row r="52" spans="2:9" x14ac:dyDescent="0.3">
      <c r="B52" s="63">
        <v>1</v>
      </c>
      <c r="C52" s="64">
        <f>G52*I52</f>
        <v>4.0000000000000004E+99</v>
      </c>
      <c r="D52" s="64">
        <v>25</v>
      </c>
      <c r="E52" s="64">
        <v>200</v>
      </c>
      <c r="F52" s="64" t="str">
        <f t="shared" ref="F52:F54" si="16">G52&amp;H52</f>
        <v>4000가</v>
      </c>
      <c r="G52" s="69">
        <v>4000</v>
      </c>
      <c r="H52" s="66" t="s">
        <v>676</v>
      </c>
      <c r="I52" s="67" t="str">
        <f>VLOOKUP(H52,K:N,4,FALSE)</f>
        <v>1E+96</v>
      </c>
    </row>
    <row r="53" spans="2:9" x14ac:dyDescent="0.3">
      <c r="B53" s="63">
        <v>2</v>
      </c>
      <c r="C53" s="64">
        <f>G53*I53</f>
        <v>1E+100</v>
      </c>
      <c r="D53" s="64">
        <v>25</v>
      </c>
      <c r="E53" s="64">
        <v>200</v>
      </c>
      <c r="F53" s="64" t="str">
        <f t="shared" si="16"/>
        <v>1언</v>
      </c>
      <c r="G53" s="69">
        <v>1</v>
      </c>
      <c r="H53" s="66" t="s">
        <v>735</v>
      </c>
      <c r="I53" s="67" t="str">
        <f>VLOOKUP(H53,K:N,4,FALSE)</f>
        <v>1E+100</v>
      </c>
    </row>
    <row r="54" spans="2:9" x14ac:dyDescent="0.3">
      <c r="B54" s="63">
        <v>3</v>
      </c>
      <c r="C54" s="64">
        <f>G54*I54</f>
        <v>2E+100</v>
      </c>
      <c r="D54" s="64">
        <v>25</v>
      </c>
      <c r="E54" s="64">
        <v>200</v>
      </c>
      <c r="F54" s="64" t="str">
        <f t="shared" si="16"/>
        <v>2언</v>
      </c>
      <c r="G54" s="69">
        <v>2</v>
      </c>
      <c r="H54" s="66" t="s">
        <v>735</v>
      </c>
      <c r="I54" s="67" t="str">
        <f>VLOOKUP(H54,K:N,4,FALSE)</f>
        <v>1E+100</v>
      </c>
    </row>
    <row r="55" spans="2:9" x14ac:dyDescent="0.3">
      <c r="B55" s="63">
        <v>4</v>
      </c>
      <c r="C55" s="64">
        <f t="shared" ref="C55:C60" si="17">G55*I55</f>
        <v>4.0000000000000001E+100</v>
      </c>
      <c r="D55" s="64">
        <v>25</v>
      </c>
      <c r="E55" s="64">
        <v>200</v>
      </c>
      <c r="F55" s="64" t="str">
        <f t="shared" ref="F55:F60" si="18">G55&amp;H55</f>
        <v>4언</v>
      </c>
      <c r="G55" s="69">
        <v>4</v>
      </c>
      <c r="H55" s="66" t="s">
        <v>735</v>
      </c>
      <c r="I55" s="67" t="str">
        <f t="shared" ref="I55:I60" si="19">VLOOKUP(H55,K:N,4,FALSE)</f>
        <v>1E+100</v>
      </c>
    </row>
    <row r="56" spans="2:9" x14ac:dyDescent="0.3">
      <c r="B56" s="63">
        <v>5</v>
      </c>
      <c r="C56" s="64">
        <f t="shared" si="17"/>
        <v>9.9999999999999998E+100</v>
      </c>
      <c r="D56" s="64">
        <v>25</v>
      </c>
      <c r="E56" s="64">
        <v>200</v>
      </c>
      <c r="F56" s="64" t="str">
        <f t="shared" si="18"/>
        <v>10언</v>
      </c>
      <c r="G56" s="69">
        <v>10</v>
      </c>
      <c r="H56" s="66" t="s">
        <v>735</v>
      </c>
      <c r="I56" s="67" t="str">
        <f t="shared" si="19"/>
        <v>1E+100</v>
      </c>
    </row>
    <row r="57" spans="2:9" x14ac:dyDescent="0.3">
      <c r="B57" s="63">
        <v>6</v>
      </c>
      <c r="C57" s="64">
        <f t="shared" si="17"/>
        <v>2E+101</v>
      </c>
      <c r="D57" s="64">
        <v>25</v>
      </c>
      <c r="E57" s="64">
        <v>200</v>
      </c>
      <c r="F57" s="64" t="str">
        <f t="shared" si="18"/>
        <v>20언</v>
      </c>
      <c r="G57" s="69">
        <v>20</v>
      </c>
      <c r="H57" s="66" t="s">
        <v>735</v>
      </c>
      <c r="I57" s="67" t="str">
        <f t="shared" si="19"/>
        <v>1E+100</v>
      </c>
    </row>
    <row r="58" spans="2:9" x14ac:dyDescent="0.3">
      <c r="B58" s="63">
        <v>7</v>
      </c>
      <c r="C58" s="64">
        <f t="shared" si="17"/>
        <v>3.9999999999999999E+101</v>
      </c>
      <c r="D58" s="64">
        <v>25</v>
      </c>
      <c r="E58" s="64">
        <v>200</v>
      </c>
      <c r="F58" s="64" t="str">
        <f t="shared" si="18"/>
        <v>40언</v>
      </c>
      <c r="G58" s="69">
        <v>40</v>
      </c>
      <c r="H58" s="66" t="s">
        <v>735</v>
      </c>
      <c r="I58" s="67" t="str">
        <f t="shared" si="19"/>
        <v>1E+100</v>
      </c>
    </row>
    <row r="59" spans="2:9" x14ac:dyDescent="0.3">
      <c r="B59" s="63">
        <v>8</v>
      </c>
      <c r="C59" s="64">
        <f t="shared" si="17"/>
        <v>2E+102</v>
      </c>
      <c r="D59" s="64">
        <v>25</v>
      </c>
      <c r="E59" s="64">
        <v>200</v>
      </c>
      <c r="F59" s="64" t="str">
        <f t="shared" si="18"/>
        <v>200언</v>
      </c>
      <c r="G59" s="69">
        <v>200</v>
      </c>
      <c r="H59" s="66" t="s">
        <v>735</v>
      </c>
      <c r="I59" s="67" t="str">
        <f t="shared" si="19"/>
        <v>1E+100</v>
      </c>
    </row>
    <row r="60" spans="2:9" x14ac:dyDescent="0.3">
      <c r="B60" s="63">
        <v>9</v>
      </c>
      <c r="C60" s="64">
        <f t="shared" si="17"/>
        <v>2.9999999999999998E+102</v>
      </c>
      <c r="D60" s="64">
        <v>25</v>
      </c>
      <c r="E60" s="64">
        <v>200</v>
      </c>
      <c r="F60" s="64" t="str">
        <f t="shared" si="18"/>
        <v>300언</v>
      </c>
      <c r="G60" s="69">
        <v>300</v>
      </c>
      <c r="H60" s="66" t="s">
        <v>735</v>
      </c>
      <c r="I60" s="67" t="str">
        <f t="shared" si="19"/>
        <v>1E+100</v>
      </c>
    </row>
    <row r="61" spans="2:9" x14ac:dyDescent="0.3">
      <c r="B61" s="59"/>
      <c r="C61" s="58"/>
      <c r="D61" s="58"/>
      <c r="E61" s="58"/>
      <c r="F61" s="60"/>
      <c r="G61" s="60"/>
      <c r="H61" s="60"/>
      <c r="I61" s="59"/>
    </row>
    <row r="62" spans="2:9" x14ac:dyDescent="0.3">
      <c r="B62" s="59"/>
      <c r="C62" s="59"/>
      <c r="D62" s="59"/>
      <c r="E62" s="59"/>
      <c r="F62" s="59"/>
      <c r="G62" s="59"/>
      <c r="H62" s="59"/>
      <c r="I62" s="59"/>
    </row>
    <row r="63" spans="2:9" x14ac:dyDescent="0.3">
      <c r="B63" s="59"/>
      <c r="C63" s="59"/>
      <c r="D63" s="59"/>
      <c r="E63" s="59"/>
      <c r="F63" s="59"/>
      <c r="G63" s="59"/>
      <c r="H63" s="59"/>
      <c r="I63" s="59"/>
    </row>
    <row r="64" spans="2:9" x14ac:dyDescent="0.3">
      <c r="B64" s="59"/>
      <c r="C64" s="59"/>
      <c r="D64" s="59"/>
      <c r="E64" s="59"/>
      <c r="F64" s="59"/>
      <c r="G64" s="59"/>
      <c r="H64" s="59"/>
      <c r="I64" s="59"/>
    </row>
    <row r="65" spans="2:9" x14ac:dyDescent="0.3">
      <c r="B65" s="59"/>
      <c r="C65" s="59"/>
      <c r="D65" s="59"/>
      <c r="E65" s="59"/>
      <c r="F65" s="59"/>
      <c r="G65" s="59"/>
      <c r="H65" s="59"/>
      <c r="I65" s="59"/>
    </row>
    <row r="66" spans="2:9" x14ac:dyDescent="0.3">
      <c r="B66" s="59"/>
      <c r="C66" s="59"/>
      <c r="D66" s="59"/>
      <c r="E66" s="59"/>
      <c r="F66" s="59"/>
      <c r="G66" s="59"/>
      <c r="H66" s="59"/>
      <c r="I66" s="59"/>
    </row>
    <row r="67" spans="2:9" x14ac:dyDescent="0.3">
      <c r="B67" s="59"/>
      <c r="C67" s="59"/>
      <c r="D67" s="59"/>
      <c r="E67" s="59"/>
      <c r="F67" s="59"/>
      <c r="G67" s="59"/>
      <c r="H67" s="59"/>
      <c r="I67" s="59"/>
    </row>
    <row r="68" spans="2:9" x14ac:dyDescent="0.3">
      <c r="B68" s="59"/>
      <c r="C68" s="59"/>
      <c r="D68" s="59"/>
      <c r="E68" s="59"/>
      <c r="F68" s="59"/>
      <c r="G68" s="59"/>
      <c r="H68" s="59"/>
      <c r="I68" s="59"/>
    </row>
    <row r="69" spans="2:9" x14ac:dyDescent="0.3">
      <c r="B69" s="59"/>
      <c r="C69" s="59"/>
      <c r="D69" s="59"/>
      <c r="E69" s="59"/>
      <c r="F69" s="59"/>
      <c r="G69" s="59"/>
      <c r="H69" s="59"/>
      <c r="I69" s="59"/>
    </row>
    <row r="70" spans="2:9" x14ac:dyDescent="0.3">
      <c r="B70" s="59"/>
      <c r="C70" s="59"/>
      <c r="D70" s="59"/>
      <c r="E70" s="59"/>
      <c r="F70" s="59"/>
      <c r="G70" s="59"/>
      <c r="H70" s="59"/>
      <c r="I70" s="59"/>
    </row>
    <row r="71" spans="2:9" x14ac:dyDescent="0.3">
      <c r="B71" s="59"/>
      <c r="C71" s="59"/>
      <c r="D71" s="59"/>
      <c r="E71" s="59"/>
      <c r="F71" s="59"/>
      <c r="G71" s="59"/>
      <c r="H71" s="59"/>
      <c r="I71" s="59"/>
    </row>
    <row r="72" spans="2:9" x14ac:dyDescent="0.3">
      <c r="B72" s="59"/>
      <c r="C72" s="59"/>
      <c r="D72" s="59"/>
      <c r="E72" s="59"/>
      <c r="F72" s="59"/>
      <c r="G72" s="59"/>
      <c r="H72" s="59"/>
      <c r="I72" s="59"/>
    </row>
    <row r="73" spans="2:9" x14ac:dyDescent="0.3">
      <c r="B73" s="59"/>
      <c r="C73" s="59"/>
      <c r="D73" s="59"/>
      <c r="E73" s="59"/>
      <c r="F73" s="59"/>
      <c r="G73" s="59"/>
      <c r="H73" s="59"/>
      <c r="I73" s="59"/>
    </row>
    <row r="74" spans="2:9" x14ac:dyDescent="0.3">
      <c r="B74" s="59"/>
      <c r="C74" s="59"/>
      <c r="D74" s="59"/>
      <c r="E74" s="59"/>
      <c r="F74" s="59"/>
      <c r="G74" s="59"/>
      <c r="H74" s="59"/>
      <c r="I74" s="5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I490"/>
  <sheetViews>
    <sheetView topLeftCell="C1" workbookViewId="0">
      <selection activeCell="R18" sqref="R18"/>
    </sheetView>
  </sheetViews>
  <sheetFormatPr defaultColWidth="8.75" defaultRowHeight="16.5" x14ac:dyDescent="0.3"/>
  <cols>
    <col min="1" max="1" width="36.375" style="59" customWidth="1"/>
    <col min="2" max="2" width="20.125" style="59" customWidth="1"/>
    <col min="3" max="3" width="3" style="79" customWidth="1"/>
    <col min="4" max="4" width="4.5" style="59" customWidth="1"/>
    <col min="5" max="5" width="8.75" style="57"/>
    <col min="6" max="6" width="10.25" style="59" bestFit="1" customWidth="1"/>
    <col min="7" max="7" width="11.375" style="59" bestFit="1" customWidth="1"/>
    <col min="8" max="8" width="12.375" style="59" bestFit="1" customWidth="1"/>
    <col min="9" max="9" width="9.125" style="59" bestFit="1" customWidth="1"/>
    <col min="10" max="13" width="4.5" style="59" customWidth="1"/>
    <col min="14" max="14" width="8.75" style="57"/>
    <col min="15" max="15" width="11.875" style="58" bestFit="1" customWidth="1"/>
    <col min="16" max="16" width="10.25" style="57" customWidth="1"/>
    <col min="17" max="17" width="13.75" style="57" bestFit="1" customWidth="1"/>
    <col min="18" max="18" width="14.875" style="57" customWidth="1"/>
    <col min="19" max="19" width="19.25" style="57" bestFit="1" customWidth="1"/>
    <col min="20" max="22" width="19.25" style="57" customWidth="1"/>
    <col min="23" max="23" width="14.625" style="57" bestFit="1" customWidth="1"/>
    <col min="24" max="24" width="19.375" style="57" customWidth="1"/>
    <col min="25" max="16384" width="8.75" style="59"/>
  </cols>
  <sheetData>
    <row r="1" spans="1:26" s="73" customFormat="1" x14ac:dyDescent="0.3">
      <c r="A1" s="99" t="s">
        <v>717</v>
      </c>
      <c r="B1" s="100"/>
      <c r="E1" s="74"/>
      <c r="N1" s="74"/>
      <c r="O1" s="75"/>
      <c r="P1" s="74"/>
      <c r="Q1" s="74"/>
      <c r="R1" s="74"/>
      <c r="S1" s="74"/>
      <c r="T1" s="74"/>
      <c r="U1" s="74"/>
      <c r="V1" s="74"/>
      <c r="W1" s="74"/>
      <c r="X1" s="74"/>
    </row>
    <row r="2" spans="1:26" s="76" customFormat="1" ht="17.25" thickBot="1" x14ac:dyDescent="0.35">
      <c r="A2" s="101"/>
      <c r="B2" s="102"/>
      <c r="E2" s="77"/>
      <c r="N2" s="77"/>
      <c r="O2" s="78"/>
      <c r="P2" s="77"/>
      <c r="Q2" s="77"/>
      <c r="R2" s="77"/>
      <c r="S2" s="77"/>
      <c r="T2" s="77"/>
      <c r="U2" s="77"/>
      <c r="V2" s="77"/>
      <c r="W2" s="77"/>
      <c r="X2" s="77"/>
    </row>
    <row r="5" spans="1:26" x14ac:dyDescent="0.3">
      <c r="P5" s="60"/>
      <c r="Q5" s="60"/>
      <c r="R5" s="60"/>
    </row>
    <row r="6" spans="1:26" x14ac:dyDescent="0.3">
      <c r="A6" s="103" t="s">
        <v>718</v>
      </c>
      <c r="B6" s="103"/>
      <c r="F6" s="57" t="s">
        <v>698</v>
      </c>
      <c r="N6" s="57" t="s">
        <v>719</v>
      </c>
      <c r="W6" s="57" t="s">
        <v>700</v>
      </c>
    </row>
    <row r="7" spans="1:26" ht="17.25" thickBot="1" x14ac:dyDescent="0.35">
      <c r="A7" s="80"/>
      <c r="B7" s="80"/>
      <c r="C7" s="81"/>
      <c r="E7" s="61" t="s">
        <v>720</v>
      </c>
      <c r="F7" s="61" t="s">
        <v>62</v>
      </c>
      <c r="G7" s="61" t="s">
        <v>63</v>
      </c>
      <c r="H7" s="61" t="s">
        <v>64</v>
      </c>
      <c r="I7" s="61" t="s">
        <v>65</v>
      </c>
      <c r="N7" s="61" t="s">
        <v>720</v>
      </c>
      <c r="O7" s="61" t="s">
        <v>65</v>
      </c>
      <c r="P7" s="61" t="s">
        <v>62</v>
      </c>
      <c r="Q7" s="61" t="s">
        <v>721</v>
      </c>
      <c r="R7" s="61" t="s">
        <v>653</v>
      </c>
      <c r="S7" s="61" t="s">
        <v>654</v>
      </c>
      <c r="T7" s="61" t="s">
        <v>722</v>
      </c>
      <c r="U7" s="82"/>
      <c r="V7" s="61" t="s">
        <v>723</v>
      </c>
      <c r="W7" s="61" t="s">
        <v>654</v>
      </c>
      <c r="X7" s="61" t="s">
        <v>655</v>
      </c>
      <c r="Y7" s="61"/>
      <c r="Z7" s="61"/>
    </row>
    <row r="8" spans="1:26" ht="17.25" thickTop="1" x14ac:dyDescent="0.3">
      <c r="A8" s="83" t="s">
        <v>724</v>
      </c>
      <c r="B8" s="83" t="s">
        <v>725</v>
      </c>
      <c r="C8" s="81"/>
      <c r="E8" s="67"/>
      <c r="F8" s="84" t="str">
        <f>F486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8" s="84" t="str">
        <f t="shared" ref="G8:I8" si="0">G486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84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8" s="84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8" s="59" t="s">
        <v>726</v>
      </c>
      <c r="N8" s="67"/>
      <c r="O8" s="68"/>
      <c r="P8" s="68"/>
      <c r="Q8" s="58"/>
      <c r="R8" s="67"/>
      <c r="S8" s="67"/>
      <c r="T8" s="82">
        <f>SUM(T9:T486)</f>
        <v>10810510000000</v>
      </c>
      <c r="U8" s="82"/>
      <c r="V8" s="82">
        <f>SUM(V12:V32)</f>
        <v>10810510000000</v>
      </c>
      <c r="W8" s="67" t="s">
        <v>656</v>
      </c>
      <c r="X8" s="67">
        <v>4</v>
      </c>
      <c r="Y8" s="68">
        <f>POWER(10,X8)</f>
        <v>10000</v>
      </c>
      <c r="Z8" s="68" t="str">
        <f>1&amp;RIGHT(Y8,X8)</f>
        <v>10000</v>
      </c>
    </row>
    <row r="9" spans="1:26" x14ac:dyDescent="0.3">
      <c r="A9" s="85" t="s">
        <v>727</v>
      </c>
      <c r="B9" s="86" t="s">
        <v>728</v>
      </c>
      <c r="C9" s="81"/>
      <c r="E9" s="67">
        <v>1</v>
      </c>
      <c r="F9" s="59">
        <f>P9</f>
        <v>1E+20</v>
      </c>
      <c r="G9" s="59">
        <v>2</v>
      </c>
      <c r="H9" s="87">
        <f>T9</f>
        <v>10000000</v>
      </c>
      <c r="I9" s="59" t="str">
        <f>O9</f>
        <v>1해</v>
      </c>
      <c r="J9" s="59" t="s">
        <v>726</v>
      </c>
      <c r="N9" s="67">
        <v>1</v>
      </c>
      <c r="O9" s="68" t="str">
        <f>Q9&amp;R9</f>
        <v>1해</v>
      </c>
      <c r="P9" s="68">
        <f>Q9*S9</f>
        <v>1E+20</v>
      </c>
      <c r="Q9" s="68">
        <v>1</v>
      </c>
      <c r="R9" s="67" t="s">
        <v>61</v>
      </c>
      <c r="S9" s="67" t="str">
        <f t="shared" ref="S9:S72" si="1">VLOOKUP(R9,W:Z,4,FALSE)</f>
        <v>1E+20</v>
      </c>
      <c r="T9" s="82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82"/>
      <c r="W9" s="67" t="s">
        <v>658</v>
      </c>
      <c r="X9" s="67">
        <v>8</v>
      </c>
      <c r="Y9" s="68">
        <f t="shared" ref="Y9:Y32" si="3">POWER(10,X9)</f>
        <v>100000000</v>
      </c>
      <c r="Z9" s="68" t="str">
        <f>1&amp;RIGHT(Y9,X9)</f>
        <v>100000000</v>
      </c>
    </row>
    <row r="10" spans="1:26" x14ac:dyDescent="0.3">
      <c r="A10" s="85" t="s">
        <v>729</v>
      </c>
      <c r="B10" s="86">
        <v>50</v>
      </c>
      <c r="C10" s="81"/>
      <c r="E10" s="67">
        <v>2</v>
      </c>
      <c r="F10" s="59" t="str">
        <f>F9&amp;","&amp;P10</f>
        <v>1E+20,1.5E+20</v>
      </c>
      <c r="G10" s="59" t="str">
        <f>G9&amp;","&amp;2</f>
        <v>2,2</v>
      </c>
      <c r="H10" s="59" t="str">
        <f>H9&amp;","&amp;T10</f>
        <v>10000000,20000000</v>
      </c>
      <c r="I10" s="59" t="str">
        <f>I9&amp;","&amp;O10</f>
        <v>1해,1.5해</v>
      </c>
      <c r="J10" s="59" t="s">
        <v>726</v>
      </c>
      <c r="N10" s="67">
        <v>2</v>
      </c>
      <c r="O10" s="68" t="str">
        <f t="shared" ref="O10:O29" si="4">Q10&amp;R10</f>
        <v>1.5해</v>
      </c>
      <c r="P10" s="68">
        <f t="shared" ref="P10:P73" si="5">Q10*S10</f>
        <v>1.5E+20</v>
      </c>
      <c r="Q10" s="68">
        <f>IF(ROUNDUP(Q9*((100+$B$10)/100),0)&gt;10000,ROUNDUP(Q9*((100+$B$10)/100)/10000,4),ROUNDUP(Q9*((100+$B$10)/100),4))</f>
        <v>1.5</v>
      </c>
      <c r="R10" s="67" t="str" cm="1">
        <f t="array" ref="R10">IF(AND(Q9&gt;1000,Q10&lt;2),INDEX(W:W,MATCH(R9,W:W,0)+1,0),R9)</f>
        <v>해</v>
      </c>
      <c r="S10" s="67" t="str">
        <f t="shared" si="1"/>
        <v>1E+20</v>
      </c>
      <c r="T10" s="82">
        <f t="shared" si="2"/>
        <v>20000000</v>
      </c>
      <c r="U10" s="82"/>
      <c r="W10" s="67" t="s">
        <v>659</v>
      </c>
      <c r="X10" s="67">
        <v>12</v>
      </c>
      <c r="Y10" s="68">
        <f t="shared" si="3"/>
        <v>1000000000000</v>
      </c>
      <c r="Z10" s="68" t="str">
        <f>1&amp;RIGHT(Y10,X10)</f>
        <v>1000000000000</v>
      </c>
    </row>
    <row r="11" spans="1:26" x14ac:dyDescent="0.3">
      <c r="A11" s="85" t="s">
        <v>730</v>
      </c>
      <c r="B11" s="88">
        <v>10000000</v>
      </c>
      <c r="C11" s="81"/>
      <c r="E11" s="67">
        <v>3</v>
      </c>
      <c r="F11" s="59" t="str">
        <f t="shared" ref="F11:F74" si="6">F10&amp;","&amp;P11</f>
        <v>1E+20,1.5E+20,2.25E+20</v>
      </c>
      <c r="G11" s="59" t="str">
        <f t="shared" ref="G11:G74" si="7">G10&amp;","&amp;2</f>
        <v>2,2,2</v>
      </c>
      <c r="H11" s="59" t="str">
        <f t="shared" ref="H11:H74" si="8">H10&amp;","&amp;T11</f>
        <v>10000000,20000000,30000000</v>
      </c>
      <c r="I11" s="59" t="str">
        <f t="shared" ref="I11:I74" si="9">I10&amp;","&amp;O11</f>
        <v>1해,1.5해,2.25해</v>
      </c>
      <c r="J11" s="59" t="s">
        <v>726</v>
      </c>
      <c r="N11" s="67">
        <v>3</v>
      </c>
      <c r="O11" s="68" t="str">
        <f t="shared" si="4"/>
        <v>2.25해</v>
      </c>
      <c r="P11" s="68">
        <f t="shared" si="5"/>
        <v>2.25E+20</v>
      </c>
      <c r="Q11" s="68">
        <f t="shared" ref="Q11:Q74" si="10">IF(ROUNDUP(Q10*((100+$B$10)/100),0)&gt;10000,ROUNDUP(Q10*((100+$B$10)/100)/10000,4),ROUNDUP(Q10*((100+$B$10)/100),4))</f>
        <v>2.25</v>
      </c>
      <c r="R11" s="67" t="str" cm="1">
        <f t="array" ref="R11">IF(AND(Q10&gt;1000,Q11&lt;2),INDEX(W:W,MATCH(R10,W:W,0)+1,0),R10)</f>
        <v>해</v>
      </c>
      <c r="S11" s="67" t="str">
        <f t="shared" si="1"/>
        <v>1E+20</v>
      </c>
      <c r="T11" s="82">
        <f t="shared" si="2"/>
        <v>30000000</v>
      </c>
      <c r="U11" s="82"/>
      <c r="W11" s="67" t="s">
        <v>660</v>
      </c>
      <c r="X11" s="67">
        <v>16</v>
      </c>
      <c r="Y11" s="68">
        <f t="shared" si="3"/>
        <v>1E+16</v>
      </c>
      <c r="Z11" s="68" t="str">
        <f>1&amp;RIGHT(Y11,X11)</f>
        <v>10000000000000000</v>
      </c>
    </row>
    <row r="12" spans="1:26" x14ac:dyDescent="0.3">
      <c r="A12" s="85" t="s">
        <v>731</v>
      </c>
      <c r="B12" s="88">
        <v>100000000</v>
      </c>
      <c r="C12" s="81"/>
      <c r="E12" s="67">
        <v>4</v>
      </c>
      <c r="F12" s="59" t="str">
        <f t="shared" si="6"/>
        <v>1E+20,1.5E+20,2.25E+20,3.375E+20</v>
      </c>
      <c r="G12" s="59" t="str">
        <f t="shared" si="7"/>
        <v>2,2,2,2</v>
      </c>
      <c r="H12" s="59" t="str">
        <f t="shared" si="8"/>
        <v>10000000,20000000,30000000,40000000</v>
      </c>
      <c r="I12" s="59" t="str">
        <f t="shared" si="9"/>
        <v>1해,1.5해,2.25해,3.375해</v>
      </c>
      <c r="J12" s="59" t="s">
        <v>726</v>
      </c>
      <c r="N12" s="67">
        <v>4</v>
      </c>
      <c r="O12" s="68" t="str">
        <f t="shared" si="4"/>
        <v>3.375해</v>
      </c>
      <c r="P12" s="68">
        <f t="shared" si="5"/>
        <v>3.375E+20</v>
      </c>
      <c r="Q12" s="68">
        <f t="shared" si="10"/>
        <v>3.375</v>
      </c>
      <c r="R12" s="67" t="str" cm="1">
        <f t="array" ref="R12">IF(AND(Q11&gt;1000,Q12&lt;2),INDEX(W:W,MATCH(R11,W:W,0)+1,0),R11)</f>
        <v>해</v>
      </c>
      <c r="S12" s="67" t="str">
        <f t="shared" si="1"/>
        <v>1E+20</v>
      </c>
      <c r="T12" s="82">
        <f t="shared" si="2"/>
        <v>40000000</v>
      </c>
      <c r="U12" s="82"/>
      <c r="V12" s="82">
        <f>SUM(T9:T31)</f>
        <v>4460000000</v>
      </c>
      <c r="W12" s="67" t="s">
        <v>61</v>
      </c>
      <c r="X12" s="67">
        <v>20</v>
      </c>
      <c r="Y12" s="68">
        <f t="shared" si="3"/>
        <v>1E+20</v>
      </c>
      <c r="Z12" s="68" t="str">
        <f t="shared" ref="Z12:Z32" si="11">RIGHT(Y12,X12)</f>
        <v>1E+20</v>
      </c>
    </row>
    <row r="13" spans="1:26" x14ac:dyDescent="0.3">
      <c r="A13" s="85" t="s">
        <v>732</v>
      </c>
      <c r="B13" s="88">
        <v>500000000</v>
      </c>
      <c r="C13" s="81"/>
      <c r="E13" s="67">
        <v>5</v>
      </c>
      <c r="F13" s="59" t="str">
        <f t="shared" si="6"/>
        <v>1E+20,1.5E+20,2.25E+20,3.375E+20,5.0625E+20</v>
      </c>
      <c r="G13" s="59" t="str">
        <f t="shared" si="7"/>
        <v>2,2,2,2,2</v>
      </c>
      <c r="H13" s="59" t="str">
        <f t="shared" si="8"/>
        <v>10000000,20000000,30000000,40000000,50000000</v>
      </c>
      <c r="I13" s="59" t="str">
        <f t="shared" si="9"/>
        <v>1해,1.5해,2.25해,3.375해,5.0625해</v>
      </c>
      <c r="J13" s="59" t="s">
        <v>726</v>
      </c>
      <c r="N13" s="67">
        <v>5</v>
      </c>
      <c r="O13" s="68" t="str">
        <f t="shared" si="4"/>
        <v>5.0625해</v>
      </c>
      <c r="P13" s="68">
        <f t="shared" si="5"/>
        <v>5.0625E+20</v>
      </c>
      <c r="Q13" s="68">
        <f t="shared" si="10"/>
        <v>5.0625</v>
      </c>
      <c r="R13" s="67" t="str" cm="1">
        <f t="array" ref="R13">IF(AND(Q12&gt;1000,Q13&lt;2),INDEX(W:W,MATCH(R12,W:W,0)+1,0),R12)</f>
        <v>해</v>
      </c>
      <c r="S13" s="67" t="str">
        <f t="shared" si="1"/>
        <v>1E+20</v>
      </c>
      <c r="T13" s="82">
        <f t="shared" si="2"/>
        <v>50000000</v>
      </c>
      <c r="U13" s="82"/>
      <c r="V13" s="89">
        <f>SUM(T32:T54)</f>
        <v>14350000000</v>
      </c>
      <c r="W13" s="67" t="s">
        <v>50</v>
      </c>
      <c r="X13" s="67">
        <v>24</v>
      </c>
      <c r="Y13" s="68">
        <f t="shared" si="3"/>
        <v>9.9999999999999998E+23</v>
      </c>
      <c r="Z13" s="68" t="str">
        <f t="shared" si="11"/>
        <v>1E+24</v>
      </c>
    </row>
    <row r="14" spans="1:26" x14ac:dyDescent="0.3">
      <c r="A14" s="85" t="s">
        <v>733</v>
      </c>
      <c r="B14" s="88">
        <v>1000000000</v>
      </c>
      <c r="C14" s="81"/>
      <c r="E14" s="67">
        <v>6</v>
      </c>
      <c r="F14" s="59" t="str">
        <f t="shared" si="6"/>
        <v>1E+20,1.5E+20,2.25E+20,3.375E+20,5.0625E+20,7.5938E+20</v>
      </c>
      <c r="G14" s="59" t="str">
        <f t="shared" si="7"/>
        <v>2,2,2,2,2,2</v>
      </c>
      <c r="H14" s="59" t="str">
        <f t="shared" si="8"/>
        <v>10000000,20000000,30000000,40000000,50000000,60000000</v>
      </c>
      <c r="I14" s="59" t="str">
        <f t="shared" si="9"/>
        <v>1해,1.5해,2.25해,3.375해,5.0625해,7.5938해</v>
      </c>
      <c r="J14" s="59" t="s">
        <v>726</v>
      </c>
      <c r="N14" s="67">
        <v>6</v>
      </c>
      <c r="O14" s="68" t="str">
        <f t="shared" si="4"/>
        <v>7.5938해</v>
      </c>
      <c r="P14" s="68">
        <f t="shared" si="5"/>
        <v>7.5938E+20</v>
      </c>
      <c r="Q14" s="68">
        <f t="shared" si="10"/>
        <v>7.5937999999999999</v>
      </c>
      <c r="R14" s="67" t="str" cm="1">
        <f t="array" ref="R14">IF(AND(Q13&gt;1000,Q14&lt;2),INDEX(W:W,MATCH(R13,W:W,0)+1,0),R13)</f>
        <v>해</v>
      </c>
      <c r="S14" s="67" t="str">
        <f t="shared" si="1"/>
        <v>1E+20</v>
      </c>
      <c r="T14" s="82">
        <f t="shared" si="2"/>
        <v>60000000</v>
      </c>
      <c r="U14" s="82"/>
      <c r="V14" s="82">
        <f>SUM(T55:T77)</f>
        <v>42940000000</v>
      </c>
      <c r="W14" s="67" t="s">
        <v>33</v>
      </c>
      <c r="X14" s="67">
        <v>28</v>
      </c>
      <c r="Y14" s="68">
        <f t="shared" si="3"/>
        <v>9.9999999999999996E+27</v>
      </c>
      <c r="Z14" s="68" t="str">
        <f t="shared" si="11"/>
        <v>1E+28</v>
      </c>
    </row>
    <row r="15" spans="1:26" x14ac:dyDescent="0.3">
      <c r="A15" s="85" t="s">
        <v>734</v>
      </c>
      <c r="B15" s="88">
        <v>10000000000</v>
      </c>
      <c r="C15" s="81"/>
      <c r="E15" s="67">
        <v>7</v>
      </c>
      <c r="F15" s="59" t="str">
        <f t="shared" si="6"/>
        <v>1E+20,1.5E+20,2.25E+20,3.375E+20,5.0625E+20,7.5938E+20,1.13907E+21</v>
      </c>
      <c r="G15" s="59" t="str">
        <f t="shared" si="7"/>
        <v>2,2,2,2,2,2,2</v>
      </c>
      <c r="H15" s="59" t="str">
        <f t="shared" si="8"/>
        <v>10000000,20000000,30000000,40000000,50000000,60000000,70000000</v>
      </c>
      <c r="I15" s="59" t="str">
        <f t="shared" si="9"/>
        <v>1해,1.5해,2.25해,3.375해,5.0625해,7.5938해,11.3907해</v>
      </c>
      <c r="J15" s="59" t="s">
        <v>726</v>
      </c>
      <c r="N15" s="67">
        <v>7</v>
      </c>
      <c r="O15" s="68" t="str">
        <f t="shared" si="4"/>
        <v>11.3907해</v>
      </c>
      <c r="P15" s="68">
        <f t="shared" si="5"/>
        <v>1.1390700000000001E+21</v>
      </c>
      <c r="Q15" s="68">
        <f t="shared" si="10"/>
        <v>11.390700000000001</v>
      </c>
      <c r="R15" s="67" t="str" cm="1">
        <f t="array" ref="R15">IF(AND(Q14&gt;1000,Q15&lt;2),INDEX(W:W,MATCH(R14,W:W,0)+1,0),R14)</f>
        <v>해</v>
      </c>
      <c r="S15" s="67" t="str">
        <f t="shared" si="1"/>
        <v>1E+20</v>
      </c>
      <c r="T15" s="82">
        <f t="shared" si="2"/>
        <v>70000000</v>
      </c>
      <c r="U15" s="82"/>
      <c r="V15" s="82">
        <f>SUM(T78:T99)</f>
        <v>52410000000</v>
      </c>
      <c r="W15" s="67" t="s">
        <v>661</v>
      </c>
      <c r="X15" s="67">
        <v>32</v>
      </c>
      <c r="Y15" s="68">
        <f t="shared" si="3"/>
        <v>1.0000000000000001E+32</v>
      </c>
      <c r="Z15" s="68" t="str">
        <f t="shared" si="11"/>
        <v>1E+32</v>
      </c>
    </row>
    <row r="16" spans="1:26" x14ac:dyDescent="0.3">
      <c r="C16" s="81"/>
      <c r="E16" s="67">
        <v>8</v>
      </c>
      <c r="F16" s="59" t="str">
        <f t="shared" si="6"/>
        <v>1E+20,1.5E+20,2.25E+20,3.375E+20,5.0625E+20,7.5938E+20,1.13907E+21,1.70861E+21</v>
      </c>
      <c r="G16" s="59" t="str">
        <f t="shared" si="7"/>
        <v>2,2,2,2,2,2,2,2</v>
      </c>
      <c r="H16" s="59" t="str">
        <f t="shared" si="8"/>
        <v>10000000,20000000,30000000,40000000,50000000,60000000,70000000,80000000</v>
      </c>
      <c r="I16" s="59" t="str">
        <f t="shared" si="9"/>
        <v>1해,1.5해,2.25해,3.375해,5.0625해,7.5938해,11.3907해,17.0861해</v>
      </c>
      <c r="J16" s="59" t="s">
        <v>726</v>
      </c>
      <c r="N16" s="67">
        <v>8</v>
      </c>
      <c r="O16" s="68" t="str">
        <f t="shared" si="4"/>
        <v>17.0861해</v>
      </c>
      <c r="P16" s="68">
        <f t="shared" si="5"/>
        <v>1.7086099999999999E+21</v>
      </c>
      <c r="Q16" s="68">
        <f t="shared" si="10"/>
        <v>17.086099999999998</v>
      </c>
      <c r="R16" s="67" t="str" cm="1">
        <f t="array" ref="R16">IF(AND(Q15&gt;1000,Q16&lt;2),INDEX(W:W,MATCH(R15,W:W,0)+1,0),R15)</f>
        <v>해</v>
      </c>
      <c r="S16" s="67" t="str">
        <f t="shared" si="1"/>
        <v>1E+20</v>
      </c>
      <c r="T16" s="82">
        <f t="shared" si="2"/>
        <v>80000000</v>
      </c>
      <c r="U16" s="82"/>
      <c r="V16" s="82">
        <f>SUM(T100:T122)</f>
        <v>99690000000</v>
      </c>
      <c r="W16" s="67" t="s">
        <v>662</v>
      </c>
      <c r="X16" s="67">
        <v>36</v>
      </c>
      <c r="Y16" s="68">
        <f t="shared" si="3"/>
        <v>1E+36</v>
      </c>
      <c r="Z16" s="68" t="str">
        <f t="shared" si="11"/>
        <v>1E+36</v>
      </c>
    </row>
    <row r="17" spans="3:26" x14ac:dyDescent="0.3">
      <c r="C17" s="81"/>
      <c r="E17" s="67">
        <v>9</v>
      </c>
      <c r="F17" s="59" t="str">
        <f t="shared" si="6"/>
        <v>1E+20,1.5E+20,2.25E+20,3.375E+20,5.0625E+20,7.5938E+20,1.13907E+21,1.70861E+21,2.56292E+21</v>
      </c>
      <c r="G17" s="59" t="str">
        <f t="shared" si="7"/>
        <v>2,2,2,2,2,2,2,2,2</v>
      </c>
      <c r="H17" s="59" t="str">
        <f t="shared" si="8"/>
        <v>10000000,20000000,30000000,40000000,50000000,60000000,70000000,80000000,90000000</v>
      </c>
      <c r="I17" s="59" t="str">
        <f t="shared" si="9"/>
        <v>1해,1.5해,2.25해,3.375해,5.0625해,7.5938해,11.3907해,17.0861해,25.6292해</v>
      </c>
      <c r="J17" s="59" t="s">
        <v>726</v>
      </c>
      <c r="N17" s="67">
        <v>9</v>
      </c>
      <c r="O17" s="68" t="str">
        <f t="shared" si="4"/>
        <v>25.6292해</v>
      </c>
      <c r="P17" s="68">
        <f t="shared" si="5"/>
        <v>2.5629200000000003E+21</v>
      </c>
      <c r="Q17" s="68">
        <f t="shared" si="10"/>
        <v>25.629200000000001</v>
      </c>
      <c r="R17" s="67" t="str" cm="1">
        <f t="array" ref="R17">IF(AND(Q16&gt;1000,Q17&lt;2),INDEX(W:W,MATCH(R16,W:W,0)+1,0),R16)</f>
        <v>해</v>
      </c>
      <c r="S17" s="67" t="str">
        <f t="shared" si="1"/>
        <v>1E+20</v>
      </c>
      <c r="T17" s="82">
        <f t="shared" si="2"/>
        <v>90000000</v>
      </c>
      <c r="U17" s="82"/>
      <c r="V17" s="82">
        <f>SUM(T123:T145)</f>
        <v>129780000000</v>
      </c>
      <c r="W17" s="67" t="s">
        <v>663</v>
      </c>
      <c r="X17" s="67">
        <v>40</v>
      </c>
      <c r="Y17" s="68">
        <f t="shared" si="3"/>
        <v>1E+40</v>
      </c>
      <c r="Z17" s="68" t="str">
        <f t="shared" si="11"/>
        <v>1E+40</v>
      </c>
    </row>
    <row r="18" spans="3:26" x14ac:dyDescent="0.3">
      <c r="C18" s="81"/>
      <c r="E18" s="67">
        <v>10</v>
      </c>
      <c r="F18" s="59" t="str">
        <f t="shared" si="6"/>
        <v>1E+20,1.5E+20,2.25E+20,3.375E+20,5.0625E+20,7.5938E+20,1.13907E+21,1.70861E+21,2.56292E+21,3.84438E+21</v>
      </c>
      <c r="G18" s="59" t="str">
        <f t="shared" si="7"/>
        <v>2,2,2,2,2,2,2,2,2,2</v>
      </c>
      <c r="H18" s="59" t="str">
        <f t="shared" si="8"/>
        <v>10000000,20000000,30000000,40000000,50000000,60000000,70000000,80000000,90000000,100000000</v>
      </c>
      <c r="I18" s="59" t="str">
        <f t="shared" si="9"/>
        <v>1해,1.5해,2.25해,3.375해,5.0625해,7.5938해,11.3907해,17.0861해,25.6292해,38.4438해</v>
      </c>
      <c r="J18" s="59" t="s">
        <v>726</v>
      </c>
      <c r="N18" s="67">
        <v>10</v>
      </c>
      <c r="O18" s="68" t="str">
        <f t="shared" si="4"/>
        <v>38.4438해</v>
      </c>
      <c r="P18" s="68">
        <f t="shared" si="5"/>
        <v>3.8443800000000001E+21</v>
      </c>
      <c r="Q18" s="68">
        <f t="shared" si="10"/>
        <v>38.443800000000003</v>
      </c>
      <c r="R18" s="67" t="str" cm="1">
        <f t="array" ref="R18">IF(AND(Q17&gt;1000,Q18&lt;2),INDEX(W:W,MATCH(R17,W:W,0)+1,0),R17)</f>
        <v>해</v>
      </c>
      <c r="S18" s="67" t="str">
        <f t="shared" si="1"/>
        <v>1E+20</v>
      </c>
      <c r="T18" s="82">
        <f t="shared" si="2"/>
        <v>100000000</v>
      </c>
      <c r="U18" s="82"/>
      <c r="V18" s="82">
        <f>SUM(T146:T168)</f>
        <v>143770000000</v>
      </c>
      <c r="W18" s="67" t="s">
        <v>664</v>
      </c>
      <c r="X18" s="67">
        <v>44</v>
      </c>
      <c r="Y18" s="68">
        <f t="shared" si="3"/>
        <v>1.0000000000000001E+44</v>
      </c>
      <c r="Z18" s="68" t="str">
        <f t="shared" si="11"/>
        <v>1E+44</v>
      </c>
    </row>
    <row r="19" spans="3:26" x14ac:dyDescent="0.3">
      <c r="C19" s="81"/>
      <c r="E19" s="67">
        <v>11</v>
      </c>
      <c r="F19" s="59" t="str">
        <f t="shared" si="6"/>
        <v>1E+20,1.5E+20,2.25E+20,3.375E+20,5.0625E+20,7.5938E+20,1.13907E+21,1.70861E+21,2.56292E+21,3.84438E+21,5.76657E+21</v>
      </c>
      <c r="G19" s="59" t="str">
        <f t="shared" si="7"/>
        <v>2,2,2,2,2,2,2,2,2,2,2</v>
      </c>
      <c r="H19" s="59" t="str">
        <f t="shared" si="8"/>
        <v>10000000,20000000,30000000,40000000,50000000,60000000,70000000,80000000,90000000,100000000,110000000</v>
      </c>
      <c r="I19" s="59" t="str">
        <f t="shared" si="9"/>
        <v>1해,1.5해,2.25해,3.375해,5.0625해,7.5938해,11.3907해,17.0861해,25.6292해,38.4438해,57.6657해</v>
      </c>
      <c r="J19" s="59" t="s">
        <v>726</v>
      </c>
      <c r="N19" s="67">
        <v>11</v>
      </c>
      <c r="O19" s="68" t="str">
        <f t="shared" si="4"/>
        <v>57.6657해</v>
      </c>
      <c r="P19" s="68">
        <f t="shared" si="5"/>
        <v>5.7665699999999999E+21</v>
      </c>
      <c r="Q19" s="68">
        <f t="shared" si="10"/>
        <v>57.665700000000001</v>
      </c>
      <c r="R19" s="67" t="str" cm="1">
        <f t="array" ref="R19">IF(AND(Q18&gt;1000,Q19&lt;2),INDEX(W:W,MATCH(R18,W:W,0)+1,0),R18)</f>
        <v>해</v>
      </c>
      <c r="S19" s="67" t="str">
        <f t="shared" si="1"/>
        <v>1E+20</v>
      </c>
      <c r="T19" s="82">
        <f t="shared" si="2"/>
        <v>110000000</v>
      </c>
      <c r="U19" s="82"/>
      <c r="V19" s="82">
        <f>SUM(T169:T190)</f>
        <v>151830000000</v>
      </c>
      <c r="W19" s="67" t="s">
        <v>665</v>
      </c>
      <c r="X19" s="67">
        <v>48</v>
      </c>
      <c r="Y19" s="68">
        <f t="shared" si="3"/>
        <v>1E+48</v>
      </c>
      <c r="Z19" s="68" t="str">
        <f t="shared" si="11"/>
        <v>1E+48</v>
      </c>
    </row>
    <row r="20" spans="3:26" x14ac:dyDescent="0.3">
      <c r="C20" s="81"/>
      <c r="E20" s="67">
        <v>12</v>
      </c>
      <c r="F20" s="59" t="str">
        <f t="shared" si="6"/>
        <v>1E+20,1.5E+20,2.25E+20,3.375E+20,5.0625E+20,7.5938E+20,1.13907E+21,1.70861E+21,2.56292E+21,3.84438E+21,5.76657E+21,8.64986E+21</v>
      </c>
      <c r="G20" s="59" t="str">
        <f t="shared" si="7"/>
        <v>2,2,2,2,2,2,2,2,2,2,2,2</v>
      </c>
      <c r="H20" s="59" t="str">
        <f t="shared" si="8"/>
        <v>10000000,20000000,30000000,40000000,50000000,60000000,70000000,80000000,90000000,100000000,110000000,120000000</v>
      </c>
      <c r="I20" s="59" t="str">
        <f t="shared" si="9"/>
        <v>1해,1.5해,2.25해,3.375해,5.0625해,7.5938해,11.3907해,17.0861해,25.6292해,38.4438해,57.6657해,86.4986해</v>
      </c>
      <c r="J20" s="59" t="s">
        <v>726</v>
      </c>
      <c r="N20" s="67">
        <v>12</v>
      </c>
      <c r="O20" s="68" t="str">
        <f t="shared" si="4"/>
        <v>86.4986해</v>
      </c>
      <c r="P20" s="68">
        <f t="shared" si="5"/>
        <v>8.6498600000000014E+21</v>
      </c>
      <c r="Q20" s="68">
        <f t="shared" si="10"/>
        <v>86.49860000000001</v>
      </c>
      <c r="R20" s="67" t="str" cm="1">
        <f t="array" ref="R20">IF(AND(Q19&gt;1000,Q20&lt;2),INDEX(W:W,MATCH(R19,W:W,0)+1,0),R19)</f>
        <v>해</v>
      </c>
      <c r="S20" s="67" t="str">
        <f t="shared" si="1"/>
        <v>1E+20</v>
      </c>
      <c r="T20" s="82">
        <f t="shared" si="2"/>
        <v>120000000</v>
      </c>
      <c r="U20" s="82"/>
      <c r="V20" s="82">
        <f>SUM(T191:T213)</f>
        <v>285020000000</v>
      </c>
      <c r="W20" s="67" t="s">
        <v>667</v>
      </c>
      <c r="X20" s="67">
        <v>52</v>
      </c>
      <c r="Y20" s="68">
        <f t="shared" si="3"/>
        <v>9.9999999999999999E+51</v>
      </c>
      <c r="Z20" s="68" t="str">
        <f t="shared" si="11"/>
        <v>1E+52</v>
      </c>
    </row>
    <row r="21" spans="3:26" x14ac:dyDescent="0.3">
      <c r="C21" s="81"/>
      <c r="E21" s="67">
        <v>13</v>
      </c>
      <c r="F21" s="59" t="str">
        <f t="shared" si="6"/>
        <v>1E+20,1.5E+20,2.25E+20,3.375E+20,5.0625E+20,7.5938E+20,1.13907E+21,1.70861E+21,2.56292E+21,3.84438E+21,5.76657E+21,8.64986E+21,1.297479E+22</v>
      </c>
      <c r="G21" s="59" t="str">
        <f t="shared" si="7"/>
        <v>2,2,2,2,2,2,2,2,2,2,2,2,2</v>
      </c>
      <c r="H21" s="59" t="str">
        <f t="shared" si="8"/>
        <v>10000000,20000000,30000000,40000000,50000000,60000000,70000000,80000000,90000000,100000000,110000000,120000000,130000000</v>
      </c>
      <c r="I21" s="59" t="str">
        <f t="shared" si="9"/>
        <v>1해,1.5해,2.25해,3.375해,5.0625해,7.5938해,11.3907해,17.0861해,25.6292해,38.4438해,57.6657해,86.4986해,129.7479해</v>
      </c>
      <c r="J21" s="59" t="s">
        <v>726</v>
      </c>
      <c r="N21" s="67">
        <v>13</v>
      </c>
      <c r="O21" s="68" t="str">
        <f t="shared" si="4"/>
        <v>129.7479해</v>
      </c>
      <c r="P21" s="68">
        <f t="shared" si="5"/>
        <v>1.297479E+22</v>
      </c>
      <c r="Q21" s="68">
        <f t="shared" si="10"/>
        <v>129.74789999999999</v>
      </c>
      <c r="R21" s="67" t="str" cm="1">
        <f t="array" ref="R21">IF(AND(Q20&gt;1000,Q21&lt;2),INDEX(W:W,MATCH(R20,W:W,0)+1,0),R20)</f>
        <v>해</v>
      </c>
      <c r="S21" s="67" t="str">
        <f t="shared" si="1"/>
        <v>1E+20</v>
      </c>
      <c r="T21" s="82">
        <f t="shared" si="2"/>
        <v>130000000</v>
      </c>
      <c r="U21" s="82"/>
      <c r="V21" s="82">
        <f>SUM(T214:T236)</f>
        <v>670710000000</v>
      </c>
      <c r="W21" s="67" t="s">
        <v>668</v>
      </c>
      <c r="X21" s="67">
        <v>56</v>
      </c>
      <c r="Y21" s="68">
        <f t="shared" si="3"/>
        <v>1.0000000000000001E+56</v>
      </c>
      <c r="Z21" s="68" t="str">
        <f t="shared" si="11"/>
        <v>1E+56</v>
      </c>
    </row>
    <row r="22" spans="3:26" x14ac:dyDescent="0.3">
      <c r="C22" s="81"/>
      <c r="E22" s="67">
        <v>14</v>
      </c>
      <c r="F22" s="59" t="str">
        <f t="shared" si="6"/>
        <v>1E+20,1.5E+20,2.25E+20,3.375E+20,5.0625E+20,7.5938E+20,1.13907E+21,1.70861E+21,2.56292E+21,3.84438E+21,5.76657E+21,8.64986E+21,1.297479E+22,1.946219E+22</v>
      </c>
      <c r="G22" s="59" t="str">
        <f t="shared" si="7"/>
        <v>2,2,2,2,2,2,2,2,2,2,2,2,2,2</v>
      </c>
      <c r="H22" s="59" t="str">
        <f t="shared" si="8"/>
        <v>10000000,20000000,30000000,40000000,50000000,60000000,70000000,80000000,90000000,100000000,110000000,120000000,130000000,140000000</v>
      </c>
      <c r="I22" s="59" t="str">
        <f t="shared" si="9"/>
        <v>1해,1.5해,2.25해,3.375해,5.0625해,7.5938해,11.3907해,17.0861해,25.6292해,38.4438해,57.6657해,86.4986해,129.7479해,194.6219해</v>
      </c>
      <c r="J22" s="59" t="s">
        <v>726</v>
      </c>
      <c r="N22" s="67">
        <v>14</v>
      </c>
      <c r="O22" s="68" t="str">
        <f t="shared" si="4"/>
        <v>194.6219해</v>
      </c>
      <c r="P22" s="68">
        <f t="shared" si="5"/>
        <v>1.9462190000000001E+22</v>
      </c>
      <c r="Q22" s="68">
        <f t="shared" si="10"/>
        <v>194.62190000000001</v>
      </c>
      <c r="R22" s="67" t="str" cm="1">
        <f t="array" ref="R22">IF(AND(Q21&gt;1000,Q22&lt;2),INDEX(W:W,MATCH(R21,W:W,0)+1,0),R21)</f>
        <v>해</v>
      </c>
      <c r="S22" s="67" t="str">
        <f t="shared" si="1"/>
        <v>1E+20</v>
      </c>
      <c r="T22" s="82">
        <f t="shared" si="2"/>
        <v>140000000</v>
      </c>
      <c r="U22" s="82"/>
      <c r="V22" s="82">
        <f>SUM(T237:T258)</f>
        <v>649890000000</v>
      </c>
      <c r="W22" s="67" t="s">
        <v>669</v>
      </c>
      <c r="X22" s="67">
        <v>60</v>
      </c>
      <c r="Y22" s="68">
        <f t="shared" si="3"/>
        <v>9.9999999999999995E+59</v>
      </c>
      <c r="Z22" s="68" t="str">
        <f t="shared" si="11"/>
        <v>1E+60</v>
      </c>
    </row>
    <row r="23" spans="3:26" x14ac:dyDescent="0.3">
      <c r="E23" s="67">
        <v>15</v>
      </c>
      <c r="F23" s="59" t="str">
        <f t="shared" si="6"/>
        <v>1E+20,1.5E+20,2.25E+20,3.375E+20,5.0625E+20,7.5938E+20,1.13907E+21,1.70861E+21,2.56292E+21,3.84438E+21,5.76657E+21,8.64986E+21,1.297479E+22,1.946219E+22,2.919329E+22</v>
      </c>
      <c r="G23" s="59" t="str">
        <f t="shared" si="7"/>
        <v>2,2,2,2,2,2,2,2,2,2,2,2,2,2,2</v>
      </c>
      <c r="H23" s="59" t="str">
        <f t="shared" si="8"/>
        <v>10000000,20000000,30000000,40000000,50000000,60000000,70000000,80000000,90000000,100000000,110000000,120000000,130000000,140000000,250000000</v>
      </c>
      <c r="I23" s="59" t="str">
        <f t="shared" si="9"/>
        <v>1해,1.5해,2.25해,3.375해,5.0625해,7.5938해,11.3907해,17.0861해,25.6292해,38.4438해,57.6657해,86.4986해,129.7479해,194.6219해,291.9329해</v>
      </c>
      <c r="J23" s="59" t="s">
        <v>726</v>
      </c>
      <c r="N23" s="67">
        <v>15</v>
      </c>
      <c r="O23" s="68" t="str">
        <f t="shared" si="4"/>
        <v>291.9329해</v>
      </c>
      <c r="P23" s="68">
        <f t="shared" si="5"/>
        <v>2.9193289999999998E+22</v>
      </c>
      <c r="Q23" s="68">
        <f t="shared" si="10"/>
        <v>291.93289999999996</v>
      </c>
      <c r="R23" s="67" t="str" cm="1">
        <f t="array" ref="R23">IF(AND(Q22&gt;1000,Q23&lt;2),INDEX(W:W,MATCH(R22,W:W,0)+1,0),R22)</f>
        <v>해</v>
      </c>
      <c r="S23" s="67" t="str">
        <f t="shared" si="1"/>
        <v>1E+20</v>
      </c>
      <c r="T23" s="82">
        <f t="shared" si="2"/>
        <v>250000000</v>
      </c>
      <c r="U23" s="82"/>
      <c r="V23" s="82">
        <f>SUM(T259:T281)</f>
        <v>699460000000</v>
      </c>
      <c r="W23" s="67" t="s">
        <v>670</v>
      </c>
      <c r="X23" s="67">
        <v>64</v>
      </c>
      <c r="Y23" s="68">
        <f t="shared" si="3"/>
        <v>1E+64</v>
      </c>
      <c r="Z23" s="68" t="str">
        <f t="shared" si="11"/>
        <v>1E+64</v>
      </c>
    </row>
    <row r="24" spans="3:26" x14ac:dyDescent="0.3">
      <c r="E24" s="67">
        <v>16</v>
      </c>
      <c r="F24" s="59" t="str">
        <f t="shared" si="6"/>
        <v>1E+20,1.5E+20,2.25E+20,3.375E+20,5.0625E+20,7.5938E+20,1.13907E+21,1.70861E+21,2.56292E+21,3.84438E+21,5.76657E+21,8.64986E+21,1.297479E+22,1.946219E+22,2.919329E+22,4.378994E+22</v>
      </c>
      <c r="G24" s="59" t="str">
        <f t="shared" si="7"/>
        <v>2,2,2,2,2,2,2,2,2,2,2,2,2,2,2,2</v>
      </c>
      <c r="H24" s="59" t="str">
        <f t="shared" si="8"/>
        <v>10000000,20000000,30000000,40000000,50000000,60000000,70000000,80000000,90000000,100000000,110000000,120000000,130000000,140000000,250000000,360000000</v>
      </c>
      <c r="I24" s="59" t="str">
        <f t="shared" si="9"/>
        <v>1해,1.5해,2.25해,3.375해,5.0625해,7.5938해,11.3907해,17.0861해,25.6292해,38.4438해,57.6657해,86.4986해,129.7479해,194.6219해,291.9329해,437.8994해</v>
      </c>
      <c r="J24" s="59" t="s">
        <v>726</v>
      </c>
      <c r="N24" s="67">
        <v>16</v>
      </c>
      <c r="O24" s="68" t="str">
        <f t="shared" si="4"/>
        <v>437.8994해</v>
      </c>
      <c r="P24" s="68">
        <f t="shared" si="5"/>
        <v>4.3789939999999993E+22</v>
      </c>
      <c r="Q24" s="68">
        <f t="shared" si="10"/>
        <v>437.89939999999996</v>
      </c>
      <c r="R24" s="67" t="str" cm="1">
        <f t="array" ref="R24">IF(AND(Q23&gt;1000,Q24&lt;2),INDEX(W:W,MATCH(R23,W:W,0)+1,0),R23)</f>
        <v>해</v>
      </c>
      <c r="S24" s="67" t="str">
        <f t="shared" si="1"/>
        <v>1E+20</v>
      </c>
      <c r="T24" s="82">
        <f t="shared" si="2"/>
        <v>360000000</v>
      </c>
      <c r="U24" s="82"/>
      <c r="V24" s="82">
        <f>SUM(T282:T304)</f>
        <v>708350000000</v>
      </c>
      <c r="W24" s="67" t="s">
        <v>671</v>
      </c>
      <c r="X24" s="67">
        <v>68</v>
      </c>
      <c r="Y24" s="68">
        <f t="shared" si="3"/>
        <v>9.9999999999999995E+67</v>
      </c>
      <c r="Z24" s="68" t="str">
        <f t="shared" si="11"/>
        <v>1E+68</v>
      </c>
    </row>
    <row r="25" spans="3:26" x14ac:dyDescent="0.3">
      <c r="E25" s="67">
        <v>17</v>
      </c>
      <c r="F25" s="59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59" t="str">
        <f t="shared" si="7"/>
        <v>2,2,2,2,2,2,2,2,2,2,2,2,2,2,2,2,2</v>
      </c>
      <c r="H25" s="59" t="str">
        <f t="shared" si="8"/>
        <v>10000000,20000000,30000000,40000000,50000000,60000000,70000000,80000000,90000000,100000000,110000000,120000000,130000000,140000000,250000000,360000000,370000000</v>
      </c>
      <c r="I25" s="59" t="str">
        <f t="shared" si="9"/>
        <v>1해,1.5해,2.25해,3.375해,5.0625해,7.5938해,11.3907해,17.0861해,25.6292해,38.4438해,57.6657해,86.4986해,129.7479해,194.6219해,291.9329해,437.8994해,656.8491해</v>
      </c>
      <c r="J25" s="59" t="s">
        <v>726</v>
      </c>
      <c r="N25" s="67">
        <v>17</v>
      </c>
      <c r="O25" s="68" t="str">
        <f t="shared" si="4"/>
        <v>656.8491해</v>
      </c>
      <c r="P25" s="68">
        <f t="shared" si="5"/>
        <v>6.5684910000000001E+22</v>
      </c>
      <c r="Q25" s="68">
        <f t="shared" si="10"/>
        <v>656.84910000000002</v>
      </c>
      <c r="R25" s="67" t="str" cm="1">
        <f t="array" ref="R25">IF(AND(Q24&gt;1000,Q25&lt;2),INDEX(W:W,MATCH(R24,W:W,0)+1,0),R24)</f>
        <v>해</v>
      </c>
      <c r="S25" s="67" t="str">
        <f t="shared" si="1"/>
        <v>1E+20</v>
      </c>
      <c r="T25" s="82">
        <f t="shared" si="2"/>
        <v>370000000</v>
      </c>
      <c r="U25" s="82"/>
      <c r="V25" s="82">
        <f>SUM(T305:T327)</f>
        <v>745640000000</v>
      </c>
      <c r="W25" s="67" t="s">
        <v>672</v>
      </c>
      <c r="X25" s="67">
        <v>72</v>
      </c>
      <c r="Y25" s="68">
        <f t="shared" si="3"/>
        <v>9.9999999999999994E+71</v>
      </c>
      <c r="Z25" s="68" t="str">
        <f t="shared" si="11"/>
        <v>1E+72</v>
      </c>
    </row>
    <row r="26" spans="3:26" x14ac:dyDescent="0.3">
      <c r="E26" s="67">
        <v>18</v>
      </c>
      <c r="F26" s="59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59" t="str">
        <f t="shared" si="7"/>
        <v>2,2,2,2,2,2,2,2,2,2,2,2,2,2,2,2,2,2</v>
      </c>
      <c r="H26" s="59" t="str">
        <f t="shared" si="8"/>
        <v>10000000,20000000,30000000,40000000,50000000,60000000,70000000,80000000,90000000,100000000,110000000,120000000,130000000,140000000,250000000,360000000,370000000,380000000</v>
      </c>
      <c r="I26" s="59" t="str">
        <f t="shared" si="9"/>
        <v>1해,1.5해,2.25해,3.375해,5.0625해,7.5938해,11.3907해,17.0861해,25.6292해,38.4438해,57.6657해,86.4986해,129.7479해,194.6219해,291.9329해,437.8994해,656.8491해,985.2737해</v>
      </c>
      <c r="J26" s="59" t="s">
        <v>726</v>
      </c>
      <c r="N26" s="67">
        <v>18</v>
      </c>
      <c r="O26" s="68" t="str">
        <f t="shared" si="4"/>
        <v>985.2737해</v>
      </c>
      <c r="P26" s="68">
        <f t="shared" si="5"/>
        <v>9.852737E+22</v>
      </c>
      <c r="Q26" s="68">
        <f t="shared" si="10"/>
        <v>985.27369999999996</v>
      </c>
      <c r="R26" s="67" t="str" cm="1">
        <f t="array" ref="R26">IF(AND(Q25&gt;1000,Q26&lt;2),INDEX(W:W,MATCH(R25,W:W,0)+1,0),R25)</f>
        <v>해</v>
      </c>
      <c r="S26" s="67" t="str">
        <f t="shared" si="1"/>
        <v>1E+20</v>
      </c>
      <c r="T26" s="82">
        <f t="shared" si="2"/>
        <v>380000000</v>
      </c>
      <c r="U26" s="82"/>
      <c r="V26" s="82">
        <f>SUM(T350:T372)</f>
        <v>775890000000</v>
      </c>
      <c r="W26" s="67" t="s">
        <v>673</v>
      </c>
      <c r="X26" s="67">
        <v>76</v>
      </c>
      <c r="Y26" s="68">
        <f t="shared" si="3"/>
        <v>1E+76</v>
      </c>
      <c r="Z26" s="68" t="str">
        <f t="shared" si="11"/>
        <v>1E+76</v>
      </c>
    </row>
    <row r="27" spans="3:26" x14ac:dyDescent="0.3">
      <c r="E27" s="67">
        <v>19</v>
      </c>
      <c r="F27" s="59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59" t="str">
        <f t="shared" si="7"/>
        <v>2,2,2,2,2,2,2,2,2,2,2,2,2,2,2,2,2,2,2</v>
      </c>
      <c r="H27" s="59" t="str">
        <f t="shared" si="8"/>
        <v>10000000,20000000,30000000,40000000,50000000,60000000,70000000,80000000,90000000,100000000,110000000,120000000,130000000,140000000,250000000,360000000,370000000,380000000,390000000</v>
      </c>
      <c r="I27" s="59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59" t="s">
        <v>726</v>
      </c>
      <c r="N27" s="67">
        <v>19</v>
      </c>
      <c r="O27" s="68" t="str">
        <f t="shared" si="4"/>
        <v>1477.9106해</v>
      </c>
      <c r="P27" s="68">
        <f t="shared" si="5"/>
        <v>1.4779105999999999E+23</v>
      </c>
      <c r="Q27" s="68">
        <f t="shared" si="10"/>
        <v>1477.9105999999999</v>
      </c>
      <c r="R27" s="67" t="str" cm="1">
        <f t="array" ref="R27">IF(AND(Q26&gt;1000,Q27&lt;2),INDEX(W:W,MATCH(R26,W:W,0)+1,0),R26)</f>
        <v>해</v>
      </c>
      <c r="S27" s="67" t="str">
        <f t="shared" si="1"/>
        <v>1E+20</v>
      </c>
      <c r="T27" s="82">
        <f t="shared" si="2"/>
        <v>390000000</v>
      </c>
      <c r="U27" s="82"/>
      <c r="V27" s="82">
        <f>SUM(T373:T395)</f>
        <v>789180000000</v>
      </c>
      <c r="W27" s="67" t="s">
        <v>674</v>
      </c>
      <c r="X27" s="67">
        <v>80</v>
      </c>
      <c r="Y27" s="68">
        <f t="shared" si="3"/>
        <v>1E+80</v>
      </c>
      <c r="Z27" s="68" t="str">
        <f t="shared" si="11"/>
        <v>1E+80</v>
      </c>
    </row>
    <row r="28" spans="3:26" x14ac:dyDescent="0.3">
      <c r="E28" s="67">
        <v>20</v>
      </c>
      <c r="F2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59" t="str">
        <f t="shared" si="7"/>
        <v>2,2,2,2,2,2,2,2,2,2,2,2,2,2,2,2,2,2,2,2</v>
      </c>
      <c r="H28" s="59" t="str">
        <f t="shared" si="8"/>
        <v>10000000,20000000,30000000,40000000,50000000,60000000,70000000,80000000,90000000,100000000,110000000,120000000,130000000,140000000,250000000,360000000,370000000,380000000,390000000,400000000</v>
      </c>
      <c r="I28" s="59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59" t="s">
        <v>726</v>
      </c>
      <c r="N28" s="67">
        <v>20</v>
      </c>
      <c r="O28" s="68" t="str">
        <f t="shared" si="4"/>
        <v>2216.8659해</v>
      </c>
      <c r="P28" s="68">
        <f t="shared" si="5"/>
        <v>2.2168658999999997E+23</v>
      </c>
      <c r="Q28" s="68">
        <f t="shared" si="10"/>
        <v>2216.8658999999998</v>
      </c>
      <c r="R28" s="67" t="str" cm="1">
        <f t="array" ref="R28">IF(AND(Q27&gt;1000,Q28&lt;2),INDEX(W:W,MATCH(R27,W:W,0)+1,0),R27)</f>
        <v>해</v>
      </c>
      <c r="S28" s="67" t="str">
        <f t="shared" si="1"/>
        <v>1E+20</v>
      </c>
      <c r="T28" s="82">
        <f t="shared" si="2"/>
        <v>400000000</v>
      </c>
      <c r="U28" s="82"/>
      <c r="V28" s="82">
        <f>SUM(T396:T417)</f>
        <v>866670000000</v>
      </c>
      <c r="W28" s="67" t="s">
        <v>675</v>
      </c>
      <c r="X28" s="67">
        <v>84</v>
      </c>
      <c r="Y28" s="68">
        <f t="shared" si="3"/>
        <v>1.0000000000000001E+84</v>
      </c>
      <c r="Z28" s="68" t="str">
        <f t="shared" si="11"/>
        <v>1E+84</v>
      </c>
    </row>
    <row r="29" spans="3:26" x14ac:dyDescent="0.3">
      <c r="E29" s="67">
        <v>21</v>
      </c>
      <c r="F2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59" t="str">
        <f t="shared" si="7"/>
        <v>2,2,2,2,2,2,2,2,2,2,2,2,2,2,2,2,2,2,2,2,2</v>
      </c>
      <c r="H29" s="59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59" t="s">
        <v>726</v>
      </c>
      <c r="N29" s="67">
        <v>21</v>
      </c>
      <c r="O29" s="68" t="str">
        <f t="shared" si="4"/>
        <v>3325.2989해</v>
      </c>
      <c r="P29" s="68">
        <f t="shared" si="5"/>
        <v>3.3252989000000001E+23</v>
      </c>
      <c r="Q29" s="68">
        <f t="shared" si="10"/>
        <v>3325.2989000000002</v>
      </c>
      <c r="R29" s="67" t="str" cm="1">
        <f t="array" ref="R29">IF(AND(Q28&gt;1000,Q29&lt;2),INDEX(W:W,MATCH(R28,W:W,0)+1,0),R28)</f>
        <v>해</v>
      </c>
      <c r="S29" s="67" t="str">
        <f t="shared" si="1"/>
        <v>1E+20</v>
      </c>
      <c r="T29" s="82">
        <f t="shared" si="2"/>
        <v>410000000</v>
      </c>
      <c r="U29" s="82"/>
      <c r="V29" s="82">
        <f>SUM(T328:T349)</f>
        <v>727210000000</v>
      </c>
      <c r="W29" s="67" t="s">
        <v>657</v>
      </c>
      <c r="X29" s="67">
        <v>88</v>
      </c>
      <c r="Y29" s="68">
        <f t="shared" si="3"/>
        <v>9.9999999999999996E+87</v>
      </c>
      <c r="Z29" s="68" t="str">
        <f t="shared" si="11"/>
        <v>1E+88</v>
      </c>
    </row>
    <row r="30" spans="3:26" x14ac:dyDescent="0.3">
      <c r="E30" s="67">
        <v>22</v>
      </c>
      <c r="F3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59" t="str">
        <f t="shared" si="7"/>
        <v>2,2,2,2,2,2,2,2,2,2,2,2,2,2,2,2,2,2,2,2,2,2</v>
      </c>
      <c r="H30" s="59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59" t="s">
        <v>726</v>
      </c>
      <c r="N30" s="67">
        <v>22</v>
      </c>
      <c r="O30" s="68" t="str">
        <f>Q30&amp;R30</f>
        <v>4987.9484해</v>
      </c>
      <c r="P30" s="68">
        <f t="shared" si="5"/>
        <v>4.9879484000000002E+23</v>
      </c>
      <c r="Q30" s="68">
        <f t="shared" si="10"/>
        <v>4987.9484000000002</v>
      </c>
      <c r="R30" s="67" t="str" cm="1">
        <f t="array" ref="R30">IF(AND(Q29&gt;1000,Q30&lt;2),INDEX(W:W,MATCH(R29,W:W,0)+1,0),R29)</f>
        <v>해</v>
      </c>
      <c r="S30" s="67" t="str">
        <f t="shared" si="1"/>
        <v>1E+20</v>
      </c>
      <c r="T30" s="82">
        <f t="shared" si="2"/>
        <v>420000000</v>
      </c>
      <c r="U30" s="82"/>
      <c r="V30" s="82">
        <f>SUM(T418:T440)</f>
        <v>1070930000000</v>
      </c>
      <c r="W30" s="67" t="s">
        <v>666</v>
      </c>
      <c r="X30" s="67">
        <v>92</v>
      </c>
      <c r="Y30" s="68">
        <f t="shared" si="3"/>
        <v>1E+92</v>
      </c>
      <c r="Z30" s="68" t="str">
        <f t="shared" si="11"/>
        <v>1E+92</v>
      </c>
    </row>
    <row r="31" spans="3:26" x14ac:dyDescent="0.3">
      <c r="E31" s="67">
        <v>23</v>
      </c>
      <c r="F3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59" t="str">
        <f t="shared" si="7"/>
        <v>2,2,2,2,2,2,2,2,2,2,2,2,2,2,2,2,2,2,2,2,2,2,2</v>
      </c>
      <c r="H3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59" t="s">
        <v>726</v>
      </c>
      <c r="N31" s="67">
        <v>23</v>
      </c>
      <c r="O31" s="68" t="str">
        <f t="shared" ref="O31:O67" si="12">Q31&amp;R31</f>
        <v>7481.9226해</v>
      </c>
      <c r="P31" s="68">
        <f t="shared" si="5"/>
        <v>7.4819226E+23</v>
      </c>
      <c r="Q31" s="68">
        <f t="shared" si="10"/>
        <v>7481.9225999999999</v>
      </c>
      <c r="R31" s="67" t="str" cm="1">
        <f t="array" ref="R31">IF(AND(Q30&gt;1000,Q31&lt;2),INDEX(W:W,MATCH(R30,W:W,0)+1,0),R30)</f>
        <v>해</v>
      </c>
      <c r="S31" s="67" t="str">
        <f t="shared" si="1"/>
        <v>1E+20</v>
      </c>
      <c r="T31" s="82">
        <f t="shared" si="2"/>
        <v>430000000</v>
      </c>
      <c r="U31" s="82"/>
      <c r="V31" s="82">
        <f>SUM(T441:T463)</f>
        <v>1082320000000</v>
      </c>
      <c r="W31" s="67" t="s">
        <v>676</v>
      </c>
      <c r="X31" s="67">
        <v>96</v>
      </c>
      <c r="Y31" s="68">
        <f t="shared" si="3"/>
        <v>1E+96</v>
      </c>
      <c r="Z31" s="68" t="str">
        <f t="shared" si="11"/>
        <v>1E+96</v>
      </c>
    </row>
    <row r="32" spans="3:26" x14ac:dyDescent="0.3">
      <c r="E32" s="67">
        <v>24</v>
      </c>
      <c r="F3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59" t="str">
        <f t="shared" si="7"/>
        <v>2,2,2,2,2,2,2,2,2,2,2,2,2,2,2,2,2,2,2,2,2,2,2,2</v>
      </c>
      <c r="H3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59" t="s">
        <v>726</v>
      </c>
      <c r="N32" s="67">
        <v>24</v>
      </c>
      <c r="O32" s="68" t="str">
        <f t="shared" si="12"/>
        <v>1.1223자</v>
      </c>
      <c r="P32" s="68">
        <f t="shared" si="5"/>
        <v>1.1223000000000001E+24</v>
      </c>
      <c r="Q32" s="68">
        <f t="shared" si="10"/>
        <v>1.1223000000000001</v>
      </c>
      <c r="R32" s="67" t="str" cm="1">
        <f t="array" ref="R32">IF(AND(Q31&gt;1000,Q32&lt;2),INDEX(W:W,MATCH(R31,W:W,0)+1,0),R31)</f>
        <v>자</v>
      </c>
      <c r="S32" s="67" t="str">
        <f t="shared" si="1"/>
        <v>1E+24</v>
      </c>
      <c r="T32" s="82">
        <f t="shared" si="2"/>
        <v>440000000</v>
      </c>
      <c r="U32" s="82"/>
      <c r="V32" s="82">
        <f>SUM(T464:T486)</f>
        <v>1100010000000</v>
      </c>
      <c r="W32" s="67" t="s">
        <v>735</v>
      </c>
      <c r="X32" s="67">
        <v>100</v>
      </c>
      <c r="Y32" s="68">
        <f t="shared" si="3"/>
        <v>1E+100</v>
      </c>
      <c r="Z32" s="68" t="str">
        <f t="shared" si="11"/>
        <v>1E+100</v>
      </c>
    </row>
    <row r="33" spans="5:35" x14ac:dyDescent="0.3">
      <c r="E33" s="67">
        <v>25</v>
      </c>
      <c r="F3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59" t="str">
        <f t="shared" si="7"/>
        <v>2,2,2,2,2,2,2,2,2,2,2,2,2,2,2,2,2,2,2,2,2,2,2,2,2</v>
      </c>
      <c r="H3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59" t="s">
        <v>726</v>
      </c>
      <c r="N33" s="67">
        <v>25</v>
      </c>
      <c r="O33" s="68" t="str">
        <f t="shared" si="12"/>
        <v>1.6835자</v>
      </c>
      <c r="P33" s="68">
        <f t="shared" si="5"/>
        <v>1.6834999999999999E+24</v>
      </c>
      <c r="Q33" s="68">
        <f t="shared" si="10"/>
        <v>1.6835</v>
      </c>
      <c r="R33" s="67" t="str" cm="1">
        <f t="array" ref="R33">IF(AND(Q32&gt;1000,Q33&lt;2),INDEX(W:W,MATCH(R32,W:W,0)+1,0),R32)</f>
        <v>자</v>
      </c>
      <c r="S33" s="67" t="str">
        <f t="shared" si="1"/>
        <v>1E+24</v>
      </c>
      <c r="T33" s="82">
        <f t="shared" si="2"/>
        <v>450000000</v>
      </c>
      <c r="U33" s="82"/>
      <c r="V33" s="60"/>
      <c r="W33" s="60"/>
      <c r="X33" s="60"/>
      <c r="Y33" s="60"/>
      <c r="Z33" s="60"/>
      <c r="AA33" s="57"/>
      <c r="AB33" s="57"/>
      <c r="AC33" s="57"/>
      <c r="AD33" s="57"/>
      <c r="AE33" s="57"/>
      <c r="AF33" s="57"/>
      <c r="AG33" s="57"/>
      <c r="AH33" s="57"/>
      <c r="AI33" s="57"/>
    </row>
    <row r="34" spans="5:35" x14ac:dyDescent="0.3">
      <c r="E34" s="67">
        <v>26</v>
      </c>
      <c r="F3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59" t="str">
        <f t="shared" si="7"/>
        <v>2,2,2,2,2,2,2,2,2,2,2,2,2,2,2,2,2,2,2,2,2,2,2,2,2,2</v>
      </c>
      <c r="H3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59" t="s">
        <v>726</v>
      </c>
      <c r="N34" s="67">
        <v>26</v>
      </c>
      <c r="O34" s="68" t="str">
        <f t="shared" si="12"/>
        <v>2.5253자</v>
      </c>
      <c r="P34" s="68">
        <f t="shared" si="5"/>
        <v>2.5253000000000001E+24</v>
      </c>
      <c r="Q34" s="68">
        <f t="shared" si="10"/>
        <v>2.5253000000000001</v>
      </c>
      <c r="R34" s="67" t="str" cm="1">
        <f t="array" ref="R34">IF(AND(Q33&gt;1000,Q34&lt;2),INDEX(W:W,MATCH(R33,W:W,0)+1,0),R33)</f>
        <v>자</v>
      </c>
      <c r="S34" s="67" t="str">
        <f t="shared" si="1"/>
        <v>1E+24</v>
      </c>
      <c r="T34" s="82">
        <f t="shared" si="2"/>
        <v>460000000</v>
      </c>
      <c r="U34" s="82"/>
      <c r="V34" s="60"/>
      <c r="W34" s="60"/>
      <c r="X34" s="60"/>
      <c r="Y34" s="60"/>
      <c r="Z34" s="60"/>
      <c r="AA34" s="57"/>
      <c r="AB34" s="57"/>
      <c r="AC34" s="57"/>
      <c r="AD34" s="57"/>
      <c r="AE34" s="57"/>
      <c r="AF34" s="57"/>
      <c r="AG34" s="57"/>
      <c r="AH34" s="57"/>
      <c r="AI34" s="57"/>
    </row>
    <row r="35" spans="5:35" x14ac:dyDescent="0.3">
      <c r="E35" s="67">
        <v>27</v>
      </c>
      <c r="F3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59" t="str">
        <f t="shared" si="7"/>
        <v>2,2,2,2,2,2,2,2,2,2,2,2,2,2,2,2,2,2,2,2,2,2,2,2,2,2,2</v>
      </c>
      <c r="H3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59" t="s">
        <v>726</v>
      </c>
      <c r="N35" s="67">
        <v>27</v>
      </c>
      <c r="O35" s="68" t="str">
        <f t="shared" si="12"/>
        <v>3.788자</v>
      </c>
      <c r="P35" s="68">
        <f t="shared" si="5"/>
        <v>3.7880000000000004E+24</v>
      </c>
      <c r="Q35" s="68">
        <f t="shared" si="10"/>
        <v>3.7880000000000003</v>
      </c>
      <c r="R35" s="67" t="str" cm="1">
        <f t="array" ref="R35">IF(AND(Q34&gt;1000,Q35&lt;2),INDEX(W:W,MATCH(R34,W:W,0)+1,0),R34)</f>
        <v>자</v>
      </c>
      <c r="S35" s="67" t="str">
        <f t="shared" si="1"/>
        <v>1E+24</v>
      </c>
      <c r="T35" s="82">
        <f t="shared" si="2"/>
        <v>470000000</v>
      </c>
      <c r="U35" s="82"/>
      <c r="V35" s="60"/>
      <c r="W35" s="60"/>
      <c r="X35" s="60"/>
      <c r="Y35" s="60"/>
      <c r="Z35" s="60"/>
      <c r="AA35" s="57"/>
      <c r="AB35" s="57"/>
      <c r="AC35" s="57"/>
      <c r="AD35" s="57"/>
      <c r="AE35" s="57"/>
      <c r="AF35" s="57"/>
      <c r="AG35" s="57"/>
      <c r="AH35" s="57"/>
      <c r="AI35" s="57"/>
    </row>
    <row r="36" spans="5:35" x14ac:dyDescent="0.3">
      <c r="E36" s="67">
        <v>28</v>
      </c>
      <c r="F3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59" t="str">
        <f t="shared" si="7"/>
        <v>2,2,2,2,2,2,2,2,2,2,2,2,2,2,2,2,2,2,2,2,2,2,2,2,2,2,2,2</v>
      </c>
      <c r="H3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59" t="s">
        <v>726</v>
      </c>
      <c r="N36" s="67">
        <v>28</v>
      </c>
      <c r="O36" s="68" t="str">
        <f t="shared" si="12"/>
        <v>5.682자</v>
      </c>
      <c r="P36" s="68">
        <f t="shared" si="5"/>
        <v>5.6820000000000001E+24</v>
      </c>
      <c r="Q36" s="68">
        <f t="shared" si="10"/>
        <v>5.6820000000000004</v>
      </c>
      <c r="R36" s="67" t="str" cm="1">
        <f t="array" ref="R36">IF(AND(Q35&gt;1000,Q36&lt;2),INDEX(W:W,MATCH(R35,W:W,0)+1,0),R35)</f>
        <v>자</v>
      </c>
      <c r="S36" s="67" t="str">
        <f t="shared" si="1"/>
        <v>1E+24</v>
      </c>
      <c r="T36" s="82">
        <f t="shared" si="2"/>
        <v>480000000</v>
      </c>
      <c r="U36" s="82"/>
      <c r="V36" s="60"/>
      <c r="W36" s="60"/>
      <c r="X36" s="60"/>
      <c r="Y36" s="60"/>
      <c r="Z36" s="60"/>
      <c r="AA36" s="57"/>
      <c r="AB36" s="57"/>
      <c r="AC36" s="57"/>
      <c r="AD36" s="57"/>
      <c r="AE36" s="57"/>
      <c r="AF36" s="57"/>
      <c r="AG36" s="57"/>
      <c r="AH36" s="57"/>
      <c r="AI36" s="57"/>
    </row>
    <row r="37" spans="5:35" x14ac:dyDescent="0.3">
      <c r="E37" s="67">
        <v>29</v>
      </c>
      <c r="F3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59" t="str">
        <f t="shared" si="7"/>
        <v>2,2,2,2,2,2,2,2,2,2,2,2,2,2,2,2,2,2,2,2,2,2,2,2,2,2,2,2,2</v>
      </c>
      <c r="H3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59" t="s">
        <v>726</v>
      </c>
      <c r="N37" s="67">
        <v>29</v>
      </c>
      <c r="O37" s="68" t="str">
        <f t="shared" si="12"/>
        <v>8.523자</v>
      </c>
      <c r="P37" s="68">
        <f t="shared" si="5"/>
        <v>8.5229999999999996E+24</v>
      </c>
      <c r="Q37" s="68">
        <f t="shared" si="10"/>
        <v>8.5229999999999997</v>
      </c>
      <c r="R37" s="67" t="str" cm="1">
        <f t="array" ref="R37">IF(AND(Q36&gt;1000,Q37&lt;2),INDEX(W:W,MATCH(R36,W:W,0)+1,0),R36)</f>
        <v>자</v>
      </c>
      <c r="S37" s="67" t="str">
        <f t="shared" si="1"/>
        <v>1E+24</v>
      </c>
      <c r="T37" s="82">
        <f t="shared" si="2"/>
        <v>490000000</v>
      </c>
      <c r="U37" s="82"/>
      <c r="V37" s="60"/>
      <c r="W37" s="60"/>
      <c r="X37" s="60"/>
      <c r="Y37" s="60"/>
      <c r="Z37" s="60"/>
      <c r="AA37" s="57"/>
      <c r="AB37" s="57"/>
      <c r="AC37" s="57"/>
      <c r="AD37" s="57"/>
      <c r="AE37" s="57"/>
      <c r="AF37" s="57"/>
      <c r="AG37" s="57"/>
      <c r="AH37" s="57"/>
      <c r="AI37" s="57"/>
    </row>
    <row r="38" spans="5:35" x14ac:dyDescent="0.3">
      <c r="E38" s="67">
        <v>30</v>
      </c>
      <c r="F3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59" t="str">
        <f t="shared" si="7"/>
        <v>2,2,2,2,2,2,2,2,2,2,2,2,2,2,2,2,2,2,2,2,2,2,2,2,2,2,2,2,2,2</v>
      </c>
      <c r="H3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59" t="s">
        <v>726</v>
      </c>
      <c r="N38" s="67">
        <v>30</v>
      </c>
      <c r="O38" s="68" t="str">
        <f t="shared" si="12"/>
        <v>12.7845자</v>
      </c>
      <c r="P38" s="68">
        <f t="shared" si="5"/>
        <v>1.2784499999999999E+25</v>
      </c>
      <c r="Q38" s="68">
        <f t="shared" si="10"/>
        <v>12.7845</v>
      </c>
      <c r="R38" s="67" t="str" cm="1">
        <f t="array" ref="R38">IF(AND(Q37&gt;1000,Q38&lt;2),INDEX(W:W,MATCH(R37,W:W,0)+1,0),R37)</f>
        <v>자</v>
      </c>
      <c r="S38" s="67" t="str">
        <f t="shared" si="1"/>
        <v>1E+24</v>
      </c>
      <c r="T38" s="82">
        <f t="shared" si="2"/>
        <v>500000000</v>
      </c>
      <c r="U38" s="82"/>
      <c r="V38" s="60"/>
      <c r="W38" s="60"/>
      <c r="X38" s="60"/>
      <c r="Y38" s="60"/>
      <c r="Z38" s="60"/>
      <c r="AA38" s="57"/>
      <c r="AB38" s="57"/>
      <c r="AC38" s="57"/>
      <c r="AD38" s="57"/>
      <c r="AE38" s="57"/>
      <c r="AF38" s="57"/>
      <c r="AG38" s="57"/>
      <c r="AH38" s="57"/>
      <c r="AI38" s="57"/>
    </row>
    <row r="39" spans="5:35" x14ac:dyDescent="0.3">
      <c r="E39" s="67">
        <v>31</v>
      </c>
      <c r="F3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59" t="str">
        <f t="shared" si="7"/>
        <v>2,2,2,2,2,2,2,2,2,2,2,2,2,2,2,2,2,2,2,2,2,2,2,2,2,2,2,2,2,2,2</v>
      </c>
      <c r="H3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59" t="s">
        <v>726</v>
      </c>
      <c r="N39" s="67">
        <v>31</v>
      </c>
      <c r="O39" s="68" t="str">
        <f t="shared" si="12"/>
        <v>19.1768자</v>
      </c>
      <c r="P39" s="68">
        <f t="shared" si="5"/>
        <v>1.91768E+25</v>
      </c>
      <c r="Q39" s="68">
        <f t="shared" si="10"/>
        <v>19.1768</v>
      </c>
      <c r="R39" s="67" t="str" cm="1">
        <f t="array" ref="R39">IF(AND(Q38&gt;1000,Q39&lt;2),INDEX(W:W,MATCH(R38,W:W,0)+1,0),R38)</f>
        <v>자</v>
      </c>
      <c r="S39" s="67" t="str">
        <f t="shared" si="1"/>
        <v>1E+24</v>
      </c>
      <c r="T39" s="82">
        <f t="shared" si="2"/>
        <v>610000000</v>
      </c>
      <c r="U39" s="82"/>
      <c r="V39" s="60"/>
      <c r="W39" s="60"/>
      <c r="X39" s="60"/>
      <c r="Y39" s="60"/>
      <c r="Z39" s="60"/>
      <c r="AA39" s="57"/>
      <c r="AB39" s="57"/>
      <c r="AC39" s="57"/>
      <c r="AD39" s="57"/>
      <c r="AE39" s="57"/>
      <c r="AF39" s="57"/>
      <c r="AG39" s="57"/>
      <c r="AH39" s="57"/>
      <c r="AI39" s="57"/>
    </row>
    <row r="40" spans="5:35" x14ac:dyDescent="0.3">
      <c r="E40" s="67">
        <v>32</v>
      </c>
      <c r="F4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59" t="str">
        <f t="shared" si="7"/>
        <v>2,2,2,2,2,2,2,2,2,2,2,2,2,2,2,2,2,2,2,2,2,2,2,2,2,2,2,2,2,2,2,2</v>
      </c>
      <c r="H4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59" t="s">
        <v>726</v>
      </c>
      <c r="N40" s="67">
        <v>32</v>
      </c>
      <c r="O40" s="68" t="str">
        <f t="shared" si="12"/>
        <v>28.7652자</v>
      </c>
      <c r="P40" s="68">
        <f t="shared" si="5"/>
        <v>2.8765200000000002E+25</v>
      </c>
      <c r="Q40" s="68">
        <f t="shared" si="10"/>
        <v>28.7652</v>
      </c>
      <c r="R40" s="67" t="str" cm="1">
        <f t="array" ref="R40">IF(AND(Q39&gt;1000,Q40&lt;2),INDEX(W:W,MATCH(R39,W:W,0)+1,0),R39)</f>
        <v>자</v>
      </c>
      <c r="S40" s="67" t="str">
        <f t="shared" si="1"/>
        <v>1E+24</v>
      </c>
      <c r="T40" s="82">
        <f t="shared" si="2"/>
        <v>620000000</v>
      </c>
      <c r="U40" s="82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</row>
    <row r="41" spans="5:35" x14ac:dyDescent="0.3">
      <c r="E41" s="67">
        <v>33</v>
      </c>
      <c r="F4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59" t="str">
        <f t="shared" si="7"/>
        <v>2,2,2,2,2,2,2,2,2,2,2,2,2,2,2,2,2,2,2,2,2,2,2,2,2,2,2,2,2,2,2,2,2</v>
      </c>
      <c r="H4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59" t="s">
        <v>726</v>
      </c>
      <c r="N41" s="67">
        <v>33</v>
      </c>
      <c r="O41" s="68" t="str">
        <f t="shared" si="12"/>
        <v>43.1478자</v>
      </c>
      <c r="P41" s="68">
        <f t="shared" si="5"/>
        <v>4.31478E+25</v>
      </c>
      <c r="Q41" s="68">
        <f t="shared" si="10"/>
        <v>43.147799999999997</v>
      </c>
      <c r="R41" s="67" t="str" cm="1">
        <f t="array" ref="R41">IF(AND(Q40&gt;1000,Q41&lt;2),INDEX(W:W,MATCH(R40,W:W,0)+1,0),R40)</f>
        <v>자</v>
      </c>
      <c r="S41" s="67" t="str">
        <f t="shared" si="1"/>
        <v>1E+24</v>
      </c>
      <c r="T41" s="82">
        <f t="shared" si="2"/>
        <v>630000000</v>
      </c>
      <c r="U41" s="82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</row>
    <row r="42" spans="5:35" x14ac:dyDescent="0.3">
      <c r="E42" s="67">
        <v>34</v>
      </c>
      <c r="F4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59" t="str">
        <f t="shared" si="7"/>
        <v>2,2,2,2,2,2,2,2,2,2,2,2,2,2,2,2,2,2,2,2,2,2,2,2,2,2,2,2,2,2,2,2,2,2</v>
      </c>
      <c r="H4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59" t="s">
        <v>726</v>
      </c>
      <c r="N42" s="67">
        <v>34</v>
      </c>
      <c r="O42" s="68" t="str">
        <f t="shared" si="12"/>
        <v>64.7217자</v>
      </c>
      <c r="P42" s="68">
        <f t="shared" si="5"/>
        <v>6.47217E+25</v>
      </c>
      <c r="Q42" s="68">
        <f t="shared" si="10"/>
        <v>64.721699999999998</v>
      </c>
      <c r="R42" s="67" t="str" cm="1">
        <f t="array" ref="R42">IF(AND(Q41&gt;1000,Q42&lt;2),INDEX(W:W,MATCH(R41,W:W,0)+1,0),R41)</f>
        <v>자</v>
      </c>
      <c r="S42" s="67" t="str">
        <f t="shared" si="1"/>
        <v>1E+24</v>
      </c>
      <c r="T42" s="82">
        <f t="shared" si="2"/>
        <v>640000000</v>
      </c>
      <c r="U42" s="82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</row>
    <row r="43" spans="5:35" x14ac:dyDescent="0.3">
      <c r="E43" s="67">
        <v>35</v>
      </c>
      <c r="F4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59" t="str">
        <f t="shared" si="7"/>
        <v>2,2,2,2,2,2,2,2,2,2,2,2,2,2,2,2,2,2,2,2,2,2,2,2,2,2,2,2,2,2,2,2,2,2,2</v>
      </c>
      <c r="H4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59" t="s">
        <v>726</v>
      </c>
      <c r="N43" s="67">
        <v>35</v>
      </c>
      <c r="O43" s="68" t="str">
        <f t="shared" si="12"/>
        <v>97.0826자</v>
      </c>
      <c r="P43" s="68">
        <f t="shared" si="5"/>
        <v>9.7082600000000002E+25</v>
      </c>
      <c r="Q43" s="68">
        <f t="shared" si="10"/>
        <v>97.082599999999999</v>
      </c>
      <c r="R43" s="67" t="str" cm="1">
        <f t="array" ref="R43">IF(AND(Q42&gt;1000,Q43&lt;2),INDEX(W:W,MATCH(R42,W:W,0)+1,0),R42)</f>
        <v>자</v>
      </c>
      <c r="S43" s="67" t="str">
        <f t="shared" si="1"/>
        <v>1E+24</v>
      </c>
      <c r="T43" s="82">
        <f t="shared" si="2"/>
        <v>650000000</v>
      </c>
      <c r="U43" s="82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</row>
    <row r="44" spans="5:35" x14ac:dyDescent="0.3">
      <c r="E44" s="67">
        <v>36</v>
      </c>
      <c r="F4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59" t="str">
        <f t="shared" si="7"/>
        <v>2,2,2,2,2,2,2,2,2,2,2,2,2,2,2,2,2,2,2,2,2,2,2,2,2,2,2,2,2,2,2,2,2,2,2,2</v>
      </c>
      <c r="H4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59" t="s">
        <v>726</v>
      </c>
      <c r="N44" s="67">
        <v>36</v>
      </c>
      <c r="O44" s="68" t="str">
        <f t="shared" si="12"/>
        <v>145.6239자</v>
      </c>
      <c r="P44" s="68">
        <f t="shared" si="5"/>
        <v>1.4562389999999999E+26</v>
      </c>
      <c r="Q44" s="68">
        <f t="shared" si="10"/>
        <v>145.62389999999999</v>
      </c>
      <c r="R44" s="67" t="str" cm="1">
        <f t="array" ref="R44">IF(AND(Q43&gt;1000,Q44&lt;2),INDEX(W:W,MATCH(R43,W:W,0)+1,0),R43)</f>
        <v>자</v>
      </c>
      <c r="S44" s="67" t="str">
        <f t="shared" si="1"/>
        <v>1E+24</v>
      </c>
      <c r="T44" s="82">
        <f t="shared" si="2"/>
        <v>660000000</v>
      </c>
      <c r="U44" s="82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</row>
    <row r="45" spans="5:35" x14ac:dyDescent="0.3">
      <c r="E45" s="67">
        <v>37</v>
      </c>
      <c r="F4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59" t="str">
        <f t="shared" si="7"/>
        <v>2,2,2,2,2,2,2,2,2,2,2,2,2,2,2,2,2,2,2,2,2,2,2,2,2,2,2,2,2,2,2,2,2,2,2,2,2</v>
      </c>
      <c r="H4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59" t="s">
        <v>726</v>
      </c>
      <c r="N45" s="67">
        <v>37</v>
      </c>
      <c r="O45" s="68" t="str">
        <f t="shared" si="12"/>
        <v>218.4359자</v>
      </c>
      <c r="P45" s="68">
        <f t="shared" si="5"/>
        <v>2.1843590000000001E+26</v>
      </c>
      <c r="Q45" s="68">
        <f t="shared" si="10"/>
        <v>218.4359</v>
      </c>
      <c r="R45" s="67" t="str" cm="1">
        <f t="array" ref="R45">IF(AND(Q44&gt;1000,Q45&lt;2),INDEX(W:W,MATCH(R44,W:W,0)+1,0),R44)</f>
        <v>자</v>
      </c>
      <c r="S45" s="67" t="str">
        <f t="shared" si="1"/>
        <v>1E+24</v>
      </c>
      <c r="T45" s="82">
        <f t="shared" si="2"/>
        <v>670000000</v>
      </c>
      <c r="U45" s="82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</row>
    <row r="46" spans="5:35" x14ac:dyDescent="0.3">
      <c r="E46" s="67">
        <v>38</v>
      </c>
      <c r="F4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59" t="str">
        <f t="shared" si="7"/>
        <v>2,2,2,2,2,2,2,2,2,2,2,2,2,2,2,2,2,2,2,2,2,2,2,2,2,2,2,2,2,2,2,2,2,2,2,2,2,2</v>
      </c>
      <c r="H4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59" t="s">
        <v>726</v>
      </c>
      <c r="N46" s="67">
        <v>38</v>
      </c>
      <c r="O46" s="68" t="str">
        <f t="shared" si="12"/>
        <v>327.6539자</v>
      </c>
      <c r="P46" s="68">
        <f t="shared" si="5"/>
        <v>3.2765389999999996E+26</v>
      </c>
      <c r="Q46" s="68">
        <f t="shared" si="10"/>
        <v>327.65389999999996</v>
      </c>
      <c r="R46" s="67" t="str" cm="1">
        <f t="array" ref="R46">IF(AND(Q45&gt;1000,Q46&lt;2),INDEX(W:W,MATCH(R45,W:W,0)+1,0),R45)</f>
        <v>자</v>
      </c>
      <c r="S46" s="67" t="str">
        <f t="shared" si="1"/>
        <v>1E+24</v>
      </c>
      <c r="T46" s="82">
        <f t="shared" si="2"/>
        <v>680000000</v>
      </c>
      <c r="U46" s="82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</row>
    <row r="47" spans="5:35" x14ac:dyDescent="0.3">
      <c r="E47" s="67">
        <v>39</v>
      </c>
      <c r="F4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59" t="str">
        <f t="shared" si="7"/>
        <v>2,2,2,2,2,2,2,2,2,2,2,2,2,2,2,2,2,2,2,2,2,2,2,2,2,2,2,2,2,2,2,2,2,2,2,2,2,2,2</v>
      </c>
      <c r="H4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59" t="s">
        <v>726</v>
      </c>
      <c r="N47" s="67">
        <v>39</v>
      </c>
      <c r="O47" s="68" t="str">
        <f t="shared" si="12"/>
        <v>491.4809자</v>
      </c>
      <c r="P47" s="68">
        <f t="shared" si="5"/>
        <v>4.9148089999999994E+26</v>
      </c>
      <c r="Q47" s="68">
        <f t="shared" si="10"/>
        <v>491.48089999999996</v>
      </c>
      <c r="R47" s="67" t="str" cm="1">
        <f t="array" ref="R47">IF(AND(Q46&gt;1000,Q47&lt;2),INDEX(W:W,MATCH(R46,W:W,0)+1,0),R46)</f>
        <v>자</v>
      </c>
      <c r="S47" s="67" t="str">
        <f t="shared" si="1"/>
        <v>1E+24</v>
      </c>
      <c r="T47" s="82">
        <f t="shared" si="2"/>
        <v>690000000</v>
      </c>
      <c r="U47" s="82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</row>
    <row r="48" spans="5:35" x14ac:dyDescent="0.3">
      <c r="E48" s="67">
        <v>40</v>
      </c>
      <c r="F4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59" t="str">
        <f t="shared" si="7"/>
        <v>2,2,2,2,2,2,2,2,2,2,2,2,2,2,2,2,2,2,2,2,2,2,2,2,2,2,2,2,2,2,2,2,2,2,2,2,2,2,2,2</v>
      </c>
      <c r="H4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59" t="s">
        <v>726</v>
      </c>
      <c r="N48" s="67">
        <v>40</v>
      </c>
      <c r="O48" s="68" t="str">
        <f t="shared" si="12"/>
        <v>737.2214자</v>
      </c>
      <c r="P48" s="68">
        <f t="shared" si="5"/>
        <v>7.3722139999999999E+26</v>
      </c>
      <c r="Q48" s="68">
        <f t="shared" si="10"/>
        <v>737.22140000000002</v>
      </c>
      <c r="R48" s="67" t="str" cm="1">
        <f t="array" ref="R48">IF(AND(Q47&gt;1000,Q48&lt;2),INDEX(W:W,MATCH(R47,W:W,0)+1,0),R47)</f>
        <v>자</v>
      </c>
      <c r="S48" s="67" t="str">
        <f t="shared" si="1"/>
        <v>1E+24</v>
      </c>
      <c r="T48" s="82">
        <f t="shared" si="2"/>
        <v>700000000</v>
      </c>
      <c r="U48" s="82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</row>
    <row r="49" spans="5:35" x14ac:dyDescent="0.3">
      <c r="E49" s="67">
        <v>41</v>
      </c>
      <c r="F4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59" t="str">
        <f t="shared" si="7"/>
        <v>2,2,2,2,2,2,2,2,2,2,2,2,2,2,2,2,2,2,2,2,2,2,2,2,2,2,2,2,2,2,2,2,2,2,2,2,2,2,2,2,2</v>
      </c>
      <c r="H4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59" t="s">
        <v>726</v>
      </c>
      <c r="N49" s="67">
        <v>41</v>
      </c>
      <c r="O49" s="68" t="str">
        <f t="shared" si="12"/>
        <v>1105.8321자</v>
      </c>
      <c r="P49" s="68">
        <f t="shared" si="5"/>
        <v>1.1058321E+27</v>
      </c>
      <c r="Q49" s="68">
        <f t="shared" si="10"/>
        <v>1105.8321000000001</v>
      </c>
      <c r="R49" s="67" t="str" cm="1">
        <f t="array" ref="R49">IF(AND(Q48&gt;1000,Q49&lt;2),INDEX(W:W,MATCH(R48,W:W,0)+1,0),R48)</f>
        <v>자</v>
      </c>
      <c r="S49" s="67" t="str">
        <f t="shared" si="1"/>
        <v>1E+24</v>
      </c>
      <c r="T49" s="82">
        <f t="shared" si="2"/>
        <v>710000000</v>
      </c>
      <c r="U49" s="82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</row>
    <row r="50" spans="5:35" x14ac:dyDescent="0.3">
      <c r="E50" s="67">
        <v>42</v>
      </c>
      <c r="F5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59" t="str">
        <f t="shared" si="7"/>
        <v>2,2,2,2,2,2,2,2,2,2,2,2,2,2,2,2,2,2,2,2,2,2,2,2,2,2,2,2,2,2,2,2,2,2,2,2,2,2,2,2,2,2</v>
      </c>
      <c r="H5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59" t="s">
        <v>726</v>
      </c>
      <c r="N50" s="67">
        <v>42</v>
      </c>
      <c r="O50" s="68" t="str">
        <f t="shared" si="12"/>
        <v>1658.7482자</v>
      </c>
      <c r="P50" s="68">
        <f t="shared" si="5"/>
        <v>1.6587482E+27</v>
      </c>
      <c r="Q50" s="68">
        <f t="shared" si="10"/>
        <v>1658.7482</v>
      </c>
      <c r="R50" s="67" t="str" cm="1">
        <f t="array" ref="R50">IF(AND(Q49&gt;1000,Q50&lt;2),INDEX(W:W,MATCH(R49,W:W,0)+1,0),R49)</f>
        <v>자</v>
      </c>
      <c r="S50" s="67" t="str">
        <f t="shared" si="1"/>
        <v>1E+24</v>
      </c>
      <c r="T50" s="82">
        <f t="shared" si="2"/>
        <v>720000000</v>
      </c>
      <c r="U50" s="82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</row>
    <row r="51" spans="5:35" x14ac:dyDescent="0.3">
      <c r="E51" s="67">
        <v>43</v>
      </c>
      <c r="F5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59" t="str">
        <f t="shared" si="7"/>
        <v>2,2,2,2,2,2,2,2,2,2,2,2,2,2,2,2,2,2,2,2,2,2,2,2,2,2,2,2,2,2,2,2,2,2,2,2,2,2,2,2,2,2,2</v>
      </c>
      <c r="H5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59" t="s">
        <v>726</v>
      </c>
      <c r="N51" s="67">
        <v>43</v>
      </c>
      <c r="O51" s="68" t="str">
        <f t="shared" si="12"/>
        <v>2488.1223자</v>
      </c>
      <c r="P51" s="68">
        <f t="shared" si="5"/>
        <v>2.4881222999999997E+27</v>
      </c>
      <c r="Q51" s="68">
        <f t="shared" si="10"/>
        <v>2488.1223</v>
      </c>
      <c r="R51" s="67" t="str" cm="1">
        <f t="array" ref="R51">IF(AND(Q50&gt;1000,Q51&lt;2),INDEX(W:W,MATCH(R50,W:W,0)+1,0),R50)</f>
        <v>자</v>
      </c>
      <c r="S51" s="67" t="str">
        <f t="shared" si="1"/>
        <v>1E+24</v>
      </c>
      <c r="T51" s="82">
        <f t="shared" si="2"/>
        <v>730000000</v>
      </c>
      <c r="U51" s="82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</row>
    <row r="52" spans="5:35" x14ac:dyDescent="0.3">
      <c r="E52" s="67">
        <v>44</v>
      </c>
      <c r="F5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59" t="str">
        <f t="shared" si="7"/>
        <v>2,2,2,2,2,2,2,2,2,2,2,2,2,2,2,2,2,2,2,2,2,2,2,2,2,2,2,2,2,2,2,2,2,2,2,2,2,2,2,2,2,2,2,2</v>
      </c>
      <c r="H5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59" t="s">
        <v>726</v>
      </c>
      <c r="N52" s="67">
        <v>44</v>
      </c>
      <c r="O52" s="68" t="str">
        <f t="shared" si="12"/>
        <v>3732.1835자</v>
      </c>
      <c r="P52" s="68">
        <f t="shared" si="5"/>
        <v>3.7321835E+27</v>
      </c>
      <c r="Q52" s="68">
        <f t="shared" si="10"/>
        <v>3732.1835000000001</v>
      </c>
      <c r="R52" s="67" t="str" cm="1">
        <f t="array" ref="R52">IF(AND(Q51&gt;1000,Q52&lt;2),INDEX(W:W,MATCH(R51,W:W,0)+1,0),R51)</f>
        <v>자</v>
      </c>
      <c r="S52" s="67" t="str">
        <f t="shared" si="1"/>
        <v>1E+24</v>
      </c>
      <c r="T52" s="82">
        <f t="shared" si="2"/>
        <v>740000000</v>
      </c>
      <c r="U52" s="82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</row>
    <row r="53" spans="5:35" x14ac:dyDescent="0.3">
      <c r="E53" s="67">
        <v>45</v>
      </c>
      <c r="F5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59" t="str">
        <f t="shared" si="7"/>
        <v>2,2,2,2,2,2,2,2,2,2,2,2,2,2,2,2,2,2,2,2,2,2,2,2,2,2,2,2,2,2,2,2,2,2,2,2,2,2,2,2,2,2,2,2,2</v>
      </c>
      <c r="H5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59" t="s">
        <v>726</v>
      </c>
      <c r="N53" s="67">
        <v>45</v>
      </c>
      <c r="O53" s="68" t="str">
        <f t="shared" si="12"/>
        <v>5598.2753자</v>
      </c>
      <c r="P53" s="68">
        <f t="shared" si="5"/>
        <v>5.5982752999999996E+27</v>
      </c>
      <c r="Q53" s="68">
        <f t="shared" si="10"/>
        <v>5598.2753000000002</v>
      </c>
      <c r="R53" s="67" t="str" cm="1">
        <f t="array" ref="R53">IF(AND(Q52&gt;1000,Q53&lt;2),INDEX(W:W,MATCH(R52,W:W,0)+1,0),R52)</f>
        <v>자</v>
      </c>
      <c r="S53" s="67" t="str">
        <f t="shared" si="1"/>
        <v>1E+24</v>
      </c>
      <c r="T53" s="82">
        <f t="shared" si="2"/>
        <v>750000000</v>
      </c>
      <c r="U53" s="82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</row>
    <row r="54" spans="5:35" x14ac:dyDescent="0.3">
      <c r="E54" s="67">
        <v>46</v>
      </c>
      <c r="F5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59" t="str">
        <f t="shared" si="7"/>
        <v>2,2,2,2,2,2,2,2,2,2,2,2,2,2,2,2,2,2,2,2,2,2,2,2,2,2,2,2,2,2,2,2,2,2,2,2,2,2,2,2,2,2,2,2,2,2</v>
      </c>
      <c r="H5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59" t="s">
        <v>726</v>
      </c>
      <c r="N54" s="67">
        <v>46</v>
      </c>
      <c r="O54" s="68" t="str">
        <f t="shared" si="12"/>
        <v>8397.413자</v>
      </c>
      <c r="P54" s="68">
        <f t="shared" si="5"/>
        <v>8.3974129999999982E+27</v>
      </c>
      <c r="Q54" s="68">
        <f t="shared" si="10"/>
        <v>8397.4129999999986</v>
      </c>
      <c r="R54" s="67" t="str" cm="1">
        <f t="array" ref="R54">IF(AND(Q53&gt;1000,Q54&lt;2),INDEX(W:W,MATCH(R53,W:W,0)+1,0),R53)</f>
        <v>자</v>
      </c>
      <c r="S54" s="67" t="str">
        <f t="shared" si="1"/>
        <v>1E+24</v>
      </c>
      <c r="T54" s="82">
        <f t="shared" si="2"/>
        <v>860000000</v>
      </c>
      <c r="U54" s="82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</row>
    <row r="55" spans="5:35" x14ac:dyDescent="0.3">
      <c r="E55" s="67">
        <v>47</v>
      </c>
      <c r="F5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59" t="str">
        <f t="shared" si="7"/>
        <v>2,2,2,2,2,2,2,2,2,2,2,2,2,2,2,2,2,2,2,2,2,2,2,2,2,2,2,2,2,2,2,2,2,2,2,2,2,2,2,2,2,2,2,2,2,2,2</v>
      </c>
      <c r="H5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59" t="s">
        <v>726</v>
      </c>
      <c r="N55" s="67">
        <v>47</v>
      </c>
      <c r="O55" s="68" t="str">
        <f t="shared" si="12"/>
        <v>1.2597양</v>
      </c>
      <c r="P55" s="68">
        <f t="shared" si="5"/>
        <v>1.2596999999999999E+28</v>
      </c>
      <c r="Q55" s="68">
        <f t="shared" si="10"/>
        <v>1.2597</v>
      </c>
      <c r="R55" s="67" t="str" cm="1">
        <f t="array" ref="R55">IF(AND(Q54&gt;1000,Q55&lt;2),INDEX(W:W,MATCH(R54,W:W,0)+1,0),R54)</f>
        <v>양</v>
      </c>
      <c r="S55" s="67" t="str">
        <f t="shared" si="1"/>
        <v>1E+28</v>
      </c>
      <c r="T55" s="82">
        <f t="shared" si="2"/>
        <v>870000000</v>
      </c>
      <c r="U55" s="82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</row>
    <row r="56" spans="5:35" x14ac:dyDescent="0.3">
      <c r="E56" s="67">
        <v>48</v>
      </c>
      <c r="F5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59" t="str">
        <f t="shared" si="7"/>
        <v>2,2,2,2,2,2,2,2,2,2,2,2,2,2,2,2,2,2,2,2,2,2,2,2,2,2,2,2,2,2,2,2,2,2,2,2,2,2,2,2,2,2,2,2,2,2,2,2</v>
      </c>
      <c r="H5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59" t="s">
        <v>726</v>
      </c>
      <c r="N56" s="67">
        <v>48</v>
      </c>
      <c r="O56" s="68" t="str">
        <f t="shared" si="12"/>
        <v>1.8896양</v>
      </c>
      <c r="P56" s="68">
        <f t="shared" si="5"/>
        <v>1.8895999999999998E+28</v>
      </c>
      <c r="Q56" s="68">
        <f t="shared" si="10"/>
        <v>1.8895999999999999</v>
      </c>
      <c r="R56" s="67" t="str" cm="1">
        <f t="array" ref="R56">IF(AND(Q55&gt;1000,Q56&lt;2),INDEX(W:W,MATCH(R55,W:W,0)+1,0),R55)</f>
        <v>양</v>
      </c>
      <c r="S56" s="67" t="str">
        <f t="shared" si="1"/>
        <v>1E+28</v>
      </c>
      <c r="T56" s="82">
        <f t="shared" si="2"/>
        <v>880000000</v>
      </c>
      <c r="U56" s="82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</row>
    <row r="57" spans="5:35" x14ac:dyDescent="0.3">
      <c r="E57" s="67">
        <v>49</v>
      </c>
      <c r="F5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59" t="str">
        <f t="shared" si="7"/>
        <v>2,2,2,2,2,2,2,2,2,2,2,2,2,2,2,2,2,2,2,2,2,2,2,2,2,2,2,2,2,2,2,2,2,2,2,2,2,2,2,2,2,2,2,2,2,2,2,2,2</v>
      </c>
      <c r="H5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59" t="s">
        <v>726</v>
      </c>
      <c r="N57" s="67">
        <v>49</v>
      </c>
      <c r="O57" s="68" t="str">
        <f t="shared" si="12"/>
        <v>2.8344양</v>
      </c>
      <c r="P57" s="68">
        <f t="shared" si="5"/>
        <v>2.8343999999999998E+28</v>
      </c>
      <c r="Q57" s="68">
        <f t="shared" si="10"/>
        <v>2.8344</v>
      </c>
      <c r="R57" s="67" t="str" cm="1">
        <f t="array" ref="R57">IF(AND(Q56&gt;1000,Q57&lt;2),INDEX(W:W,MATCH(R56,W:W,0)+1,0),R56)</f>
        <v>양</v>
      </c>
      <c r="S57" s="67" t="str">
        <f t="shared" si="1"/>
        <v>1E+28</v>
      </c>
      <c r="T57" s="82">
        <f t="shared" si="2"/>
        <v>890000000</v>
      </c>
      <c r="U57" s="82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</row>
    <row r="58" spans="5:35" x14ac:dyDescent="0.3">
      <c r="E58" s="67">
        <v>50</v>
      </c>
      <c r="F5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59" t="str">
        <f t="shared" si="7"/>
        <v>2,2,2,2,2,2,2,2,2,2,2,2,2,2,2,2,2,2,2,2,2,2,2,2,2,2,2,2,2,2,2,2,2,2,2,2,2,2,2,2,2,2,2,2,2,2,2,2,2,2</v>
      </c>
      <c r="H5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59" t="s">
        <v>726</v>
      </c>
      <c r="N58" s="67">
        <v>50</v>
      </c>
      <c r="O58" s="68" t="str">
        <f t="shared" si="12"/>
        <v>4.2516양</v>
      </c>
      <c r="P58" s="68">
        <f t="shared" si="5"/>
        <v>4.2515999999999999E+28</v>
      </c>
      <c r="Q58" s="68">
        <f t="shared" si="10"/>
        <v>4.2515999999999998</v>
      </c>
      <c r="R58" s="67" t="str" cm="1">
        <f t="array" ref="R58">IF(AND(Q57&gt;1000,Q58&lt;2),INDEX(W:W,MATCH(R57,W:W,0)+1,0),R57)</f>
        <v>양</v>
      </c>
      <c r="S58" s="67" t="str">
        <f t="shared" si="1"/>
        <v>1E+28</v>
      </c>
      <c r="T58" s="82">
        <f t="shared" si="2"/>
        <v>1400000000</v>
      </c>
      <c r="U58" s="82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</row>
    <row r="59" spans="5:35" x14ac:dyDescent="0.3">
      <c r="E59" s="67">
        <v>51</v>
      </c>
      <c r="F5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59" t="str">
        <f t="shared" si="7"/>
        <v>2,2,2,2,2,2,2,2,2,2,2,2,2,2,2,2,2,2,2,2,2,2,2,2,2,2,2,2,2,2,2,2,2,2,2,2,2,2,2,2,2,2,2,2,2,2,2,2,2,2,2</v>
      </c>
      <c r="H5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59" t="s">
        <v>726</v>
      </c>
      <c r="N59" s="67">
        <v>51</v>
      </c>
      <c r="O59" s="68" t="str">
        <f t="shared" si="12"/>
        <v>6.3774양</v>
      </c>
      <c r="P59" s="68">
        <f t="shared" si="5"/>
        <v>6.3773999999999994E+28</v>
      </c>
      <c r="Q59" s="68">
        <f t="shared" si="10"/>
        <v>6.3773999999999997</v>
      </c>
      <c r="R59" s="67" t="str" cm="1">
        <f t="array" ref="R59">IF(AND(Q58&gt;1000,Q59&lt;2),INDEX(W:W,MATCH(R58,W:W,0)+1,0),R58)</f>
        <v>양</v>
      </c>
      <c r="S59" s="67" t="str">
        <f t="shared" si="1"/>
        <v>1E+28</v>
      </c>
      <c r="T59" s="82">
        <f t="shared" si="2"/>
        <v>1910000000</v>
      </c>
      <c r="U59" s="82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</row>
    <row r="60" spans="5:35" x14ac:dyDescent="0.3">
      <c r="E60" s="67">
        <v>52</v>
      </c>
      <c r="F6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59" t="str">
        <f t="shared" si="7"/>
        <v>2,2,2,2,2,2,2,2,2,2,2,2,2,2,2,2,2,2,2,2,2,2,2,2,2,2,2,2,2,2,2,2,2,2,2,2,2,2,2,2,2,2,2,2,2,2,2,2,2,2,2,2</v>
      </c>
      <c r="H6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59" t="s">
        <v>726</v>
      </c>
      <c r="N60" s="67">
        <v>52</v>
      </c>
      <c r="O60" s="68" t="str">
        <f t="shared" si="12"/>
        <v>9.5661양</v>
      </c>
      <c r="P60" s="68">
        <f t="shared" si="5"/>
        <v>9.5661000000000009E+28</v>
      </c>
      <c r="Q60" s="68">
        <f t="shared" si="10"/>
        <v>9.5661000000000005</v>
      </c>
      <c r="R60" s="67" t="str" cm="1">
        <f t="array" ref="R60">IF(AND(Q59&gt;1000,Q60&lt;2),INDEX(W:W,MATCH(R59,W:W,0)+1,0),R59)</f>
        <v>양</v>
      </c>
      <c r="S60" s="67" t="str">
        <f t="shared" si="1"/>
        <v>1E+28</v>
      </c>
      <c r="T60" s="82">
        <f t="shared" si="2"/>
        <v>1920000000</v>
      </c>
      <c r="U60" s="82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</row>
    <row r="61" spans="5:35" x14ac:dyDescent="0.3">
      <c r="E61" s="67">
        <v>53</v>
      </c>
      <c r="F6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59" t="str">
        <f t="shared" si="7"/>
        <v>2,2,2,2,2,2,2,2,2,2,2,2,2,2,2,2,2,2,2,2,2,2,2,2,2,2,2,2,2,2,2,2,2,2,2,2,2,2,2,2,2,2,2,2,2,2,2,2,2,2,2,2,2</v>
      </c>
      <c r="H6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59" t="s">
        <v>726</v>
      </c>
      <c r="N61" s="67">
        <v>53</v>
      </c>
      <c r="O61" s="68" t="str">
        <f t="shared" si="12"/>
        <v>14.3492양</v>
      </c>
      <c r="P61" s="68">
        <f t="shared" si="5"/>
        <v>1.4349199999999999E+29</v>
      </c>
      <c r="Q61" s="68">
        <f t="shared" si="10"/>
        <v>14.3492</v>
      </c>
      <c r="R61" s="67" t="str" cm="1">
        <f t="array" ref="R61">IF(AND(Q60&gt;1000,Q61&lt;2),INDEX(W:W,MATCH(R60,W:W,0)+1,0),R60)</f>
        <v>양</v>
      </c>
      <c r="S61" s="67" t="str">
        <f t="shared" si="1"/>
        <v>1E+28</v>
      </c>
      <c r="T61" s="82">
        <f t="shared" si="2"/>
        <v>1930000000</v>
      </c>
      <c r="U61" s="82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</row>
    <row r="62" spans="5:35" x14ac:dyDescent="0.3">
      <c r="E62" s="67">
        <v>54</v>
      </c>
      <c r="F6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59" t="str">
        <f t="shared" si="7"/>
        <v>2,2,2,2,2,2,2,2,2,2,2,2,2,2,2,2,2,2,2,2,2,2,2,2,2,2,2,2,2,2,2,2,2,2,2,2,2,2,2,2,2,2,2,2,2,2,2,2,2,2,2,2,2,2</v>
      </c>
      <c r="H6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59" t="s">
        <v>726</v>
      </c>
      <c r="N62" s="67">
        <v>54</v>
      </c>
      <c r="O62" s="68" t="str">
        <f t="shared" si="12"/>
        <v>21.5238양</v>
      </c>
      <c r="P62" s="68">
        <f t="shared" si="5"/>
        <v>2.1523800000000001E+29</v>
      </c>
      <c r="Q62" s="68">
        <f t="shared" si="10"/>
        <v>21.523800000000001</v>
      </c>
      <c r="R62" s="67" t="str" cm="1">
        <f t="array" ref="R62">IF(AND(Q61&gt;1000,Q62&lt;2),INDEX(W:W,MATCH(R61,W:W,0)+1,0),R61)</f>
        <v>양</v>
      </c>
      <c r="S62" s="67" t="str">
        <f t="shared" si="1"/>
        <v>1E+28</v>
      </c>
      <c r="T62" s="82">
        <f t="shared" si="2"/>
        <v>1940000000</v>
      </c>
      <c r="U62" s="82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</row>
    <row r="63" spans="5:35" x14ac:dyDescent="0.3">
      <c r="E63" s="67">
        <v>55</v>
      </c>
      <c r="F6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59" t="str">
        <f t="shared" si="7"/>
        <v>2,2,2,2,2,2,2,2,2,2,2,2,2,2,2,2,2,2,2,2,2,2,2,2,2,2,2,2,2,2,2,2,2,2,2,2,2,2,2,2,2,2,2,2,2,2,2,2,2,2,2,2,2,2,2</v>
      </c>
      <c r="H6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59" t="s">
        <v>726</v>
      </c>
      <c r="N63" s="67">
        <v>55</v>
      </c>
      <c r="O63" s="68" t="str">
        <f t="shared" si="12"/>
        <v>32.2857양</v>
      </c>
      <c r="P63" s="68">
        <f t="shared" si="5"/>
        <v>3.2285699999999998E+29</v>
      </c>
      <c r="Q63" s="68">
        <f t="shared" si="10"/>
        <v>32.285699999999999</v>
      </c>
      <c r="R63" s="67" t="str" cm="1">
        <f t="array" ref="R63">IF(AND(Q62&gt;1000,Q63&lt;2),INDEX(W:W,MATCH(R62,W:W,0)+1,0),R62)</f>
        <v>양</v>
      </c>
      <c r="S63" s="67" t="str">
        <f t="shared" si="1"/>
        <v>1E+28</v>
      </c>
      <c r="T63" s="82">
        <f t="shared" si="2"/>
        <v>1950000000</v>
      </c>
      <c r="U63" s="82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</row>
    <row r="64" spans="5:35" x14ac:dyDescent="0.3">
      <c r="E64" s="67">
        <v>56</v>
      </c>
      <c r="F6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59" t="str">
        <f t="shared" si="7"/>
        <v>2,2,2,2,2,2,2,2,2,2,2,2,2,2,2,2,2,2,2,2,2,2,2,2,2,2,2,2,2,2,2,2,2,2,2,2,2,2,2,2,2,2,2,2,2,2,2,2,2,2,2,2,2,2,2,2</v>
      </c>
      <c r="H6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59" t="s">
        <v>726</v>
      </c>
      <c r="N64" s="67">
        <v>56</v>
      </c>
      <c r="O64" s="68" t="str">
        <f t="shared" si="12"/>
        <v>48.4286양</v>
      </c>
      <c r="P64" s="68">
        <f t="shared" si="5"/>
        <v>4.8428600000000003E+29</v>
      </c>
      <c r="Q64" s="68">
        <f t="shared" si="10"/>
        <v>48.428600000000003</v>
      </c>
      <c r="R64" s="67" t="str" cm="1">
        <f t="array" ref="R64">IF(AND(Q63&gt;1000,Q64&lt;2),INDEX(W:W,MATCH(R63,W:W,0)+1,0),R63)</f>
        <v>양</v>
      </c>
      <c r="S64" s="67" t="str">
        <f t="shared" si="1"/>
        <v>1E+28</v>
      </c>
      <c r="T64" s="82">
        <f t="shared" si="2"/>
        <v>1960000000</v>
      </c>
      <c r="U64" s="82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</row>
    <row r="65" spans="5:35" x14ac:dyDescent="0.3">
      <c r="E65" s="67">
        <v>57</v>
      </c>
      <c r="F65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59" t="str">
        <f t="shared" si="7"/>
        <v>2,2,2,2,2,2,2,2,2,2,2,2,2,2,2,2,2,2,2,2,2,2,2,2,2,2,2,2,2,2,2,2,2,2,2,2,2,2,2,2,2,2,2,2,2,2,2,2,2,2,2,2,2,2,2,2,2</v>
      </c>
      <c r="H65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59" t="s">
        <v>726</v>
      </c>
      <c r="N65" s="67">
        <v>57</v>
      </c>
      <c r="O65" s="68" t="str">
        <f t="shared" si="12"/>
        <v>72.6429양</v>
      </c>
      <c r="P65" s="68">
        <f t="shared" si="5"/>
        <v>7.2642899999999997E+29</v>
      </c>
      <c r="Q65" s="68">
        <f t="shared" si="10"/>
        <v>72.642899999999997</v>
      </c>
      <c r="R65" s="67" t="str" cm="1">
        <f t="array" ref="R65">IF(AND(Q64&gt;1000,Q65&lt;2),INDEX(W:W,MATCH(R64,W:W,0)+1,0),R64)</f>
        <v>양</v>
      </c>
      <c r="S65" s="67" t="str">
        <f t="shared" si="1"/>
        <v>1E+28</v>
      </c>
      <c r="T65" s="82">
        <f t="shared" si="2"/>
        <v>1970000000</v>
      </c>
      <c r="U65" s="82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</row>
    <row r="66" spans="5:35" x14ac:dyDescent="0.3">
      <c r="E66" s="67">
        <v>58</v>
      </c>
      <c r="F66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59" t="str">
        <f t="shared" si="7"/>
        <v>2,2,2,2,2,2,2,2,2,2,2,2,2,2,2,2,2,2,2,2,2,2,2,2,2,2,2,2,2,2,2,2,2,2,2,2,2,2,2,2,2,2,2,2,2,2,2,2,2,2,2,2,2,2,2,2,2,2</v>
      </c>
      <c r="H66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59" t="s">
        <v>726</v>
      </c>
      <c r="N66" s="67">
        <v>58</v>
      </c>
      <c r="O66" s="68" t="str">
        <f t="shared" si="12"/>
        <v>108.9644양</v>
      </c>
      <c r="P66" s="68">
        <f t="shared" si="5"/>
        <v>1.089644E+30</v>
      </c>
      <c r="Q66" s="68">
        <f t="shared" si="10"/>
        <v>108.9644</v>
      </c>
      <c r="R66" s="67" t="str" cm="1">
        <f t="array" ref="R66">IF(AND(Q65&gt;1000,Q66&lt;2),INDEX(W:W,MATCH(R65,W:W,0)+1,0),R65)</f>
        <v>양</v>
      </c>
      <c r="S66" s="67" t="str">
        <f t="shared" si="1"/>
        <v>1E+28</v>
      </c>
      <c r="T66" s="82">
        <f t="shared" si="2"/>
        <v>1980000000</v>
      </c>
      <c r="U66" s="82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</row>
    <row r="67" spans="5:35" x14ac:dyDescent="0.3">
      <c r="E67" s="67">
        <v>59</v>
      </c>
      <c r="F67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59" t="str">
        <f t="shared" si="7"/>
        <v>2,2,2,2,2,2,2,2,2,2,2,2,2,2,2,2,2,2,2,2,2,2,2,2,2,2,2,2,2,2,2,2,2,2,2,2,2,2,2,2,2,2,2,2,2,2,2,2,2,2,2,2,2,2,2,2,2,2,2</v>
      </c>
      <c r="H67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59" t="s">
        <v>726</v>
      </c>
      <c r="N67" s="67">
        <v>59</v>
      </c>
      <c r="O67" s="68" t="str">
        <f t="shared" si="12"/>
        <v>163.4466양</v>
      </c>
      <c r="P67" s="68">
        <f t="shared" si="5"/>
        <v>1.6344659999999998E+30</v>
      </c>
      <c r="Q67" s="68">
        <f t="shared" si="10"/>
        <v>163.44659999999999</v>
      </c>
      <c r="R67" s="67" t="str" cm="1">
        <f t="array" ref="R67">IF(AND(Q66&gt;1000,Q67&lt;2),INDEX(W:W,MATCH(R66,W:W,0)+1,0),R66)</f>
        <v>양</v>
      </c>
      <c r="S67" s="67" t="str">
        <f t="shared" si="1"/>
        <v>1E+28</v>
      </c>
      <c r="T67" s="82">
        <f t="shared" si="2"/>
        <v>1990000000</v>
      </c>
      <c r="U67" s="82"/>
    </row>
    <row r="68" spans="5:35" x14ac:dyDescent="0.3">
      <c r="E68" s="67">
        <v>60</v>
      </c>
      <c r="F68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59" t="str">
        <f t="shared" si="7"/>
        <v>2,2,2,2,2,2,2,2,2,2,2,2,2,2,2,2,2,2,2,2,2,2,2,2,2,2,2,2,2,2,2,2,2,2,2,2,2,2,2,2,2,2,2,2,2,2,2,2,2,2,2,2,2,2,2,2,2,2,2,2</v>
      </c>
      <c r="H68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59" t="s">
        <v>726</v>
      </c>
      <c r="N68" s="67">
        <v>60</v>
      </c>
      <c r="O68" s="68" t="str">
        <f>Q68&amp;R68</f>
        <v>245.1699양</v>
      </c>
      <c r="P68" s="68">
        <f t="shared" si="5"/>
        <v>2.4516989999999999E+30</v>
      </c>
      <c r="Q68" s="68">
        <f t="shared" si="10"/>
        <v>245.16990000000001</v>
      </c>
      <c r="R68" s="67" t="str" cm="1">
        <f t="array" ref="R68">IF(AND(Q67&gt;1000,Q68&lt;2),INDEX(W:W,MATCH(R67,W:W,0)+1,0),R67)</f>
        <v>양</v>
      </c>
      <c r="S68" s="67" t="str">
        <f t="shared" si="1"/>
        <v>1E+28</v>
      </c>
      <c r="T68" s="82">
        <f t="shared" si="2"/>
        <v>2000000000</v>
      </c>
      <c r="U68" s="82"/>
    </row>
    <row r="69" spans="5:35" x14ac:dyDescent="0.3">
      <c r="E69" s="67">
        <v>61</v>
      </c>
      <c r="F69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59" t="str">
        <f t="shared" si="7"/>
        <v>2,2,2,2,2,2,2,2,2,2,2,2,2,2,2,2,2,2,2,2,2,2,2,2,2,2,2,2,2,2,2,2,2,2,2,2,2,2,2,2,2,2,2,2,2,2,2,2,2,2,2,2,2,2,2,2,2,2,2,2,2</v>
      </c>
      <c r="H69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59" t="s">
        <v>726</v>
      </c>
      <c r="N69" s="67">
        <v>61</v>
      </c>
      <c r="O69" s="68" t="str">
        <f t="shared" ref="O69:O132" si="13">Q69&amp;R69</f>
        <v>367.7549양</v>
      </c>
      <c r="P69" s="68">
        <f t="shared" si="5"/>
        <v>3.6775489999999996E+30</v>
      </c>
      <c r="Q69" s="68">
        <f t="shared" si="10"/>
        <v>367.75489999999996</v>
      </c>
      <c r="R69" s="67" t="str" cm="1">
        <f t="array" ref="R69">IF(AND(Q68&gt;1000,Q69&lt;2),INDEX(W:W,MATCH(R68,W:W,0)+1,0),R68)</f>
        <v>양</v>
      </c>
      <c r="S69" s="67" t="str">
        <f t="shared" si="1"/>
        <v>1E+28</v>
      </c>
      <c r="T69" s="82">
        <f t="shared" si="2"/>
        <v>2110000000</v>
      </c>
      <c r="U69" s="82"/>
    </row>
    <row r="70" spans="5:35" x14ac:dyDescent="0.3">
      <c r="E70" s="67">
        <v>62</v>
      </c>
      <c r="F70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59" t="str">
        <f t="shared" si="7"/>
        <v>2,2,2,2,2,2,2,2,2,2,2,2,2,2,2,2,2,2,2,2,2,2,2,2,2,2,2,2,2,2,2,2,2,2,2,2,2,2,2,2,2,2,2,2,2,2,2,2,2,2,2,2,2,2,2,2,2,2,2,2,2,2</v>
      </c>
      <c r="H70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59" t="s">
        <v>726</v>
      </c>
      <c r="N70" s="67">
        <v>62</v>
      </c>
      <c r="O70" s="68" t="str">
        <f t="shared" si="13"/>
        <v>551.6324양</v>
      </c>
      <c r="P70" s="68">
        <f t="shared" si="5"/>
        <v>5.5163239999999993E+30</v>
      </c>
      <c r="Q70" s="68">
        <f t="shared" si="10"/>
        <v>551.63239999999996</v>
      </c>
      <c r="R70" s="67" t="str" cm="1">
        <f t="array" ref="R70">IF(AND(Q69&gt;1000,Q70&lt;2),INDEX(W:W,MATCH(R69,W:W,0)+1,0),R69)</f>
        <v>양</v>
      </c>
      <c r="S70" s="67" t="str">
        <f t="shared" si="1"/>
        <v>1E+28</v>
      </c>
      <c r="T70" s="82">
        <f t="shared" si="2"/>
        <v>2120000000</v>
      </c>
      <c r="U70" s="82"/>
    </row>
    <row r="71" spans="5:35" x14ac:dyDescent="0.3">
      <c r="E71" s="67">
        <v>63</v>
      </c>
      <c r="F71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59" t="str">
        <f t="shared" si="7"/>
        <v>2,2,2,2,2,2,2,2,2,2,2,2,2,2,2,2,2,2,2,2,2,2,2,2,2,2,2,2,2,2,2,2,2,2,2,2,2,2,2,2,2,2,2,2,2,2,2,2,2,2,2,2,2,2,2,2,2,2,2,2,2,2,2</v>
      </c>
      <c r="H71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59" t="s">
        <v>726</v>
      </c>
      <c r="N71" s="67">
        <v>63</v>
      </c>
      <c r="O71" s="68" t="str">
        <f t="shared" si="13"/>
        <v>827.4486양</v>
      </c>
      <c r="P71" s="68">
        <f t="shared" si="5"/>
        <v>8.2744860000000006E+30</v>
      </c>
      <c r="Q71" s="68">
        <f t="shared" si="10"/>
        <v>827.44860000000006</v>
      </c>
      <c r="R71" s="67" t="str" cm="1">
        <f t="array" ref="R71">IF(AND(Q70&gt;1000,Q71&lt;2),INDEX(W:W,MATCH(R70,W:W,0)+1,0),R70)</f>
        <v>양</v>
      </c>
      <c r="S71" s="67" t="str">
        <f t="shared" si="1"/>
        <v>1E+28</v>
      </c>
      <c r="T71" s="82">
        <f t="shared" si="2"/>
        <v>2130000000</v>
      </c>
      <c r="U71" s="82"/>
    </row>
    <row r="72" spans="5:35" x14ac:dyDescent="0.3">
      <c r="E72" s="67">
        <v>64</v>
      </c>
      <c r="F72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59" t="str">
        <f t="shared" si="7"/>
        <v>2,2,2,2,2,2,2,2,2,2,2,2,2,2,2,2,2,2,2,2,2,2,2,2,2,2,2,2,2,2,2,2,2,2,2,2,2,2,2,2,2,2,2,2,2,2,2,2,2,2,2,2,2,2,2,2,2,2,2,2,2,2,2,2</v>
      </c>
      <c r="H72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59" t="s">
        <v>726</v>
      </c>
      <c r="N72" s="67">
        <v>64</v>
      </c>
      <c r="O72" s="68" t="str">
        <f t="shared" si="13"/>
        <v>1241.1729양</v>
      </c>
      <c r="P72" s="68">
        <f t="shared" si="5"/>
        <v>1.2411729E+31</v>
      </c>
      <c r="Q72" s="68">
        <f t="shared" si="10"/>
        <v>1241.1729</v>
      </c>
      <c r="R72" s="67" t="str" cm="1">
        <f t="array" ref="R72">IF(AND(Q71&gt;1000,Q72&lt;2),INDEX(W:W,MATCH(R71,W:W,0)+1,0),R71)</f>
        <v>양</v>
      </c>
      <c r="S72" s="67" t="str">
        <f t="shared" si="1"/>
        <v>1E+28</v>
      </c>
      <c r="T72" s="82">
        <f t="shared" si="2"/>
        <v>2140000000</v>
      </c>
      <c r="U72" s="82"/>
    </row>
    <row r="73" spans="5:35" x14ac:dyDescent="0.3">
      <c r="E73" s="67">
        <v>65</v>
      </c>
      <c r="F73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59" t="str">
        <f t="shared" si="7"/>
        <v>2,2,2,2,2,2,2,2,2,2,2,2,2,2,2,2,2,2,2,2,2,2,2,2,2,2,2,2,2,2,2,2,2,2,2,2,2,2,2,2,2,2,2,2,2,2,2,2,2,2,2,2,2,2,2,2,2,2,2,2,2,2,2,2,2</v>
      </c>
      <c r="H73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59" t="s">
        <v>726</v>
      </c>
      <c r="N73" s="67">
        <v>65</v>
      </c>
      <c r="O73" s="68" t="str">
        <f t="shared" si="13"/>
        <v>1861.7594양</v>
      </c>
      <c r="P73" s="68">
        <f t="shared" si="5"/>
        <v>1.8617593999999999E+31</v>
      </c>
      <c r="Q73" s="68">
        <f t="shared" si="10"/>
        <v>1861.7593999999999</v>
      </c>
      <c r="R73" s="67" t="str" cm="1">
        <f t="array" ref="R73">IF(AND(Q72&gt;1000,Q73&lt;2),INDEX(W:W,MATCH(R72,W:W,0)+1,0),R72)</f>
        <v>양</v>
      </c>
      <c r="S73" s="67" t="str">
        <f t="shared" ref="S73:S136" si="14">VLOOKUP(R73,W:Z,4,FALSE)</f>
        <v>1E+28</v>
      </c>
      <c r="T73" s="82">
        <f t="shared" ref="T73:T136" si="15">$B$11*N73+IF(N73&gt;=15,ROUNDUP((N73/15),0)*$B$12,0)+IF(N73&gt;=50,ROUNDUP((N73/50),0)*$B$13,0)+IF(N73&gt;=100,ROUNDUP((N73/100),0)*$B$14,0)+IF(N73&gt;=200,ROUNDUP((N73/200),0)*$B$15,0)</f>
        <v>2150000000</v>
      </c>
      <c r="U73" s="82"/>
    </row>
    <row r="74" spans="5:35" x14ac:dyDescent="0.3">
      <c r="E74" s="67">
        <v>66</v>
      </c>
      <c r="F74" s="59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59" t="str">
        <f t="shared" si="7"/>
        <v>2,2,2,2,2,2,2,2,2,2,2,2,2,2,2,2,2,2,2,2,2,2,2,2,2,2,2,2,2,2,2,2,2,2,2,2,2,2,2,2,2,2,2,2,2,2,2,2,2,2,2,2,2,2,2,2,2,2,2,2,2,2,2,2,2,2</v>
      </c>
      <c r="H74" s="59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59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59" t="s">
        <v>726</v>
      </c>
      <c r="N74" s="67">
        <v>66</v>
      </c>
      <c r="O74" s="68" t="str">
        <f t="shared" si="13"/>
        <v>2792.6391양</v>
      </c>
      <c r="P74" s="68">
        <f t="shared" ref="P74:P137" si="16">Q74*S74</f>
        <v>2.7926390999999996E+31</v>
      </c>
      <c r="Q74" s="68">
        <f t="shared" si="10"/>
        <v>2792.6390999999999</v>
      </c>
      <c r="R74" s="67" t="str" cm="1">
        <f t="array" ref="R74">IF(AND(Q73&gt;1000,Q74&lt;2),INDEX(W:W,MATCH(R73,W:W,0)+1,0),R73)</f>
        <v>양</v>
      </c>
      <c r="S74" s="67" t="str">
        <f t="shared" si="14"/>
        <v>1E+28</v>
      </c>
      <c r="T74" s="82">
        <f t="shared" si="15"/>
        <v>2160000000</v>
      </c>
      <c r="U74" s="82"/>
    </row>
    <row r="75" spans="5:35" x14ac:dyDescent="0.3">
      <c r="E75" s="67">
        <v>67</v>
      </c>
      <c r="F75" s="59" t="str">
        <f t="shared" ref="F75:F138" si="17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59" t="str">
        <f t="shared" ref="G75:G138" si="18">G74&amp;","&amp;2</f>
        <v>2,2,2,2,2,2,2,2,2,2,2,2,2,2,2,2,2,2,2,2,2,2,2,2,2,2,2,2,2,2,2,2,2,2,2,2,2,2,2,2,2,2,2,2,2,2,2,2,2,2,2,2,2,2,2,2,2,2,2,2,2,2,2,2,2,2,2</v>
      </c>
      <c r="H75" s="59" t="str">
        <f t="shared" ref="H75:H138" si="19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59" t="str">
        <f t="shared" ref="I75:I138" si="20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59" t="s">
        <v>726</v>
      </c>
      <c r="N75" s="67">
        <v>67</v>
      </c>
      <c r="O75" s="68" t="str">
        <f t="shared" si="13"/>
        <v>4188.9587양</v>
      </c>
      <c r="P75" s="68">
        <f t="shared" si="16"/>
        <v>4.1889587000000002E+31</v>
      </c>
      <c r="Q75" s="68">
        <f t="shared" ref="Q75:Q138" si="21">IF(ROUNDUP(Q74*((100+$B$10)/100),0)&gt;10000,ROUNDUP(Q74*((100+$B$10)/100)/10000,4),ROUNDUP(Q74*((100+$B$10)/100),4))</f>
        <v>4188.9587000000001</v>
      </c>
      <c r="R75" s="67" t="str" cm="1">
        <f t="array" ref="R75">IF(AND(Q74&gt;1000,Q75&lt;2),INDEX(W:W,MATCH(R74,W:W,0)+1,0),R74)</f>
        <v>양</v>
      </c>
      <c r="S75" s="67" t="str">
        <f t="shared" si="14"/>
        <v>1E+28</v>
      </c>
      <c r="T75" s="82">
        <f t="shared" si="15"/>
        <v>2170000000</v>
      </c>
      <c r="U75" s="82"/>
    </row>
    <row r="76" spans="5:35" x14ac:dyDescent="0.3">
      <c r="E76" s="67">
        <v>68</v>
      </c>
      <c r="F7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59" t="str">
        <f t="shared" si="18"/>
        <v>2,2,2,2,2,2,2,2,2,2,2,2,2,2,2,2,2,2,2,2,2,2,2,2,2,2,2,2,2,2,2,2,2,2,2,2,2,2,2,2,2,2,2,2,2,2,2,2,2,2,2,2,2,2,2,2,2,2,2,2,2,2,2,2,2,2,2,2</v>
      </c>
      <c r="H7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59" t="s">
        <v>726</v>
      </c>
      <c r="N76" s="67">
        <v>68</v>
      </c>
      <c r="O76" s="68" t="str">
        <f t="shared" si="13"/>
        <v>6283.4381양</v>
      </c>
      <c r="P76" s="68">
        <f t="shared" si="16"/>
        <v>6.2834381000000002E+31</v>
      </c>
      <c r="Q76" s="68">
        <f t="shared" si="21"/>
        <v>6283.4381000000003</v>
      </c>
      <c r="R76" s="67" t="str" cm="1">
        <f t="array" ref="R76">IF(AND(Q75&gt;1000,Q76&lt;2),INDEX(W:W,MATCH(R75,W:W,0)+1,0),R75)</f>
        <v>양</v>
      </c>
      <c r="S76" s="67" t="str">
        <f t="shared" si="14"/>
        <v>1E+28</v>
      </c>
      <c r="T76" s="82">
        <f t="shared" si="15"/>
        <v>2180000000</v>
      </c>
      <c r="U76" s="82"/>
    </row>
    <row r="77" spans="5:35" x14ac:dyDescent="0.3">
      <c r="E77" s="67">
        <v>69</v>
      </c>
      <c r="F7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59" t="str">
        <f t="shared" si="18"/>
        <v>2,2,2,2,2,2,2,2,2,2,2,2,2,2,2,2,2,2,2,2,2,2,2,2,2,2,2,2,2,2,2,2,2,2,2,2,2,2,2,2,2,2,2,2,2,2,2,2,2,2,2,2,2,2,2,2,2,2,2,2,2,2,2,2,2,2,2,2,2</v>
      </c>
      <c r="H7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59" t="s">
        <v>726</v>
      </c>
      <c r="N77" s="67">
        <v>69</v>
      </c>
      <c r="O77" s="68" t="str">
        <f t="shared" si="13"/>
        <v>9425.1572양</v>
      </c>
      <c r="P77" s="68">
        <f t="shared" si="16"/>
        <v>9.4251571999999987E+31</v>
      </c>
      <c r="Q77" s="68">
        <f t="shared" si="21"/>
        <v>9425.1571999999996</v>
      </c>
      <c r="R77" s="67" t="str" cm="1">
        <f t="array" ref="R77">IF(AND(Q76&gt;1000,Q77&lt;2),INDEX(W:W,MATCH(R76,W:W,0)+1,0),R76)</f>
        <v>양</v>
      </c>
      <c r="S77" s="67" t="str">
        <f t="shared" si="14"/>
        <v>1E+28</v>
      </c>
      <c r="T77" s="82">
        <f t="shared" si="15"/>
        <v>2190000000</v>
      </c>
      <c r="U77" s="82"/>
    </row>
    <row r="78" spans="5:35" x14ac:dyDescent="0.3">
      <c r="E78" s="67">
        <v>70</v>
      </c>
      <c r="F7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59" t="str">
        <f t="shared" si="18"/>
        <v>2,2,2,2,2,2,2,2,2,2,2,2,2,2,2,2,2,2,2,2,2,2,2,2,2,2,2,2,2,2,2,2,2,2,2,2,2,2,2,2,2,2,2,2,2,2,2,2,2,2,2,2,2,2,2,2,2,2,2,2,2,2,2,2,2,2,2,2,2,2</v>
      </c>
      <c r="H7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59" t="s">
        <v>726</v>
      </c>
      <c r="N78" s="67">
        <v>70</v>
      </c>
      <c r="O78" s="68" t="str">
        <f t="shared" si="13"/>
        <v>1.4138구</v>
      </c>
      <c r="P78" s="68">
        <f t="shared" si="16"/>
        <v>1.4138000000000001E+32</v>
      </c>
      <c r="Q78" s="68">
        <f t="shared" si="21"/>
        <v>1.4137999999999999</v>
      </c>
      <c r="R78" s="67" t="str" cm="1">
        <f t="array" ref="R78">IF(AND(Q77&gt;1000,Q78&lt;2),INDEX(W:W,MATCH(R77,W:W,0)+1,0),R77)</f>
        <v>구</v>
      </c>
      <c r="S78" s="67" t="str">
        <f t="shared" si="14"/>
        <v>1E+32</v>
      </c>
      <c r="T78" s="82">
        <f t="shared" si="15"/>
        <v>2200000000</v>
      </c>
      <c r="U78" s="82"/>
    </row>
    <row r="79" spans="5:35" x14ac:dyDescent="0.3">
      <c r="E79" s="67">
        <v>71</v>
      </c>
      <c r="F7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59" t="str">
        <f t="shared" si="18"/>
        <v>2,2,2,2,2,2,2,2,2,2,2,2,2,2,2,2,2,2,2,2,2,2,2,2,2,2,2,2,2,2,2,2,2,2,2,2,2,2,2,2,2,2,2,2,2,2,2,2,2,2,2,2,2,2,2,2,2,2,2,2,2,2,2,2,2,2,2,2,2,2,2</v>
      </c>
      <c r="H7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59" t="s">
        <v>726</v>
      </c>
      <c r="N79" s="67">
        <v>71</v>
      </c>
      <c r="O79" s="68" t="str">
        <f t="shared" si="13"/>
        <v>2.1207구</v>
      </c>
      <c r="P79" s="68">
        <f t="shared" si="16"/>
        <v>2.1206999999999998E+32</v>
      </c>
      <c r="Q79" s="68">
        <f t="shared" si="21"/>
        <v>2.1206999999999998</v>
      </c>
      <c r="R79" s="67" t="str" cm="1">
        <f t="array" ref="R79">IF(AND(Q78&gt;1000,Q79&lt;2),INDEX(W:W,MATCH(R78,W:W,0)+1,0),R78)</f>
        <v>구</v>
      </c>
      <c r="S79" s="67" t="str">
        <f t="shared" si="14"/>
        <v>1E+32</v>
      </c>
      <c r="T79" s="82">
        <f t="shared" si="15"/>
        <v>2210000000</v>
      </c>
      <c r="U79" s="82"/>
    </row>
    <row r="80" spans="5:35" x14ac:dyDescent="0.3">
      <c r="E80" s="67">
        <v>72</v>
      </c>
      <c r="F8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59" t="str">
        <f t="shared" si="18"/>
        <v>2,2,2,2,2,2,2,2,2,2,2,2,2,2,2,2,2,2,2,2,2,2,2,2,2,2,2,2,2,2,2,2,2,2,2,2,2,2,2,2,2,2,2,2,2,2,2,2,2,2,2,2,2,2,2,2,2,2,2,2,2,2,2,2,2,2,2,2,2,2,2,2</v>
      </c>
      <c r="H8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59" t="s">
        <v>726</v>
      </c>
      <c r="N80" s="67">
        <v>72</v>
      </c>
      <c r="O80" s="68" t="str">
        <f t="shared" si="13"/>
        <v>3.1811구</v>
      </c>
      <c r="P80" s="68">
        <f t="shared" si="16"/>
        <v>3.1811000000000005E+32</v>
      </c>
      <c r="Q80" s="68">
        <f t="shared" si="21"/>
        <v>3.1811000000000003</v>
      </c>
      <c r="R80" s="67" t="str" cm="1">
        <f t="array" ref="R80">IF(AND(Q79&gt;1000,Q80&lt;2),INDEX(W:W,MATCH(R79,W:W,0)+1,0),R79)</f>
        <v>구</v>
      </c>
      <c r="S80" s="67" t="str">
        <f t="shared" si="14"/>
        <v>1E+32</v>
      </c>
      <c r="T80" s="82">
        <f t="shared" si="15"/>
        <v>2220000000</v>
      </c>
      <c r="U80" s="82"/>
    </row>
    <row r="81" spans="5:21" x14ac:dyDescent="0.3">
      <c r="E81" s="67">
        <v>73</v>
      </c>
      <c r="F8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59" t="str">
        <f t="shared" si="18"/>
        <v>2,2,2,2,2,2,2,2,2,2,2,2,2,2,2,2,2,2,2,2,2,2,2,2,2,2,2,2,2,2,2,2,2,2,2,2,2,2,2,2,2,2,2,2,2,2,2,2,2,2,2,2,2,2,2,2,2,2,2,2,2,2,2,2,2,2,2,2,2,2,2,2,2</v>
      </c>
      <c r="H8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59" t="s">
        <v>726</v>
      </c>
      <c r="N81" s="67">
        <v>73</v>
      </c>
      <c r="O81" s="68" t="str">
        <f t="shared" si="13"/>
        <v>4.7717구</v>
      </c>
      <c r="P81" s="68">
        <f t="shared" si="16"/>
        <v>4.7717000000000005E+32</v>
      </c>
      <c r="Q81" s="68">
        <f t="shared" si="21"/>
        <v>4.7717000000000001</v>
      </c>
      <c r="R81" s="67" t="str" cm="1">
        <f t="array" ref="R81">IF(AND(Q80&gt;1000,Q81&lt;2),INDEX(W:W,MATCH(R80,W:W,0)+1,0),R80)</f>
        <v>구</v>
      </c>
      <c r="S81" s="67" t="str">
        <f t="shared" si="14"/>
        <v>1E+32</v>
      </c>
      <c r="T81" s="82">
        <f t="shared" si="15"/>
        <v>2230000000</v>
      </c>
      <c r="U81" s="82"/>
    </row>
    <row r="82" spans="5:21" x14ac:dyDescent="0.3">
      <c r="E82" s="67">
        <v>74</v>
      </c>
      <c r="F8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59" t="str">
        <f t="shared" si="18"/>
        <v>2,2,2,2,2,2,2,2,2,2,2,2,2,2,2,2,2,2,2,2,2,2,2,2,2,2,2,2,2,2,2,2,2,2,2,2,2,2,2,2,2,2,2,2,2,2,2,2,2,2,2,2,2,2,2,2,2,2,2,2,2,2,2,2,2,2,2,2,2,2,2,2,2,2</v>
      </c>
      <c r="H8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59" t="s">
        <v>726</v>
      </c>
      <c r="N82" s="67">
        <v>74</v>
      </c>
      <c r="O82" s="68" t="str">
        <f t="shared" si="13"/>
        <v>7.1576구</v>
      </c>
      <c r="P82" s="68">
        <f t="shared" si="16"/>
        <v>7.1576000000000003E+32</v>
      </c>
      <c r="Q82" s="68">
        <f t="shared" si="21"/>
        <v>7.1575999999999995</v>
      </c>
      <c r="R82" s="67" t="str" cm="1">
        <f t="array" ref="R82">IF(AND(Q81&gt;1000,Q82&lt;2),INDEX(W:W,MATCH(R81,W:W,0)+1,0),R81)</f>
        <v>구</v>
      </c>
      <c r="S82" s="67" t="str">
        <f t="shared" si="14"/>
        <v>1E+32</v>
      </c>
      <c r="T82" s="82">
        <f t="shared" si="15"/>
        <v>2240000000</v>
      </c>
      <c r="U82" s="82"/>
    </row>
    <row r="83" spans="5:21" x14ac:dyDescent="0.3">
      <c r="E83" s="67">
        <v>75</v>
      </c>
      <c r="F8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59" t="str">
        <f t="shared" si="18"/>
        <v>2,2,2,2,2,2,2,2,2,2,2,2,2,2,2,2,2,2,2,2,2,2,2,2,2,2,2,2,2,2,2,2,2,2,2,2,2,2,2,2,2,2,2,2,2,2,2,2,2,2,2,2,2,2,2,2,2,2,2,2,2,2,2,2,2,2,2,2,2,2,2,2,2,2,2</v>
      </c>
      <c r="H8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59" t="s">
        <v>726</v>
      </c>
      <c r="N83" s="67">
        <v>75</v>
      </c>
      <c r="O83" s="68" t="str">
        <f t="shared" si="13"/>
        <v>10.7364구</v>
      </c>
      <c r="P83" s="68">
        <f t="shared" si="16"/>
        <v>1.07364E+33</v>
      </c>
      <c r="Q83" s="68">
        <f t="shared" si="21"/>
        <v>10.7364</v>
      </c>
      <c r="R83" s="67" t="str" cm="1">
        <f t="array" ref="R83">IF(AND(Q82&gt;1000,Q83&lt;2),INDEX(W:W,MATCH(R82,W:W,0)+1,0),R82)</f>
        <v>구</v>
      </c>
      <c r="S83" s="67" t="str">
        <f t="shared" si="14"/>
        <v>1E+32</v>
      </c>
      <c r="T83" s="82">
        <f t="shared" si="15"/>
        <v>2250000000</v>
      </c>
      <c r="U83" s="82"/>
    </row>
    <row r="84" spans="5:21" x14ac:dyDescent="0.3">
      <c r="E84" s="67">
        <v>76</v>
      </c>
      <c r="F8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59" t="str">
        <f t="shared" si="18"/>
        <v>2,2,2,2,2,2,2,2,2,2,2,2,2,2,2,2,2,2,2,2,2,2,2,2,2,2,2,2,2,2,2,2,2,2,2,2,2,2,2,2,2,2,2,2,2,2,2,2,2,2,2,2,2,2,2,2,2,2,2,2,2,2,2,2,2,2,2,2,2,2,2,2,2,2,2,2</v>
      </c>
      <c r="H8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59" t="s">
        <v>726</v>
      </c>
      <c r="N84" s="67">
        <v>76</v>
      </c>
      <c r="O84" s="68" t="str">
        <f t="shared" si="13"/>
        <v>16.1046구</v>
      </c>
      <c r="P84" s="68">
        <f t="shared" si="16"/>
        <v>1.6104600000000001E+33</v>
      </c>
      <c r="Q84" s="68">
        <f t="shared" si="21"/>
        <v>16.104600000000001</v>
      </c>
      <c r="R84" s="67" t="str" cm="1">
        <f t="array" ref="R84">IF(AND(Q83&gt;1000,Q84&lt;2),INDEX(W:W,MATCH(R83,W:W,0)+1,0),R83)</f>
        <v>구</v>
      </c>
      <c r="S84" s="67" t="str">
        <f t="shared" si="14"/>
        <v>1E+32</v>
      </c>
      <c r="T84" s="82">
        <f t="shared" si="15"/>
        <v>2360000000</v>
      </c>
      <c r="U84" s="82"/>
    </row>
    <row r="85" spans="5:21" x14ac:dyDescent="0.3">
      <c r="E85" s="67">
        <v>77</v>
      </c>
      <c r="F8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59" t="str">
        <f t="shared" si="18"/>
        <v>2,2,2,2,2,2,2,2,2,2,2,2,2,2,2,2,2,2,2,2,2,2,2,2,2,2,2,2,2,2,2,2,2,2,2,2,2,2,2,2,2,2,2,2,2,2,2,2,2,2,2,2,2,2,2,2,2,2,2,2,2,2,2,2,2,2,2,2,2,2,2,2,2,2,2,2,2</v>
      </c>
      <c r="H8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59" t="s">
        <v>726</v>
      </c>
      <c r="N85" s="67">
        <v>77</v>
      </c>
      <c r="O85" s="68" t="str">
        <f t="shared" si="13"/>
        <v>24.1569구</v>
      </c>
      <c r="P85" s="68">
        <f t="shared" si="16"/>
        <v>2.4156900000000002E+33</v>
      </c>
      <c r="Q85" s="68">
        <f t="shared" si="21"/>
        <v>24.1569</v>
      </c>
      <c r="R85" s="67" t="str" cm="1">
        <f t="array" ref="R85">IF(AND(Q84&gt;1000,Q85&lt;2),INDEX(W:W,MATCH(R84,W:W,0)+1,0),R84)</f>
        <v>구</v>
      </c>
      <c r="S85" s="67" t="str">
        <f t="shared" si="14"/>
        <v>1E+32</v>
      </c>
      <c r="T85" s="82">
        <f t="shared" si="15"/>
        <v>2370000000</v>
      </c>
      <c r="U85" s="82"/>
    </row>
    <row r="86" spans="5:21" x14ac:dyDescent="0.3">
      <c r="E86" s="67">
        <v>78</v>
      </c>
      <c r="F8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59" t="str">
        <f t="shared" si="18"/>
        <v>2,2,2,2,2,2,2,2,2,2,2,2,2,2,2,2,2,2,2,2,2,2,2,2,2,2,2,2,2,2,2,2,2,2,2,2,2,2,2,2,2,2,2,2,2,2,2,2,2,2,2,2,2,2,2,2,2,2,2,2,2,2,2,2,2,2,2,2,2,2,2,2,2,2,2,2,2,2</v>
      </c>
      <c r="H8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59" t="s">
        <v>726</v>
      </c>
      <c r="N86" s="67">
        <v>78</v>
      </c>
      <c r="O86" s="68" t="str">
        <f t="shared" si="13"/>
        <v>36.2354구</v>
      </c>
      <c r="P86" s="68">
        <f t="shared" si="16"/>
        <v>3.6235400000000008E+33</v>
      </c>
      <c r="Q86" s="68">
        <f t="shared" si="21"/>
        <v>36.235400000000006</v>
      </c>
      <c r="R86" s="67" t="str" cm="1">
        <f t="array" ref="R86">IF(AND(Q85&gt;1000,Q86&lt;2),INDEX(W:W,MATCH(R85,W:W,0)+1,0),R85)</f>
        <v>구</v>
      </c>
      <c r="S86" s="67" t="str">
        <f t="shared" si="14"/>
        <v>1E+32</v>
      </c>
      <c r="T86" s="82">
        <f t="shared" si="15"/>
        <v>2380000000</v>
      </c>
      <c r="U86" s="82"/>
    </row>
    <row r="87" spans="5:21" x14ac:dyDescent="0.3">
      <c r="E87" s="67">
        <v>79</v>
      </c>
      <c r="F8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59" t="str">
        <f t="shared" si="18"/>
        <v>2,2,2,2,2,2,2,2,2,2,2,2,2,2,2,2,2,2,2,2,2,2,2,2,2,2,2,2,2,2,2,2,2,2,2,2,2,2,2,2,2,2,2,2,2,2,2,2,2,2,2,2,2,2,2,2,2,2,2,2,2,2,2,2,2,2,2,2,2,2,2,2,2,2,2,2,2,2,2</v>
      </c>
      <c r="H8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59" t="s">
        <v>726</v>
      </c>
      <c r="N87" s="67">
        <v>79</v>
      </c>
      <c r="O87" s="68" t="str">
        <f t="shared" si="13"/>
        <v>54.3531구</v>
      </c>
      <c r="P87" s="68">
        <f t="shared" si="16"/>
        <v>5.4353100000000004E+33</v>
      </c>
      <c r="Q87" s="68">
        <f t="shared" si="21"/>
        <v>54.353099999999998</v>
      </c>
      <c r="R87" s="67" t="str" cm="1">
        <f t="array" ref="R87">IF(AND(Q86&gt;1000,Q87&lt;2),INDEX(W:W,MATCH(R86,W:W,0)+1,0),R86)</f>
        <v>구</v>
      </c>
      <c r="S87" s="67" t="str">
        <f t="shared" si="14"/>
        <v>1E+32</v>
      </c>
      <c r="T87" s="82">
        <f t="shared" si="15"/>
        <v>2390000000</v>
      </c>
      <c r="U87" s="82"/>
    </row>
    <row r="88" spans="5:21" x14ac:dyDescent="0.3">
      <c r="E88" s="67">
        <v>80</v>
      </c>
      <c r="F8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59" t="str">
        <f t="shared" si="18"/>
        <v>2,2,2,2,2,2,2,2,2,2,2,2,2,2,2,2,2,2,2,2,2,2,2,2,2,2,2,2,2,2,2,2,2,2,2,2,2,2,2,2,2,2,2,2,2,2,2,2,2,2,2,2,2,2,2,2,2,2,2,2,2,2,2,2,2,2,2,2,2,2,2,2,2,2,2,2,2,2,2,2</v>
      </c>
      <c r="H8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59" t="s">
        <v>726</v>
      </c>
      <c r="N88" s="67">
        <v>80</v>
      </c>
      <c r="O88" s="68" t="str">
        <f t="shared" si="13"/>
        <v>81.5297구</v>
      </c>
      <c r="P88" s="68">
        <f t="shared" si="16"/>
        <v>8.1529700000000006E+33</v>
      </c>
      <c r="Q88" s="68">
        <f t="shared" si="21"/>
        <v>81.529700000000005</v>
      </c>
      <c r="R88" s="67" t="str" cm="1">
        <f t="array" ref="R88">IF(AND(Q87&gt;1000,Q88&lt;2),INDEX(W:W,MATCH(R87,W:W,0)+1,0),R87)</f>
        <v>구</v>
      </c>
      <c r="S88" s="67" t="str">
        <f t="shared" si="14"/>
        <v>1E+32</v>
      </c>
      <c r="T88" s="82">
        <f t="shared" si="15"/>
        <v>2400000000</v>
      </c>
      <c r="U88" s="82"/>
    </row>
    <row r="89" spans="5:21" x14ac:dyDescent="0.3">
      <c r="E89" s="67">
        <v>81</v>
      </c>
      <c r="F8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59" t="str">
        <f t="shared" si="18"/>
        <v>2,2,2,2,2,2,2,2,2,2,2,2,2,2,2,2,2,2,2,2,2,2,2,2,2,2,2,2,2,2,2,2,2,2,2,2,2,2,2,2,2,2,2,2,2,2,2,2,2,2,2,2,2,2,2,2,2,2,2,2,2,2,2,2,2,2,2,2,2,2,2,2,2,2,2,2,2,2,2,2,2</v>
      </c>
      <c r="H8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59" t="s">
        <v>726</v>
      </c>
      <c r="N89" s="67">
        <v>81</v>
      </c>
      <c r="O89" s="68" t="str">
        <f t="shared" si="13"/>
        <v>122.2946구</v>
      </c>
      <c r="P89" s="68">
        <f t="shared" si="16"/>
        <v>1.222946E+34</v>
      </c>
      <c r="Q89" s="68">
        <f t="shared" si="21"/>
        <v>122.2946</v>
      </c>
      <c r="R89" s="67" t="str" cm="1">
        <f t="array" ref="R89">IF(AND(Q88&gt;1000,Q89&lt;2),INDEX(W:W,MATCH(R88,W:W,0)+1,0),R88)</f>
        <v>구</v>
      </c>
      <c r="S89" s="67" t="str">
        <f t="shared" si="14"/>
        <v>1E+32</v>
      </c>
      <c r="T89" s="82">
        <f t="shared" si="15"/>
        <v>2410000000</v>
      </c>
      <c r="U89" s="82"/>
    </row>
    <row r="90" spans="5:21" x14ac:dyDescent="0.3">
      <c r="E90" s="67">
        <v>82</v>
      </c>
      <c r="F9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59" t="str">
        <f t="shared" si="18"/>
        <v>2,2,2,2,2,2,2,2,2,2,2,2,2,2,2,2,2,2,2,2,2,2,2,2,2,2,2,2,2,2,2,2,2,2,2,2,2,2,2,2,2,2,2,2,2,2,2,2,2,2,2,2,2,2,2,2,2,2,2,2,2,2,2,2,2,2,2,2,2,2,2,2,2,2,2,2,2,2,2,2,2,2</v>
      </c>
      <c r="H9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59" t="s">
        <v>726</v>
      </c>
      <c r="N90" s="67">
        <v>82</v>
      </c>
      <c r="O90" s="68" t="str">
        <f t="shared" si="13"/>
        <v>183.4419구</v>
      </c>
      <c r="P90" s="68">
        <f t="shared" si="16"/>
        <v>1.8344190000000002E+34</v>
      </c>
      <c r="Q90" s="68">
        <f t="shared" si="21"/>
        <v>183.4419</v>
      </c>
      <c r="R90" s="67" t="str" cm="1">
        <f t="array" ref="R90">IF(AND(Q89&gt;1000,Q90&lt;2),INDEX(W:W,MATCH(R89,W:W,0)+1,0),R89)</f>
        <v>구</v>
      </c>
      <c r="S90" s="67" t="str">
        <f t="shared" si="14"/>
        <v>1E+32</v>
      </c>
      <c r="T90" s="82">
        <f t="shared" si="15"/>
        <v>2420000000</v>
      </c>
      <c r="U90" s="82"/>
    </row>
    <row r="91" spans="5:21" x14ac:dyDescent="0.3">
      <c r="E91" s="67">
        <v>83</v>
      </c>
      <c r="F9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59" t="str">
        <f t="shared" si="18"/>
        <v>2,2,2,2,2,2,2,2,2,2,2,2,2,2,2,2,2,2,2,2,2,2,2,2,2,2,2,2,2,2,2,2,2,2,2,2,2,2,2,2,2,2,2,2,2,2,2,2,2,2,2,2,2,2,2,2,2,2,2,2,2,2,2,2,2,2,2,2,2,2,2,2,2,2,2,2,2,2,2,2,2,2,2</v>
      </c>
      <c r="H9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59" t="s">
        <v>726</v>
      </c>
      <c r="N91" s="67">
        <v>83</v>
      </c>
      <c r="O91" s="68" t="str">
        <f t="shared" si="13"/>
        <v>275.1629구</v>
      </c>
      <c r="P91" s="68">
        <f t="shared" si="16"/>
        <v>2.7516289999999999E+34</v>
      </c>
      <c r="Q91" s="68">
        <f t="shared" si="21"/>
        <v>275.16289999999998</v>
      </c>
      <c r="R91" s="67" t="str" cm="1">
        <f t="array" ref="R91">IF(AND(Q90&gt;1000,Q91&lt;2),INDEX(W:W,MATCH(R90,W:W,0)+1,0),R90)</f>
        <v>구</v>
      </c>
      <c r="S91" s="67" t="str">
        <f t="shared" si="14"/>
        <v>1E+32</v>
      </c>
      <c r="T91" s="82">
        <f t="shared" si="15"/>
        <v>2430000000</v>
      </c>
      <c r="U91" s="82"/>
    </row>
    <row r="92" spans="5:21" x14ac:dyDescent="0.3">
      <c r="E92" s="67">
        <v>84</v>
      </c>
      <c r="F9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59" t="str">
        <f t="shared" si="18"/>
        <v>2,2,2,2,2,2,2,2,2,2,2,2,2,2,2,2,2,2,2,2,2,2,2,2,2,2,2,2,2,2,2,2,2,2,2,2,2,2,2,2,2,2,2,2,2,2,2,2,2,2,2,2,2,2,2,2,2,2,2,2,2,2,2,2,2,2,2,2,2,2,2,2,2,2,2,2,2,2,2,2,2,2,2,2</v>
      </c>
      <c r="H9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59" t="s">
        <v>726</v>
      </c>
      <c r="N92" s="67">
        <v>84</v>
      </c>
      <c r="O92" s="68" t="str">
        <f t="shared" si="13"/>
        <v>412.7444구</v>
      </c>
      <c r="P92" s="68">
        <f t="shared" si="16"/>
        <v>4.1274440000000001E+34</v>
      </c>
      <c r="Q92" s="68">
        <f t="shared" si="21"/>
        <v>412.74439999999998</v>
      </c>
      <c r="R92" s="67" t="str" cm="1">
        <f t="array" ref="R92">IF(AND(Q91&gt;1000,Q92&lt;2),INDEX(W:W,MATCH(R91,W:W,0)+1,0),R91)</f>
        <v>구</v>
      </c>
      <c r="S92" s="67" t="str">
        <f t="shared" si="14"/>
        <v>1E+32</v>
      </c>
      <c r="T92" s="82">
        <f t="shared" si="15"/>
        <v>2440000000</v>
      </c>
      <c r="U92" s="82"/>
    </row>
    <row r="93" spans="5:21" x14ac:dyDescent="0.3">
      <c r="E93" s="67">
        <v>85</v>
      </c>
      <c r="F9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59" t="str">
        <f t="shared" si="18"/>
        <v>2,2,2,2,2,2,2,2,2,2,2,2,2,2,2,2,2,2,2,2,2,2,2,2,2,2,2,2,2,2,2,2,2,2,2,2,2,2,2,2,2,2,2,2,2,2,2,2,2,2,2,2,2,2,2,2,2,2,2,2,2,2,2,2,2,2,2,2,2,2,2,2,2,2,2,2,2,2,2,2,2,2,2,2,2</v>
      </c>
      <c r="H9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59" t="s">
        <v>726</v>
      </c>
      <c r="N93" s="67">
        <v>85</v>
      </c>
      <c r="O93" s="68" t="str">
        <f t="shared" si="13"/>
        <v>619.1166구</v>
      </c>
      <c r="P93" s="68">
        <f t="shared" si="16"/>
        <v>6.1911659999999995E+34</v>
      </c>
      <c r="Q93" s="68">
        <f t="shared" si="21"/>
        <v>619.11659999999995</v>
      </c>
      <c r="R93" s="67" t="str" cm="1">
        <f t="array" ref="R93">IF(AND(Q92&gt;1000,Q93&lt;2),INDEX(W:W,MATCH(R92,W:W,0)+1,0),R92)</f>
        <v>구</v>
      </c>
      <c r="S93" s="67" t="str">
        <f t="shared" si="14"/>
        <v>1E+32</v>
      </c>
      <c r="T93" s="82">
        <f t="shared" si="15"/>
        <v>2450000000</v>
      </c>
      <c r="U93" s="82"/>
    </row>
    <row r="94" spans="5:21" x14ac:dyDescent="0.3">
      <c r="E94" s="67">
        <v>86</v>
      </c>
      <c r="F9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59" t="str">
        <f t="shared" si="18"/>
        <v>2,2,2,2,2,2,2,2,2,2,2,2,2,2,2,2,2,2,2,2,2,2,2,2,2,2,2,2,2,2,2,2,2,2,2,2,2,2,2,2,2,2,2,2,2,2,2,2,2,2,2,2,2,2,2,2,2,2,2,2,2,2,2,2,2,2,2,2,2,2,2,2,2,2,2,2,2,2,2,2,2,2,2,2,2,2</v>
      </c>
      <c r="H9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59" t="s">
        <v>726</v>
      </c>
      <c r="N94" s="67">
        <v>86</v>
      </c>
      <c r="O94" s="68" t="str">
        <f t="shared" si="13"/>
        <v>928.6749구</v>
      </c>
      <c r="P94" s="68">
        <f t="shared" si="16"/>
        <v>9.2867490000000002E+34</v>
      </c>
      <c r="Q94" s="68">
        <f t="shared" si="21"/>
        <v>928.67489999999998</v>
      </c>
      <c r="R94" s="67" t="str" cm="1">
        <f t="array" ref="R94">IF(AND(Q93&gt;1000,Q94&lt;2),INDEX(W:W,MATCH(R93,W:W,0)+1,0),R93)</f>
        <v>구</v>
      </c>
      <c r="S94" s="67" t="str">
        <f t="shared" si="14"/>
        <v>1E+32</v>
      </c>
      <c r="T94" s="82">
        <f t="shared" si="15"/>
        <v>2460000000</v>
      </c>
      <c r="U94" s="82"/>
    </row>
    <row r="95" spans="5:21" x14ac:dyDescent="0.3">
      <c r="E95" s="67">
        <v>87</v>
      </c>
      <c r="F9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59" t="str">
        <f t="shared" si="18"/>
        <v>2,2,2,2,2,2,2,2,2,2,2,2,2,2,2,2,2,2,2,2,2,2,2,2,2,2,2,2,2,2,2,2,2,2,2,2,2,2,2,2,2,2,2,2,2,2,2,2,2,2,2,2,2,2,2,2,2,2,2,2,2,2,2,2,2,2,2,2,2,2,2,2,2,2,2,2,2,2,2,2,2,2,2,2,2,2,2</v>
      </c>
      <c r="H9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59" t="s">
        <v>726</v>
      </c>
      <c r="N95" s="67">
        <v>87</v>
      </c>
      <c r="O95" s="68" t="str">
        <f t="shared" si="13"/>
        <v>1393.0124구</v>
      </c>
      <c r="P95" s="68">
        <f t="shared" si="16"/>
        <v>1.3930124000000001E+35</v>
      </c>
      <c r="Q95" s="68">
        <f t="shared" si="21"/>
        <v>1393.0124000000001</v>
      </c>
      <c r="R95" s="67" t="str" cm="1">
        <f t="array" ref="R95">IF(AND(Q94&gt;1000,Q95&lt;2),INDEX(W:W,MATCH(R94,W:W,0)+1,0),R94)</f>
        <v>구</v>
      </c>
      <c r="S95" s="67" t="str">
        <f t="shared" si="14"/>
        <v>1E+32</v>
      </c>
      <c r="T95" s="82">
        <f t="shared" si="15"/>
        <v>2470000000</v>
      </c>
      <c r="U95" s="82"/>
    </row>
    <row r="96" spans="5:21" x14ac:dyDescent="0.3">
      <c r="E96" s="67">
        <v>88</v>
      </c>
      <c r="F9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59" t="str">
        <f t="shared" si="18"/>
        <v>2,2,2,2,2,2,2,2,2,2,2,2,2,2,2,2,2,2,2,2,2,2,2,2,2,2,2,2,2,2,2,2,2,2,2,2,2,2,2,2,2,2,2,2,2,2,2,2,2,2,2,2,2,2,2,2,2,2,2,2,2,2,2,2,2,2,2,2,2,2,2,2,2,2,2,2,2,2,2,2,2,2,2,2,2,2,2,2</v>
      </c>
      <c r="H9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59" t="s">
        <v>726</v>
      </c>
      <c r="N96" s="67">
        <v>88</v>
      </c>
      <c r="O96" s="68" t="str">
        <f t="shared" si="13"/>
        <v>2089.5186구</v>
      </c>
      <c r="P96" s="68">
        <f t="shared" si="16"/>
        <v>2.0895185999999999E+35</v>
      </c>
      <c r="Q96" s="68">
        <f t="shared" si="21"/>
        <v>2089.5185999999999</v>
      </c>
      <c r="R96" s="67" t="str" cm="1">
        <f t="array" ref="R96">IF(AND(Q95&gt;1000,Q96&lt;2),INDEX(W:W,MATCH(R95,W:W,0)+1,0),R95)</f>
        <v>구</v>
      </c>
      <c r="S96" s="67" t="str">
        <f t="shared" si="14"/>
        <v>1E+32</v>
      </c>
      <c r="T96" s="82">
        <f t="shared" si="15"/>
        <v>2480000000</v>
      </c>
      <c r="U96" s="82"/>
    </row>
    <row r="97" spans="5:21" x14ac:dyDescent="0.3">
      <c r="E97" s="67">
        <v>89</v>
      </c>
      <c r="F9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59" t="str">
        <f t="shared" si="18"/>
        <v>2,2,2,2,2,2,2,2,2,2,2,2,2,2,2,2,2,2,2,2,2,2,2,2,2,2,2,2,2,2,2,2,2,2,2,2,2,2,2,2,2,2,2,2,2,2,2,2,2,2,2,2,2,2,2,2,2,2,2,2,2,2,2,2,2,2,2,2,2,2,2,2,2,2,2,2,2,2,2,2,2,2,2,2,2,2,2,2,2</v>
      </c>
      <c r="H9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59" t="s">
        <v>726</v>
      </c>
      <c r="N97" s="67">
        <v>89</v>
      </c>
      <c r="O97" s="68" t="str">
        <f t="shared" si="13"/>
        <v>3134.2779구</v>
      </c>
      <c r="P97" s="68">
        <f t="shared" si="16"/>
        <v>3.1342779000000002E+35</v>
      </c>
      <c r="Q97" s="68">
        <f t="shared" si="21"/>
        <v>3134.2779</v>
      </c>
      <c r="R97" s="67" t="str" cm="1">
        <f t="array" ref="R97">IF(AND(Q96&gt;1000,Q97&lt;2),INDEX(W:W,MATCH(R96,W:W,0)+1,0),R96)</f>
        <v>구</v>
      </c>
      <c r="S97" s="67" t="str">
        <f t="shared" si="14"/>
        <v>1E+32</v>
      </c>
      <c r="T97" s="82">
        <f t="shared" si="15"/>
        <v>2490000000</v>
      </c>
      <c r="U97" s="82"/>
    </row>
    <row r="98" spans="5:21" x14ac:dyDescent="0.3">
      <c r="E98" s="67">
        <v>90</v>
      </c>
      <c r="F9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59" t="str">
        <f t="shared" si="18"/>
        <v>2,2,2,2,2,2,2,2,2,2,2,2,2,2,2,2,2,2,2,2,2,2,2,2,2,2,2,2,2,2,2,2,2,2,2,2,2,2,2,2,2,2,2,2,2,2,2,2,2,2,2,2,2,2,2,2,2,2,2,2,2,2,2,2,2,2,2,2,2,2,2,2,2,2,2,2,2,2,2,2,2,2,2,2,2,2,2,2,2,2</v>
      </c>
      <c r="H9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59" t="s">
        <v>726</v>
      </c>
      <c r="N98" s="67">
        <v>90</v>
      </c>
      <c r="O98" s="68" t="str">
        <f t="shared" si="13"/>
        <v>4701.4169구</v>
      </c>
      <c r="P98" s="68">
        <f t="shared" si="16"/>
        <v>4.7014169000000008E+35</v>
      </c>
      <c r="Q98" s="68">
        <f t="shared" si="21"/>
        <v>4701.4169000000002</v>
      </c>
      <c r="R98" s="67" t="str" cm="1">
        <f t="array" ref="R98">IF(AND(Q97&gt;1000,Q98&lt;2),INDEX(W:W,MATCH(R97,W:W,0)+1,0),R97)</f>
        <v>구</v>
      </c>
      <c r="S98" s="67" t="str">
        <f t="shared" si="14"/>
        <v>1E+32</v>
      </c>
      <c r="T98" s="82">
        <f t="shared" si="15"/>
        <v>2500000000</v>
      </c>
      <c r="U98" s="82"/>
    </row>
    <row r="99" spans="5:21" x14ac:dyDescent="0.3">
      <c r="E99" s="67">
        <v>91</v>
      </c>
      <c r="F9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59" t="str">
        <f t="shared" si="18"/>
        <v>2,2,2,2,2,2,2,2,2,2,2,2,2,2,2,2,2,2,2,2,2,2,2,2,2,2,2,2,2,2,2,2,2,2,2,2,2,2,2,2,2,2,2,2,2,2,2,2,2,2,2,2,2,2,2,2,2,2,2,2,2,2,2,2,2,2,2,2,2,2,2,2,2,2,2,2,2,2,2,2,2,2,2,2,2,2,2,2,2,2,2</v>
      </c>
      <c r="H9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59" t="s">
        <v>726</v>
      </c>
      <c r="N99" s="67">
        <v>91</v>
      </c>
      <c r="O99" s="68" t="str">
        <f t="shared" si="13"/>
        <v>7052.1254구</v>
      </c>
      <c r="P99" s="68">
        <f t="shared" si="16"/>
        <v>7.052125400000001E+35</v>
      </c>
      <c r="Q99" s="68">
        <f t="shared" si="21"/>
        <v>7052.1253999999999</v>
      </c>
      <c r="R99" s="67" t="str" cm="1">
        <f t="array" ref="R99">IF(AND(Q98&gt;1000,Q99&lt;2),INDEX(W:W,MATCH(R98,W:W,0)+1,0),R98)</f>
        <v>구</v>
      </c>
      <c r="S99" s="67" t="str">
        <f t="shared" si="14"/>
        <v>1E+32</v>
      </c>
      <c r="T99" s="82">
        <f t="shared" si="15"/>
        <v>2610000000</v>
      </c>
      <c r="U99" s="82"/>
    </row>
    <row r="100" spans="5:21" x14ac:dyDescent="0.3">
      <c r="E100" s="67">
        <v>92</v>
      </c>
      <c r="F10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59" t="str">
        <f t="shared" si="18"/>
        <v>2,2,2,2,2,2,2,2,2,2,2,2,2,2,2,2,2,2,2,2,2,2,2,2,2,2,2,2,2,2,2,2,2,2,2,2,2,2,2,2,2,2,2,2,2,2,2,2,2,2,2,2,2,2,2,2,2,2,2,2,2,2,2,2,2,2,2,2,2,2,2,2,2,2,2,2,2,2,2,2,2,2,2,2,2,2,2,2,2,2,2,2</v>
      </c>
      <c r="H10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59" t="s">
        <v>726</v>
      </c>
      <c r="N100" s="67">
        <v>92</v>
      </c>
      <c r="O100" s="68" t="str">
        <f t="shared" si="13"/>
        <v>1.0579간</v>
      </c>
      <c r="P100" s="68">
        <f t="shared" si="16"/>
        <v>1.0579000000000001E+36</v>
      </c>
      <c r="Q100" s="68">
        <f t="shared" si="21"/>
        <v>1.0579000000000001</v>
      </c>
      <c r="R100" s="67" t="str" cm="1">
        <f t="array" ref="R100">IF(AND(Q99&gt;1000,Q100&lt;2),INDEX(W:W,MATCH(R99,W:W,0)+1,0),R99)</f>
        <v>간</v>
      </c>
      <c r="S100" s="67" t="str">
        <f t="shared" si="14"/>
        <v>1E+36</v>
      </c>
      <c r="T100" s="82">
        <f t="shared" si="15"/>
        <v>2620000000</v>
      </c>
      <c r="U100" s="82"/>
    </row>
    <row r="101" spans="5:21" x14ac:dyDescent="0.3">
      <c r="E101" s="67">
        <v>93</v>
      </c>
      <c r="F10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59" t="str">
        <f t="shared" si="18"/>
        <v>2,2,2,2,2,2,2,2,2,2,2,2,2,2,2,2,2,2,2,2,2,2,2,2,2,2,2,2,2,2,2,2,2,2,2,2,2,2,2,2,2,2,2,2,2,2,2,2,2,2,2,2,2,2,2,2,2,2,2,2,2,2,2,2,2,2,2,2,2,2,2,2,2,2,2,2,2,2,2,2,2,2,2,2,2,2,2,2,2,2,2,2,2</v>
      </c>
      <c r="H10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59" t="s">
        <v>726</v>
      </c>
      <c r="N101" s="67">
        <v>93</v>
      </c>
      <c r="O101" s="68" t="str">
        <f t="shared" si="13"/>
        <v>1.5869간</v>
      </c>
      <c r="P101" s="68">
        <f t="shared" si="16"/>
        <v>1.5869E+36</v>
      </c>
      <c r="Q101" s="68">
        <f t="shared" si="21"/>
        <v>1.5869</v>
      </c>
      <c r="R101" s="67" t="str" cm="1">
        <f t="array" ref="R101">IF(AND(Q100&gt;1000,Q101&lt;2),INDEX(W:W,MATCH(R100,W:W,0)+1,0),R100)</f>
        <v>간</v>
      </c>
      <c r="S101" s="67" t="str">
        <f t="shared" si="14"/>
        <v>1E+36</v>
      </c>
      <c r="T101" s="82">
        <f t="shared" si="15"/>
        <v>2630000000</v>
      </c>
      <c r="U101" s="82"/>
    </row>
    <row r="102" spans="5:21" x14ac:dyDescent="0.3">
      <c r="E102" s="67">
        <v>94</v>
      </c>
      <c r="F10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59" t="str">
        <f t="shared" si="18"/>
        <v>2,2,2,2,2,2,2,2,2,2,2,2,2,2,2,2,2,2,2,2,2,2,2,2,2,2,2,2,2,2,2,2,2,2,2,2,2,2,2,2,2,2,2,2,2,2,2,2,2,2,2,2,2,2,2,2,2,2,2,2,2,2,2,2,2,2,2,2,2,2,2,2,2,2,2,2,2,2,2,2,2,2,2,2,2,2,2,2,2,2,2,2,2,2</v>
      </c>
      <c r="H10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59" t="s">
        <v>726</v>
      </c>
      <c r="N102" s="67">
        <v>94</v>
      </c>
      <c r="O102" s="68" t="str">
        <f t="shared" si="13"/>
        <v>2.3804간</v>
      </c>
      <c r="P102" s="68">
        <f t="shared" si="16"/>
        <v>2.3804000000000003E+36</v>
      </c>
      <c r="Q102" s="68">
        <f t="shared" si="21"/>
        <v>2.3804000000000003</v>
      </c>
      <c r="R102" s="67" t="str" cm="1">
        <f t="array" ref="R102">IF(AND(Q101&gt;1000,Q102&lt;2),INDEX(W:W,MATCH(R101,W:W,0)+1,0),R101)</f>
        <v>간</v>
      </c>
      <c r="S102" s="67" t="str">
        <f t="shared" si="14"/>
        <v>1E+36</v>
      </c>
      <c r="T102" s="82">
        <f t="shared" si="15"/>
        <v>2640000000</v>
      </c>
      <c r="U102" s="82"/>
    </row>
    <row r="103" spans="5:21" x14ac:dyDescent="0.3">
      <c r="E103" s="67">
        <v>95</v>
      </c>
      <c r="F10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59" t="str">
        <f t="shared" si="18"/>
        <v>2,2,2,2,2,2,2,2,2,2,2,2,2,2,2,2,2,2,2,2,2,2,2,2,2,2,2,2,2,2,2,2,2,2,2,2,2,2,2,2,2,2,2,2,2,2,2,2,2,2,2,2,2,2,2,2,2,2,2,2,2,2,2,2,2,2,2,2,2,2,2,2,2,2,2,2,2,2,2,2,2,2,2,2,2,2,2,2,2,2,2,2,2,2,2</v>
      </c>
      <c r="H10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59" t="s">
        <v>726</v>
      </c>
      <c r="N103" s="67">
        <v>95</v>
      </c>
      <c r="O103" s="68" t="str">
        <f t="shared" si="13"/>
        <v>3.5706간</v>
      </c>
      <c r="P103" s="68">
        <f t="shared" si="16"/>
        <v>3.5706000000000002E+36</v>
      </c>
      <c r="Q103" s="68">
        <f t="shared" si="21"/>
        <v>3.5706000000000002</v>
      </c>
      <c r="R103" s="67" t="str" cm="1">
        <f t="array" ref="R103">IF(AND(Q102&gt;1000,Q103&lt;2),INDEX(W:W,MATCH(R102,W:W,0)+1,0),R102)</f>
        <v>간</v>
      </c>
      <c r="S103" s="67" t="str">
        <f t="shared" si="14"/>
        <v>1E+36</v>
      </c>
      <c r="T103" s="82">
        <f t="shared" si="15"/>
        <v>2650000000</v>
      </c>
      <c r="U103" s="82"/>
    </row>
    <row r="104" spans="5:21" x14ac:dyDescent="0.3">
      <c r="E104" s="67">
        <v>96</v>
      </c>
      <c r="F10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59" t="str">
        <f t="shared" si="18"/>
        <v>2,2,2,2,2,2,2,2,2,2,2,2,2,2,2,2,2,2,2,2,2,2,2,2,2,2,2,2,2,2,2,2,2,2,2,2,2,2,2,2,2,2,2,2,2,2,2,2,2,2,2,2,2,2,2,2,2,2,2,2,2,2,2,2,2,2,2,2,2,2,2,2,2,2,2,2,2,2,2,2,2,2,2,2,2,2,2,2,2,2,2,2,2,2,2,2</v>
      </c>
      <c r="H10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59" t="s">
        <v>726</v>
      </c>
      <c r="N104" s="67">
        <v>96</v>
      </c>
      <c r="O104" s="68" t="str">
        <f t="shared" si="13"/>
        <v>5.3559간</v>
      </c>
      <c r="P104" s="68">
        <f t="shared" si="16"/>
        <v>5.3558999999999998E+36</v>
      </c>
      <c r="Q104" s="68">
        <f t="shared" si="21"/>
        <v>5.3559000000000001</v>
      </c>
      <c r="R104" s="67" t="str" cm="1">
        <f t="array" ref="R104">IF(AND(Q103&gt;1000,Q104&lt;2),INDEX(W:W,MATCH(R103,W:W,0)+1,0),R103)</f>
        <v>간</v>
      </c>
      <c r="S104" s="67" t="str">
        <f t="shared" si="14"/>
        <v>1E+36</v>
      </c>
      <c r="T104" s="82">
        <f t="shared" si="15"/>
        <v>2660000000</v>
      </c>
      <c r="U104" s="82"/>
    </row>
    <row r="105" spans="5:21" x14ac:dyDescent="0.3">
      <c r="E105" s="67">
        <v>97</v>
      </c>
      <c r="F10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59" t="str">
        <f t="shared" si="18"/>
        <v>2,2,2,2,2,2,2,2,2,2,2,2,2,2,2,2,2,2,2,2,2,2,2,2,2,2,2,2,2,2,2,2,2,2,2,2,2,2,2,2,2,2,2,2,2,2,2,2,2,2,2,2,2,2,2,2,2,2,2,2,2,2,2,2,2,2,2,2,2,2,2,2,2,2,2,2,2,2,2,2,2,2,2,2,2,2,2,2,2,2,2,2,2,2,2,2,2</v>
      </c>
      <c r="H10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59" t="s">
        <v>726</v>
      </c>
      <c r="N105" s="67">
        <v>97</v>
      </c>
      <c r="O105" s="68" t="str">
        <f t="shared" si="13"/>
        <v>8.0339간</v>
      </c>
      <c r="P105" s="68">
        <f t="shared" si="16"/>
        <v>8.0338999999999994E+36</v>
      </c>
      <c r="Q105" s="68">
        <f t="shared" si="21"/>
        <v>8.0338999999999992</v>
      </c>
      <c r="R105" s="67" t="str" cm="1">
        <f t="array" ref="R105">IF(AND(Q104&gt;1000,Q105&lt;2),INDEX(W:W,MATCH(R104,W:W,0)+1,0),R104)</f>
        <v>간</v>
      </c>
      <c r="S105" s="67" t="str">
        <f t="shared" si="14"/>
        <v>1E+36</v>
      </c>
      <c r="T105" s="82">
        <f t="shared" si="15"/>
        <v>2670000000</v>
      </c>
      <c r="U105" s="82"/>
    </row>
    <row r="106" spans="5:21" x14ac:dyDescent="0.3">
      <c r="E106" s="67">
        <v>98</v>
      </c>
      <c r="F10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59" t="str">
        <f t="shared" si="18"/>
        <v>2,2,2,2,2,2,2,2,2,2,2,2,2,2,2,2,2,2,2,2,2,2,2,2,2,2,2,2,2,2,2,2,2,2,2,2,2,2,2,2,2,2,2,2,2,2,2,2,2,2,2,2,2,2,2,2,2,2,2,2,2,2,2,2,2,2,2,2,2,2,2,2,2,2,2,2,2,2,2,2,2,2,2,2,2,2,2,2,2,2,2,2,2,2,2,2,2,2</v>
      </c>
      <c r="H10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59" t="s">
        <v>726</v>
      </c>
      <c r="N106" s="67">
        <v>98</v>
      </c>
      <c r="O106" s="68" t="str">
        <f t="shared" si="13"/>
        <v>12.0509간</v>
      </c>
      <c r="P106" s="68">
        <f t="shared" si="16"/>
        <v>1.20509E+37</v>
      </c>
      <c r="Q106" s="68">
        <f t="shared" si="21"/>
        <v>12.0509</v>
      </c>
      <c r="R106" s="67" t="str" cm="1">
        <f t="array" ref="R106">IF(AND(Q105&gt;1000,Q106&lt;2),INDEX(W:W,MATCH(R105,W:W,0)+1,0),R105)</f>
        <v>간</v>
      </c>
      <c r="S106" s="67" t="str">
        <f t="shared" si="14"/>
        <v>1E+36</v>
      </c>
      <c r="T106" s="82">
        <f t="shared" si="15"/>
        <v>2680000000</v>
      </c>
      <c r="U106" s="82"/>
    </row>
    <row r="107" spans="5:21" x14ac:dyDescent="0.3">
      <c r="E107" s="67">
        <v>99</v>
      </c>
      <c r="F10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59" t="str">
        <f t="shared" si="18"/>
        <v>2,2,2,2,2,2,2,2,2,2,2,2,2,2,2,2,2,2,2,2,2,2,2,2,2,2,2,2,2,2,2,2,2,2,2,2,2,2,2,2,2,2,2,2,2,2,2,2,2,2,2,2,2,2,2,2,2,2,2,2,2,2,2,2,2,2,2,2,2,2,2,2,2,2,2,2,2,2,2,2,2,2,2,2,2,2,2,2,2,2,2,2,2,2,2,2,2,2,2</v>
      </c>
      <c r="H10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59" t="s">
        <v>726</v>
      </c>
      <c r="N107" s="67">
        <v>99</v>
      </c>
      <c r="O107" s="68" t="str">
        <f t="shared" si="13"/>
        <v>18.0764간</v>
      </c>
      <c r="P107" s="68">
        <f t="shared" si="16"/>
        <v>1.8076399999999999E+37</v>
      </c>
      <c r="Q107" s="68">
        <f t="shared" si="21"/>
        <v>18.0764</v>
      </c>
      <c r="R107" s="67" t="str" cm="1">
        <f t="array" ref="R107">IF(AND(Q106&gt;1000,Q107&lt;2),INDEX(W:W,MATCH(R106,W:W,0)+1,0),R106)</f>
        <v>간</v>
      </c>
      <c r="S107" s="67" t="str">
        <f t="shared" si="14"/>
        <v>1E+36</v>
      </c>
      <c r="T107" s="82">
        <f t="shared" si="15"/>
        <v>2690000000</v>
      </c>
      <c r="U107" s="82"/>
    </row>
    <row r="108" spans="5:21" x14ac:dyDescent="0.3">
      <c r="E108" s="67">
        <v>100</v>
      </c>
      <c r="F10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59" t="str">
        <f t="shared" si="18"/>
        <v>2,2,2,2,2,2,2,2,2,2,2,2,2,2,2,2,2,2,2,2,2,2,2,2,2,2,2,2,2,2,2,2,2,2,2,2,2,2,2,2,2,2,2,2,2,2,2,2,2,2,2,2,2,2,2,2,2,2,2,2,2,2,2,2,2,2,2,2,2,2,2,2,2,2,2,2,2,2,2,2,2,2,2,2,2,2,2,2,2,2,2,2,2,2,2,2,2,2,2,2</v>
      </c>
      <c r="H10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59" t="s">
        <v>726</v>
      </c>
      <c r="N108" s="67">
        <v>100</v>
      </c>
      <c r="O108" s="68" t="str">
        <f t="shared" si="13"/>
        <v>27.1146간</v>
      </c>
      <c r="P108" s="68">
        <f t="shared" si="16"/>
        <v>2.71146E+37</v>
      </c>
      <c r="Q108" s="68">
        <f t="shared" si="21"/>
        <v>27.114599999999999</v>
      </c>
      <c r="R108" s="67" t="str" cm="1">
        <f t="array" ref="R108">IF(AND(Q107&gt;1000,Q108&lt;2),INDEX(W:W,MATCH(R107,W:W,0)+1,0),R107)</f>
        <v>간</v>
      </c>
      <c r="S108" s="67" t="str">
        <f t="shared" si="14"/>
        <v>1E+36</v>
      </c>
      <c r="T108" s="82">
        <f t="shared" si="15"/>
        <v>3700000000</v>
      </c>
      <c r="U108" s="82"/>
    </row>
    <row r="109" spans="5:21" x14ac:dyDescent="0.3">
      <c r="E109" s="67">
        <v>101</v>
      </c>
      <c r="F10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59" t="str">
        <f t="shared" si="18"/>
        <v>2,2,2,2,2,2,2,2,2,2,2,2,2,2,2,2,2,2,2,2,2,2,2,2,2,2,2,2,2,2,2,2,2,2,2,2,2,2,2,2,2,2,2,2,2,2,2,2,2,2,2,2,2,2,2,2,2,2,2,2,2,2,2,2,2,2,2,2,2,2,2,2,2,2,2,2,2,2,2,2,2,2,2,2,2,2,2,2,2,2,2,2,2,2,2,2,2,2,2,2,2</v>
      </c>
      <c r="H10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59" t="s">
        <v>726</v>
      </c>
      <c r="N109" s="67">
        <v>101</v>
      </c>
      <c r="O109" s="68" t="str">
        <f t="shared" si="13"/>
        <v>40.6719간</v>
      </c>
      <c r="P109" s="68">
        <f t="shared" si="16"/>
        <v>4.0671900000000002E+37</v>
      </c>
      <c r="Q109" s="68">
        <f t="shared" si="21"/>
        <v>40.671900000000001</v>
      </c>
      <c r="R109" s="67" t="str" cm="1">
        <f t="array" ref="R109">IF(AND(Q108&gt;1000,Q109&lt;2),INDEX(W:W,MATCH(R108,W:W,0)+1,0),R108)</f>
        <v>간</v>
      </c>
      <c r="S109" s="67" t="str">
        <f t="shared" si="14"/>
        <v>1E+36</v>
      </c>
      <c r="T109" s="82">
        <f t="shared" si="15"/>
        <v>5210000000</v>
      </c>
      <c r="U109" s="82"/>
    </row>
    <row r="110" spans="5:21" x14ac:dyDescent="0.3">
      <c r="E110" s="67">
        <v>102</v>
      </c>
      <c r="F11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59" t="str">
        <f t="shared" si="18"/>
        <v>2,2,2,2,2,2,2,2,2,2,2,2,2,2,2,2,2,2,2,2,2,2,2,2,2,2,2,2,2,2,2,2,2,2,2,2,2,2,2,2,2,2,2,2,2,2,2,2,2,2,2,2,2,2,2,2,2,2,2,2,2,2,2,2,2,2,2,2,2,2,2,2,2,2,2,2,2,2,2,2,2,2,2,2,2,2,2,2,2,2,2,2,2,2,2,2,2,2,2,2,2,2</v>
      </c>
      <c r="H11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59" t="s">
        <v>726</v>
      </c>
      <c r="N110" s="67">
        <v>102</v>
      </c>
      <c r="O110" s="68" t="str">
        <f t="shared" si="13"/>
        <v>61.0079간</v>
      </c>
      <c r="P110" s="68">
        <f t="shared" si="16"/>
        <v>6.1007900000000012E+37</v>
      </c>
      <c r="Q110" s="68">
        <f t="shared" si="21"/>
        <v>61.007900000000006</v>
      </c>
      <c r="R110" s="67" t="str" cm="1">
        <f t="array" ref="R110">IF(AND(Q109&gt;1000,Q110&lt;2),INDEX(W:W,MATCH(R109,W:W,0)+1,0),R109)</f>
        <v>간</v>
      </c>
      <c r="S110" s="67" t="str">
        <f t="shared" si="14"/>
        <v>1E+36</v>
      </c>
      <c r="T110" s="82">
        <f t="shared" si="15"/>
        <v>5220000000</v>
      </c>
      <c r="U110" s="82"/>
    </row>
    <row r="111" spans="5:21" x14ac:dyDescent="0.3">
      <c r="E111" s="67">
        <v>103</v>
      </c>
      <c r="F11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59" t="str">
        <f t="shared" si="18"/>
        <v>2,2,2,2,2,2,2,2,2,2,2,2,2,2,2,2,2,2,2,2,2,2,2,2,2,2,2,2,2,2,2,2,2,2,2,2,2,2,2,2,2,2,2,2,2,2,2,2,2,2,2,2,2,2,2,2,2,2,2,2,2,2,2,2,2,2,2,2,2,2,2,2,2,2,2,2,2,2,2,2,2,2,2,2,2,2,2,2,2,2,2,2,2,2,2,2,2,2,2,2,2,2,2</v>
      </c>
      <c r="H11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59" t="s">
        <v>726</v>
      </c>
      <c r="N111" s="67">
        <v>103</v>
      </c>
      <c r="O111" s="68" t="str">
        <f t="shared" si="13"/>
        <v>91.5119간</v>
      </c>
      <c r="P111" s="68">
        <f t="shared" si="16"/>
        <v>9.151190000000001E+37</v>
      </c>
      <c r="Q111" s="68">
        <f t="shared" si="21"/>
        <v>91.511899999999997</v>
      </c>
      <c r="R111" s="67" t="str" cm="1">
        <f t="array" ref="R111">IF(AND(Q110&gt;1000,Q111&lt;2),INDEX(W:W,MATCH(R110,W:W,0)+1,0),R110)</f>
        <v>간</v>
      </c>
      <c r="S111" s="67" t="str">
        <f t="shared" si="14"/>
        <v>1E+36</v>
      </c>
      <c r="T111" s="82">
        <f t="shared" si="15"/>
        <v>5230000000</v>
      </c>
      <c r="U111" s="82"/>
    </row>
    <row r="112" spans="5:21" x14ac:dyDescent="0.3">
      <c r="E112" s="67">
        <v>104</v>
      </c>
      <c r="F11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59" t="str">
        <f t="shared" si="18"/>
        <v>2,2,2,2,2,2,2,2,2,2,2,2,2,2,2,2,2,2,2,2,2,2,2,2,2,2,2,2,2,2,2,2,2,2,2,2,2,2,2,2,2,2,2,2,2,2,2,2,2,2,2,2,2,2,2,2,2,2,2,2,2,2,2,2,2,2,2,2,2,2,2,2,2,2,2,2,2,2,2,2,2,2,2,2,2,2,2,2,2,2,2,2,2,2,2,2,2,2,2,2,2,2,2,2</v>
      </c>
      <c r="H11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59" t="s">
        <v>726</v>
      </c>
      <c r="N112" s="67">
        <v>104</v>
      </c>
      <c r="O112" s="68" t="str">
        <f t="shared" si="13"/>
        <v>137.2679간</v>
      </c>
      <c r="P112" s="68">
        <f t="shared" si="16"/>
        <v>1.372679E+38</v>
      </c>
      <c r="Q112" s="68">
        <f t="shared" si="21"/>
        <v>137.2679</v>
      </c>
      <c r="R112" s="67" t="str" cm="1">
        <f t="array" ref="R112">IF(AND(Q111&gt;1000,Q112&lt;2),INDEX(W:W,MATCH(R111,W:W,0)+1,0),R111)</f>
        <v>간</v>
      </c>
      <c r="S112" s="67" t="str">
        <f t="shared" si="14"/>
        <v>1E+36</v>
      </c>
      <c r="T112" s="82">
        <f t="shared" si="15"/>
        <v>5240000000</v>
      </c>
      <c r="U112" s="82"/>
    </row>
    <row r="113" spans="5:21" x14ac:dyDescent="0.3">
      <c r="E113" s="67">
        <v>105</v>
      </c>
      <c r="F11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59" t="str">
        <f t="shared" si="18"/>
        <v>2,2,2,2,2,2,2,2,2,2,2,2,2,2,2,2,2,2,2,2,2,2,2,2,2,2,2,2,2,2,2,2,2,2,2,2,2,2,2,2,2,2,2,2,2,2,2,2,2,2,2,2,2,2,2,2,2,2,2,2,2,2,2,2,2,2,2,2,2,2,2,2,2,2,2,2,2,2,2,2,2,2,2,2,2,2,2,2,2,2,2,2,2,2,2,2,2,2,2,2,2,2,2,2,2</v>
      </c>
      <c r="H11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59" t="s">
        <v>726</v>
      </c>
      <c r="N113" s="67">
        <v>105</v>
      </c>
      <c r="O113" s="68" t="str">
        <f t="shared" si="13"/>
        <v>205.9019간</v>
      </c>
      <c r="P113" s="68">
        <f t="shared" si="16"/>
        <v>2.0590190000000004E+38</v>
      </c>
      <c r="Q113" s="68">
        <f t="shared" si="21"/>
        <v>205.90190000000001</v>
      </c>
      <c r="R113" s="67" t="str" cm="1">
        <f t="array" ref="R113">IF(AND(Q112&gt;1000,Q113&lt;2),INDEX(W:W,MATCH(R112,W:W,0)+1,0),R112)</f>
        <v>간</v>
      </c>
      <c r="S113" s="67" t="str">
        <f t="shared" si="14"/>
        <v>1E+36</v>
      </c>
      <c r="T113" s="82">
        <f t="shared" si="15"/>
        <v>5250000000</v>
      </c>
      <c r="U113" s="82"/>
    </row>
    <row r="114" spans="5:21" x14ac:dyDescent="0.3">
      <c r="E114" s="67">
        <v>106</v>
      </c>
      <c r="F11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59" t="str">
        <f t="shared" si="18"/>
        <v>2,2,2,2,2,2,2,2,2,2,2,2,2,2,2,2,2,2,2,2,2,2,2,2,2,2,2,2,2,2,2,2,2,2,2,2,2,2,2,2,2,2,2,2,2,2,2,2,2,2,2,2,2,2,2,2,2,2,2,2,2,2,2,2,2,2,2,2,2,2,2,2,2,2,2,2,2,2,2,2,2,2,2,2,2,2,2,2,2,2,2,2,2,2,2,2,2,2,2,2,2,2,2,2,2,2</v>
      </c>
      <c r="H11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59" t="s">
        <v>726</v>
      </c>
      <c r="N114" s="67">
        <v>106</v>
      </c>
      <c r="O114" s="68" t="str">
        <f t="shared" si="13"/>
        <v>308.8529간</v>
      </c>
      <c r="P114" s="68">
        <f t="shared" si="16"/>
        <v>3.088529E+38</v>
      </c>
      <c r="Q114" s="68">
        <f t="shared" si="21"/>
        <v>308.85289999999998</v>
      </c>
      <c r="R114" s="67" t="str" cm="1">
        <f t="array" ref="R114">IF(AND(Q113&gt;1000,Q114&lt;2),INDEX(W:W,MATCH(R113,W:W,0)+1,0),R113)</f>
        <v>간</v>
      </c>
      <c r="S114" s="67" t="str">
        <f t="shared" si="14"/>
        <v>1E+36</v>
      </c>
      <c r="T114" s="82">
        <f t="shared" si="15"/>
        <v>5360000000</v>
      </c>
      <c r="U114" s="82"/>
    </row>
    <row r="115" spans="5:21" x14ac:dyDescent="0.3">
      <c r="E115" s="67">
        <v>107</v>
      </c>
      <c r="F11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59" t="str">
        <f t="shared" si="18"/>
        <v>2,2,2,2,2,2,2,2,2,2,2,2,2,2,2,2,2,2,2,2,2,2,2,2,2,2,2,2,2,2,2,2,2,2,2,2,2,2,2,2,2,2,2,2,2,2,2,2,2,2,2,2,2,2,2,2,2,2,2,2,2,2,2,2,2,2,2,2,2,2,2,2,2,2,2,2,2,2,2,2,2,2,2,2,2,2,2,2,2,2,2,2,2,2,2,2,2,2,2,2,2,2,2,2,2,2,2</v>
      </c>
      <c r="H11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59" t="s">
        <v>726</v>
      </c>
      <c r="N115" s="67">
        <v>107</v>
      </c>
      <c r="O115" s="68" t="str">
        <f t="shared" si="13"/>
        <v>463.2794간</v>
      </c>
      <c r="P115" s="68">
        <f t="shared" si="16"/>
        <v>4.6327939999999999E+38</v>
      </c>
      <c r="Q115" s="68">
        <f t="shared" si="21"/>
        <v>463.27939999999995</v>
      </c>
      <c r="R115" s="67" t="str" cm="1">
        <f t="array" ref="R115">IF(AND(Q114&gt;1000,Q115&lt;2),INDEX(W:W,MATCH(R114,W:W,0)+1,0),R114)</f>
        <v>간</v>
      </c>
      <c r="S115" s="67" t="str">
        <f t="shared" si="14"/>
        <v>1E+36</v>
      </c>
      <c r="T115" s="82">
        <f t="shared" si="15"/>
        <v>5370000000</v>
      </c>
      <c r="U115" s="82"/>
    </row>
    <row r="116" spans="5:21" x14ac:dyDescent="0.3">
      <c r="E116" s="67">
        <v>108</v>
      </c>
      <c r="F11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59" t="str">
        <f t="shared" si="18"/>
        <v>2,2,2,2,2,2,2,2,2,2,2,2,2,2,2,2,2,2,2,2,2,2,2,2,2,2,2,2,2,2,2,2,2,2,2,2,2,2,2,2,2,2,2,2,2,2,2,2,2,2,2,2,2,2,2,2,2,2,2,2,2,2,2,2,2,2,2,2,2,2,2,2,2,2,2,2,2,2,2,2,2,2,2,2,2,2,2,2,2,2,2,2,2,2,2,2,2,2,2,2,2,2,2,2,2,2,2,2</v>
      </c>
      <c r="H11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59" t="s">
        <v>726</v>
      </c>
      <c r="N116" s="67">
        <v>108</v>
      </c>
      <c r="O116" s="68" t="str">
        <f t="shared" si="13"/>
        <v>694.9191간</v>
      </c>
      <c r="P116" s="68">
        <f t="shared" si="16"/>
        <v>6.9491909999999992E+38</v>
      </c>
      <c r="Q116" s="68">
        <f t="shared" si="21"/>
        <v>694.91909999999996</v>
      </c>
      <c r="R116" s="67" t="str" cm="1">
        <f t="array" ref="R116">IF(AND(Q115&gt;1000,Q116&lt;2),INDEX(W:W,MATCH(R115,W:W,0)+1,0),R115)</f>
        <v>간</v>
      </c>
      <c r="S116" s="67" t="str">
        <f t="shared" si="14"/>
        <v>1E+36</v>
      </c>
      <c r="T116" s="82">
        <f t="shared" si="15"/>
        <v>5380000000</v>
      </c>
      <c r="U116" s="82"/>
    </row>
    <row r="117" spans="5:21" x14ac:dyDescent="0.3">
      <c r="E117" s="67">
        <v>109</v>
      </c>
      <c r="F11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59" t="str">
        <f t="shared" si="18"/>
        <v>2,2,2,2,2,2,2,2,2,2,2,2,2,2,2,2,2,2,2,2,2,2,2,2,2,2,2,2,2,2,2,2,2,2,2,2,2,2,2,2,2,2,2,2,2,2,2,2,2,2,2,2,2,2,2,2,2,2,2,2,2,2,2,2,2,2,2,2,2,2,2,2,2,2,2,2,2,2,2,2,2,2,2,2,2,2,2,2,2,2,2,2,2,2,2,2,2,2,2,2,2,2,2,2,2,2,2,2,2</v>
      </c>
      <c r="H11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59" t="s">
        <v>726</v>
      </c>
      <c r="N117" s="67">
        <v>109</v>
      </c>
      <c r="O117" s="68" t="str">
        <f t="shared" si="13"/>
        <v>1042.3787간</v>
      </c>
      <c r="P117" s="68">
        <f t="shared" si="16"/>
        <v>1.0423787000000001E+39</v>
      </c>
      <c r="Q117" s="68">
        <f t="shared" si="21"/>
        <v>1042.3787</v>
      </c>
      <c r="R117" s="67" t="str" cm="1">
        <f t="array" ref="R117">IF(AND(Q116&gt;1000,Q117&lt;2),INDEX(W:W,MATCH(R116,W:W,0)+1,0),R116)</f>
        <v>간</v>
      </c>
      <c r="S117" s="67" t="str">
        <f t="shared" si="14"/>
        <v>1E+36</v>
      </c>
      <c r="T117" s="82">
        <f t="shared" si="15"/>
        <v>5390000000</v>
      </c>
      <c r="U117" s="82"/>
    </row>
    <row r="118" spans="5:21" x14ac:dyDescent="0.3">
      <c r="E118" s="67">
        <v>110</v>
      </c>
      <c r="F11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</v>
      </c>
      <c r="H11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59" t="s">
        <v>726</v>
      </c>
      <c r="N118" s="67">
        <v>110</v>
      </c>
      <c r="O118" s="68" t="str">
        <f t="shared" si="13"/>
        <v>1563.5681간</v>
      </c>
      <c r="P118" s="68">
        <f t="shared" si="16"/>
        <v>1.5635681000000001E+39</v>
      </c>
      <c r="Q118" s="68">
        <f t="shared" si="21"/>
        <v>1563.5681</v>
      </c>
      <c r="R118" s="67" t="str" cm="1">
        <f t="array" ref="R118">IF(AND(Q117&gt;1000,Q118&lt;2),INDEX(W:W,MATCH(R117,W:W,0)+1,0),R117)</f>
        <v>간</v>
      </c>
      <c r="S118" s="67" t="str">
        <f t="shared" si="14"/>
        <v>1E+36</v>
      </c>
      <c r="T118" s="82">
        <f t="shared" si="15"/>
        <v>5400000000</v>
      </c>
      <c r="U118" s="82"/>
    </row>
    <row r="119" spans="5:21" x14ac:dyDescent="0.3">
      <c r="E119" s="67">
        <v>111</v>
      </c>
      <c r="F11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</v>
      </c>
      <c r="H11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59" t="s">
        <v>726</v>
      </c>
      <c r="N119" s="67">
        <v>111</v>
      </c>
      <c r="O119" s="68" t="str">
        <f t="shared" si="13"/>
        <v>2345.3522간</v>
      </c>
      <c r="P119" s="68">
        <f t="shared" si="16"/>
        <v>2.3453522000000005E+39</v>
      </c>
      <c r="Q119" s="68">
        <f t="shared" si="21"/>
        <v>2345.3522000000003</v>
      </c>
      <c r="R119" s="67" t="str" cm="1">
        <f t="array" ref="R119">IF(AND(Q118&gt;1000,Q119&lt;2),INDEX(W:W,MATCH(R118,W:W,0)+1,0),R118)</f>
        <v>간</v>
      </c>
      <c r="S119" s="67" t="str">
        <f t="shared" si="14"/>
        <v>1E+36</v>
      </c>
      <c r="T119" s="82">
        <f t="shared" si="15"/>
        <v>5410000000</v>
      </c>
      <c r="U119" s="82"/>
    </row>
    <row r="120" spans="5:21" x14ac:dyDescent="0.3">
      <c r="E120" s="67">
        <v>112</v>
      </c>
      <c r="F12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</v>
      </c>
      <c r="H12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59" t="s">
        <v>726</v>
      </c>
      <c r="N120" s="67">
        <v>112</v>
      </c>
      <c r="O120" s="68" t="str">
        <f t="shared" si="13"/>
        <v>3518.0283간</v>
      </c>
      <c r="P120" s="68">
        <f t="shared" si="16"/>
        <v>3.5180282999999999E+39</v>
      </c>
      <c r="Q120" s="68">
        <f t="shared" si="21"/>
        <v>3518.0282999999999</v>
      </c>
      <c r="R120" s="67" t="str" cm="1">
        <f t="array" ref="R120">IF(AND(Q119&gt;1000,Q120&lt;2),INDEX(W:W,MATCH(R119,W:W,0)+1,0),R119)</f>
        <v>간</v>
      </c>
      <c r="S120" s="67" t="str">
        <f t="shared" si="14"/>
        <v>1E+36</v>
      </c>
      <c r="T120" s="82">
        <f t="shared" si="15"/>
        <v>5420000000</v>
      </c>
      <c r="U120" s="82"/>
    </row>
    <row r="121" spans="5:21" x14ac:dyDescent="0.3">
      <c r="E121" s="67">
        <v>113</v>
      </c>
      <c r="F12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</v>
      </c>
      <c r="H12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59" t="s">
        <v>726</v>
      </c>
      <c r="N121" s="67">
        <v>113</v>
      </c>
      <c r="O121" s="68" t="str">
        <f t="shared" si="13"/>
        <v>5277.0425간</v>
      </c>
      <c r="P121" s="68">
        <f t="shared" si="16"/>
        <v>5.2770425000000006E+39</v>
      </c>
      <c r="Q121" s="68">
        <f t="shared" si="21"/>
        <v>5277.0425000000005</v>
      </c>
      <c r="R121" s="67" t="str" cm="1">
        <f t="array" ref="R121">IF(AND(Q120&gt;1000,Q121&lt;2),INDEX(W:W,MATCH(R120,W:W,0)+1,0),R120)</f>
        <v>간</v>
      </c>
      <c r="S121" s="67" t="str">
        <f t="shared" si="14"/>
        <v>1E+36</v>
      </c>
      <c r="T121" s="82">
        <f t="shared" si="15"/>
        <v>5430000000</v>
      </c>
      <c r="U121" s="82"/>
    </row>
    <row r="122" spans="5:21" x14ac:dyDescent="0.3">
      <c r="E122" s="67">
        <v>114</v>
      </c>
      <c r="F12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</v>
      </c>
      <c r="H12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59" t="s">
        <v>726</v>
      </c>
      <c r="N122" s="67">
        <v>114</v>
      </c>
      <c r="O122" s="68" t="str">
        <f t="shared" si="13"/>
        <v>7915.5638간</v>
      </c>
      <c r="P122" s="68">
        <f t="shared" si="16"/>
        <v>7.9155638000000007E+39</v>
      </c>
      <c r="Q122" s="68">
        <f t="shared" si="21"/>
        <v>7915.5637999999999</v>
      </c>
      <c r="R122" s="67" t="str" cm="1">
        <f t="array" ref="R122">IF(AND(Q121&gt;1000,Q122&lt;2),INDEX(W:W,MATCH(R121,W:W,0)+1,0),R121)</f>
        <v>간</v>
      </c>
      <c r="S122" s="67" t="str">
        <f t="shared" si="14"/>
        <v>1E+36</v>
      </c>
      <c r="T122" s="82">
        <f t="shared" si="15"/>
        <v>5440000000</v>
      </c>
      <c r="U122" s="82"/>
    </row>
    <row r="123" spans="5:21" x14ac:dyDescent="0.3">
      <c r="E123" s="67">
        <v>115</v>
      </c>
      <c r="F12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59" t="s">
        <v>726</v>
      </c>
      <c r="N123" s="67">
        <v>115</v>
      </c>
      <c r="O123" s="68" t="str">
        <f t="shared" si="13"/>
        <v>1.1874정</v>
      </c>
      <c r="P123" s="68">
        <f t="shared" si="16"/>
        <v>1.1874000000000002E+40</v>
      </c>
      <c r="Q123" s="68">
        <f t="shared" si="21"/>
        <v>1.1874</v>
      </c>
      <c r="R123" s="67" t="str" cm="1">
        <f t="array" ref="R123">IF(AND(Q122&gt;1000,Q123&lt;2),INDEX(W:W,MATCH(R122,W:W,0)+1,0),R122)</f>
        <v>정</v>
      </c>
      <c r="S123" s="67" t="str">
        <f t="shared" si="14"/>
        <v>1E+40</v>
      </c>
      <c r="T123" s="82">
        <f t="shared" si="15"/>
        <v>5450000000</v>
      </c>
      <c r="U123" s="82"/>
    </row>
    <row r="124" spans="5:21" x14ac:dyDescent="0.3">
      <c r="E124" s="67">
        <v>116</v>
      </c>
      <c r="F12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59" t="s">
        <v>726</v>
      </c>
      <c r="N124" s="67">
        <v>116</v>
      </c>
      <c r="O124" s="68" t="str">
        <f t="shared" si="13"/>
        <v>1.7811정</v>
      </c>
      <c r="P124" s="68">
        <f t="shared" si="16"/>
        <v>1.7811E+40</v>
      </c>
      <c r="Q124" s="68">
        <f t="shared" si="21"/>
        <v>1.7810999999999999</v>
      </c>
      <c r="R124" s="67" t="str" cm="1">
        <f t="array" ref="R124">IF(AND(Q123&gt;1000,Q124&lt;2),INDEX(W:W,MATCH(R123,W:W,0)+1,0),R123)</f>
        <v>정</v>
      </c>
      <c r="S124" s="67" t="str">
        <f t="shared" si="14"/>
        <v>1E+40</v>
      </c>
      <c r="T124" s="82">
        <f t="shared" si="15"/>
        <v>5460000000</v>
      </c>
      <c r="U124" s="82"/>
    </row>
    <row r="125" spans="5:21" x14ac:dyDescent="0.3">
      <c r="E125" s="67">
        <v>117</v>
      </c>
      <c r="F12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59" t="s">
        <v>726</v>
      </c>
      <c r="N125" s="67">
        <v>117</v>
      </c>
      <c r="O125" s="68" t="str">
        <f t="shared" si="13"/>
        <v>2.6717정</v>
      </c>
      <c r="P125" s="68">
        <f t="shared" si="16"/>
        <v>2.6717000000000004E+40</v>
      </c>
      <c r="Q125" s="68">
        <f t="shared" si="21"/>
        <v>2.6717000000000004</v>
      </c>
      <c r="R125" s="67" t="str" cm="1">
        <f t="array" ref="R125">IF(AND(Q124&gt;1000,Q125&lt;2),INDEX(W:W,MATCH(R124,W:W,0)+1,0),R124)</f>
        <v>정</v>
      </c>
      <c r="S125" s="67" t="str">
        <f t="shared" si="14"/>
        <v>1E+40</v>
      </c>
      <c r="T125" s="82">
        <f t="shared" si="15"/>
        <v>5470000000</v>
      </c>
      <c r="U125" s="82"/>
    </row>
    <row r="126" spans="5:21" x14ac:dyDescent="0.3">
      <c r="E126" s="67">
        <v>118</v>
      </c>
      <c r="F12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59" t="s">
        <v>726</v>
      </c>
      <c r="N126" s="67">
        <v>118</v>
      </c>
      <c r="O126" s="68" t="str">
        <f t="shared" si="13"/>
        <v>4.0076정</v>
      </c>
      <c r="P126" s="68">
        <f t="shared" si="16"/>
        <v>4.0076000000000004E+40</v>
      </c>
      <c r="Q126" s="68">
        <f t="shared" si="21"/>
        <v>4.0076000000000001</v>
      </c>
      <c r="R126" s="67" t="str" cm="1">
        <f t="array" ref="R126">IF(AND(Q125&gt;1000,Q126&lt;2),INDEX(W:W,MATCH(R125,W:W,0)+1,0),R125)</f>
        <v>정</v>
      </c>
      <c r="S126" s="67" t="str">
        <f t="shared" si="14"/>
        <v>1E+40</v>
      </c>
      <c r="T126" s="82">
        <f t="shared" si="15"/>
        <v>5480000000</v>
      </c>
      <c r="U126" s="82"/>
    </row>
    <row r="127" spans="5:21" x14ac:dyDescent="0.3">
      <c r="E127" s="67">
        <v>119</v>
      </c>
      <c r="F12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59" t="s">
        <v>726</v>
      </c>
      <c r="N127" s="67">
        <v>119</v>
      </c>
      <c r="O127" s="68" t="str">
        <f t="shared" si="13"/>
        <v>6.0114정</v>
      </c>
      <c r="P127" s="68">
        <f t="shared" si="16"/>
        <v>6.0113999999999998E+40</v>
      </c>
      <c r="Q127" s="68">
        <f t="shared" si="21"/>
        <v>6.0114000000000001</v>
      </c>
      <c r="R127" s="67" t="str" cm="1">
        <f t="array" ref="R127">IF(AND(Q126&gt;1000,Q127&lt;2),INDEX(W:W,MATCH(R126,W:W,0)+1,0),R126)</f>
        <v>정</v>
      </c>
      <c r="S127" s="67" t="str">
        <f t="shared" si="14"/>
        <v>1E+40</v>
      </c>
      <c r="T127" s="82">
        <f t="shared" si="15"/>
        <v>5490000000</v>
      </c>
      <c r="U127" s="82"/>
    </row>
    <row r="128" spans="5:21" x14ac:dyDescent="0.3">
      <c r="E128" s="67">
        <v>120</v>
      </c>
      <c r="F12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59" t="s">
        <v>726</v>
      </c>
      <c r="N128" s="67">
        <v>120</v>
      </c>
      <c r="O128" s="68" t="str">
        <f t="shared" si="13"/>
        <v>9.0171정</v>
      </c>
      <c r="P128" s="68">
        <f t="shared" si="16"/>
        <v>9.0170999999999997E+40</v>
      </c>
      <c r="Q128" s="68">
        <f t="shared" si="21"/>
        <v>9.0170999999999992</v>
      </c>
      <c r="R128" s="67" t="str" cm="1">
        <f t="array" ref="R128">IF(AND(Q127&gt;1000,Q128&lt;2),INDEX(W:W,MATCH(R127,W:W,0)+1,0),R127)</f>
        <v>정</v>
      </c>
      <c r="S128" s="67" t="str">
        <f t="shared" si="14"/>
        <v>1E+40</v>
      </c>
      <c r="T128" s="82">
        <f t="shared" si="15"/>
        <v>5500000000</v>
      </c>
      <c r="U128" s="82"/>
    </row>
    <row r="129" spans="5:21" x14ac:dyDescent="0.3">
      <c r="E129" s="67">
        <v>121</v>
      </c>
      <c r="F129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59" t="s">
        <v>726</v>
      </c>
      <c r="N129" s="67">
        <v>121</v>
      </c>
      <c r="O129" s="68" t="str">
        <f t="shared" si="13"/>
        <v>13.5257정</v>
      </c>
      <c r="P129" s="68">
        <f t="shared" si="16"/>
        <v>1.35257E+41</v>
      </c>
      <c r="Q129" s="68">
        <f t="shared" si="21"/>
        <v>13.525700000000001</v>
      </c>
      <c r="R129" s="67" t="str" cm="1">
        <f t="array" ref="R129">IF(AND(Q128&gt;1000,Q129&lt;2),INDEX(W:W,MATCH(R128,W:W,0)+1,0),R128)</f>
        <v>정</v>
      </c>
      <c r="S129" s="67" t="str">
        <f t="shared" si="14"/>
        <v>1E+40</v>
      </c>
      <c r="T129" s="82">
        <f t="shared" si="15"/>
        <v>5610000000</v>
      </c>
      <c r="U129" s="82"/>
    </row>
    <row r="130" spans="5:21" x14ac:dyDescent="0.3">
      <c r="E130" s="67">
        <v>122</v>
      </c>
      <c r="F130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59" t="s">
        <v>726</v>
      </c>
      <c r="N130" s="67">
        <v>122</v>
      </c>
      <c r="O130" s="68" t="str">
        <f t="shared" si="13"/>
        <v>20.2886정</v>
      </c>
      <c r="P130" s="68">
        <f t="shared" si="16"/>
        <v>2.0288599999999999E+41</v>
      </c>
      <c r="Q130" s="68">
        <f t="shared" si="21"/>
        <v>20.288599999999999</v>
      </c>
      <c r="R130" s="67" t="str" cm="1">
        <f t="array" ref="R130">IF(AND(Q129&gt;1000,Q130&lt;2),INDEX(W:W,MATCH(R129,W:W,0)+1,0),R129)</f>
        <v>정</v>
      </c>
      <c r="S130" s="67" t="str">
        <f t="shared" si="14"/>
        <v>1E+40</v>
      </c>
      <c r="T130" s="82">
        <f t="shared" si="15"/>
        <v>5620000000</v>
      </c>
      <c r="U130" s="82"/>
    </row>
    <row r="131" spans="5:21" x14ac:dyDescent="0.3">
      <c r="E131" s="67">
        <v>123</v>
      </c>
      <c r="F131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59" t="s">
        <v>726</v>
      </c>
      <c r="N131" s="67">
        <v>123</v>
      </c>
      <c r="O131" s="68" t="str">
        <f t="shared" si="13"/>
        <v>30.4329정</v>
      </c>
      <c r="P131" s="68">
        <f t="shared" si="16"/>
        <v>3.0432900000000001E+41</v>
      </c>
      <c r="Q131" s="68">
        <f t="shared" si="21"/>
        <v>30.4329</v>
      </c>
      <c r="R131" s="67" t="str" cm="1">
        <f t="array" ref="R131">IF(AND(Q130&gt;1000,Q131&lt;2),INDEX(W:W,MATCH(R130,W:W,0)+1,0),R130)</f>
        <v>정</v>
      </c>
      <c r="S131" s="67" t="str">
        <f t="shared" si="14"/>
        <v>1E+40</v>
      </c>
      <c r="T131" s="82">
        <f t="shared" si="15"/>
        <v>5630000000</v>
      </c>
      <c r="U131" s="82"/>
    </row>
    <row r="132" spans="5:21" x14ac:dyDescent="0.3">
      <c r="E132" s="67">
        <v>124</v>
      </c>
      <c r="F132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59" t="s">
        <v>726</v>
      </c>
      <c r="N132" s="67">
        <v>124</v>
      </c>
      <c r="O132" s="68" t="str">
        <f t="shared" si="13"/>
        <v>45.6494정</v>
      </c>
      <c r="P132" s="68">
        <f t="shared" si="16"/>
        <v>4.5649400000000001E+41</v>
      </c>
      <c r="Q132" s="68">
        <f t="shared" si="21"/>
        <v>45.6494</v>
      </c>
      <c r="R132" s="67" t="str" cm="1">
        <f t="array" ref="R132">IF(AND(Q131&gt;1000,Q132&lt;2),INDEX(W:W,MATCH(R131,W:W,0)+1,0),R131)</f>
        <v>정</v>
      </c>
      <c r="S132" s="67" t="str">
        <f t="shared" si="14"/>
        <v>1E+40</v>
      </c>
      <c r="T132" s="82">
        <f t="shared" si="15"/>
        <v>5640000000</v>
      </c>
      <c r="U132" s="82"/>
    </row>
    <row r="133" spans="5:21" x14ac:dyDescent="0.3">
      <c r="E133" s="67">
        <v>125</v>
      </c>
      <c r="F133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59" t="s">
        <v>726</v>
      </c>
      <c r="N133" s="67">
        <v>125</v>
      </c>
      <c r="O133" s="68" t="str">
        <f t="shared" ref="O133:O196" si="22">Q133&amp;R133</f>
        <v>68.4741정</v>
      </c>
      <c r="P133" s="68">
        <f t="shared" si="16"/>
        <v>6.8474100000000009E+41</v>
      </c>
      <c r="Q133" s="68">
        <f t="shared" si="21"/>
        <v>68.474100000000007</v>
      </c>
      <c r="R133" s="67" t="str" cm="1">
        <f t="array" ref="R133">IF(AND(Q132&gt;1000,Q133&lt;2),INDEX(W:W,MATCH(R132,W:W,0)+1,0),R132)</f>
        <v>정</v>
      </c>
      <c r="S133" s="67" t="str">
        <f t="shared" si="14"/>
        <v>1E+40</v>
      </c>
      <c r="T133" s="82">
        <f t="shared" si="15"/>
        <v>5650000000</v>
      </c>
      <c r="U133" s="82"/>
    </row>
    <row r="134" spans="5:21" x14ac:dyDescent="0.3">
      <c r="E134" s="67">
        <v>126</v>
      </c>
      <c r="F134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59" t="s">
        <v>726</v>
      </c>
      <c r="N134" s="67">
        <v>126</v>
      </c>
      <c r="O134" s="68" t="str">
        <f t="shared" si="22"/>
        <v>102.7112정</v>
      </c>
      <c r="P134" s="68">
        <f t="shared" si="16"/>
        <v>1.027112E+42</v>
      </c>
      <c r="Q134" s="68">
        <f t="shared" si="21"/>
        <v>102.71120000000001</v>
      </c>
      <c r="R134" s="67" t="str" cm="1">
        <f t="array" ref="R134">IF(AND(Q133&gt;1000,Q134&lt;2),INDEX(W:W,MATCH(R133,W:W,0)+1,0),R133)</f>
        <v>정</v>
      </c>
      <c r="S134" s="67" t="str">
        <f t="shared" si="14"/>
        <v>1E+40</v>
      </c>
      <c r="T134" s="82">
        <f t="shared" si="15"/>
        <v>5660000000</v>
      </c>
      <c r="U134" s="82"/>
    </row>
    <row r="135" spans="5:21" x14ac:dyDescent="0.3">
      <c r="E135" s="67">
        <v>127</v>
      </c>
      <c r="F135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59" t="s">
        <v>726</v>
      </c>
      <c r="N135" s="67">
        <v>127</v>
      </c>
      <c r="O135" s="68" t="str">
        <f t="shared" si="22"/>
        <v>154.0668정</v>
      </c>
      <c r="P135" s="68">
        <f t="shared" si="16"/>
        <v>1.5406680000000001E+42</v>
      </c>
      <c r="Q135" s="68">
        <f t="shared" si="21"/>
        <v>154.0668</v>
      </c>
      <c r="R135" s="67" t="str" cm="1">
        <f t="array" ref="R135">IF(AND(Q134&gt;1000,Q135&lt;2),INDEX(W:W,MATCH(R134,W:W,0)+1,0),R134)</f>
        <v>정</v>
      </c>
      <c r="S135" s="67" t="str">
        <f t="shared" si="14"/>
        <v>1E+40</v>
      </c>
      <c r="T135" s="82">
        <f t="shared" si="15"/>
        <v>5670000000</v>
      </c>
      <c r="U135" s="82"/>
    </row>
    <row r="136" spans="5:21" x14ac:dyDescent="0.3">
      <c r="E136" s="67">
        <v>128</v>
      </c>
      <c r="F136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59" t="s">
        <v>726</v>
      </c>
      <c r="N136" s="67">
        <v>128</v>
      </c>
      <c r="O136" s="68" t="str">
        <f t="shared" si="22"/>
        <v>231.1002정</v>
      </c>
      <c r="P136" s="68">
        <f t="shared" si="16"/>
        <v>2.3110020000000002E+42</v>
      </c>
      <c r="Q136" s="68">
        <f t="shared" si="21"/>
        <v>231.1002</v>
      </c>
      <c r="R136" s="67" t="str" cm="1">
        <f t="array" ref="R136">IF(AND(Q135&gt;1000,Q136&lt;2),INDEX(W:W,MATCH(R135,W:W,0)+1,0),R135)</f>
        <v>정</v>
      </c>
      <c r="S136" s="67" t="str">
        <f t="shared" si="14"/>
        <v>1E+40</v>
      </c>
      <c r="T136" s="82">
        <f t="shared" si="15"/>
        <v>5680000000</v>
      </c>
      <c r="U136" s="82"/>
    </row>
    <row r="137" spans="5:21" x14ac:dyDescent="0.3">
      <c r="E137" s="67">
        <v>129</v>
      </c>
      <c r="F137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59" t="s">
        <v>726</v>
      </c>
      <c r="N137" s="67">
        <v>129</v>
      </c>
      <c r="O137" s="68" t="str">
        <f t="shared" si="22"/>
        <v>346.6503정</v>
      </c>
      <c r="P137" s="68">
        <f t="shared" si="16"/>
        <v>3.4665030000000005E+42</v>
      </c>
      <c r="Q137" s="68">
        <f t="shared" si="21"/>
        <v>346.65030000000002</v>
      </c>
      <c r="R137" s="67" t="str" cm="1">
        <f t="array" ref="R137">IF(AND(Q136&gt;1000,Q137&lt;2),INDEX(W:W,MATCH(R136,W:W,0)+1,0),R136)</f>
        <v>정</v>
      </c>
      <c r="S137" s="67" t="str">
        <f t="shared" ref="S137:S200" si="23">VLOOKUP(R137,W:Z,4,FALSE)</f>
        <v>1E+40</v>
      </c>
      <c r="T137" s="82">
        <f t="shared" ref="T137:T200" si="24">$B$11*N137+IF(N137&gt;=15,ROUNDUP((N137/15),0)*$B$12,0)+IF(N137&gt;=50,ROUNDUP((N137/50),0)*$B$13,0)+IF(N137&gt;=100,ROUNDUP((N137/100),0)*$B$14,0)+IF(N137&gt;=200,ROUNDUP((N137/200),0)*$B$15,0)</f>
        <v>5690000000</v>
      </c>
      <c r="U137" s="82"/>
    </row>
    <row r="138" spans="5:21" x14ac:dyDescent="0.3">
      <c r="E138" s="67">
        <v>130</v>
      </c>
      <c r="F138" s="59" t="str">
        <f t="shared" si="1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59" t="str">
        <f t="shared" si="18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59" t="str">
        <f t="shared" si="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59" t="str">
        <f t="shared" si="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59" t="s">
        <v>726</v>
      </c>
      <c r="N138" s="67">
        <v>130</v>
      </c>
      <c r="O138" s="68" t="str">
        <f t="shared" si="22"/>
        <v>519.9755정</v>
      </c>
      <c r="P138" s="68">
        <f t="shared" ref="P138:P201" si="25">Q138*S138</f>
        <v>5.1997550000000002E+42</v>
      </c>
      <c r="Q138" s="68">
        <f t="shared" si="21"/>
        <v>519.97550000000001</v>
      </c>
      <c r="R138" s="67" t="str" cm="1">
        <f t="array" ref="R138">IF(AND(Q137&gt;1000,Q138&lt;2),INDEX(W:W,MATCH(R137,W:W,0)+1,0),R137)</f>
        <v>정</v>
      </c>
      <c r="S138" s="67" t="str">
        <f t="shared" si="23"/>
        <v>1E+40</v>
      </c>
      <c r="T138" s="82">
        <f t="shared" si="24"/>
        <v>5700000000</v>
      </c>
      <c r="U138" s="82"/>
    </row>
    <row r="139" spans="5:21" x14ac:dyDescent="0.3">
      <c r="E139" s="67">
        <v>131</v>
      </c>
      <c r="F139" s="59" t="str">
        <f t="shared" ref="F139:F202" si="26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59" t="str">
        <f t="shared" ref="G139:G202" si="27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59" t="str">
        <f t="shared" ref="H139:H202" si="28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59" t="str">
        <f t="shared" ref="I139:I202" si="29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59" t="s">
        <v>726</v>
      </c>
      <c r="N139" s="67">
        <v>131</v>
      </c>
      <c r="O139" s="68" t="str">
        <f t="shared" si="22"/>
        <v>779.9633정</v>
      </c>
      <c r="P139" s="68">
        <f t="shared" si="25"/>
        <v>7.7996329999999998E+42</v>
      </c>
      <c r="Q139" s="68">
        <f t="shared" ref="Q139:Q202" si="30">IF(ROUNDUP(Q138*((100+$B$10)/100),0)&gt;10000,ROUNDUP(Q138*((100+$B$10)/100)/10000,4),ROUNDUP(Q138*((100+$B$10)/100),4))</f>
        <v>779.9633</v>
      </c>
      <c r="R139" s="67" t="str" cm="1">
        <f t="array" ref="R139">IF(AND(Q138&gt;1000,Q139&lt;2),INDEX(W:W,MATCH(R138,W:W,0)+1,0),R138)</f>
        <v>정</v>
      </c>
      <c r="S139" s="67" t="str">
        <f t="shared" si="23"/>
        <v>1E+40</v>
      </c>
      <c r="T139" s="82">
        <f t="shared" si="24"/>
        <v>5710000000</v>
      </c>
      <c r="U139" s="82"/>
    </row>
    <row r="140" spans="5:21" x14ac:dyDescent="0.3">
      <c r="E140" s="67">
        <v>132</v>
      </c>
      <c r="F14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59" t="s">
        <v>726</v>
      </c>
      <c r="N140" s="67">
        <v>132</v>
      </c>
      <c r="O140" s="68" t="str">
        <f t="shared" si="22"/>
        <v>1169.945정</v>
      </c>
      <c r="P140" s="68">
        <f t="shared" si="25"/>
        <v>1.169945E+43</v>
      </c>
      <c r="Q140" s="68">
        <f t="shared" si="30"/>
        <v>1169.9449999999999</v>
      </c>
      <c r="R140" s="67" t="str" cm="1">
        <f t="array" ref="R140">IF(AND(Q139&gt;1000,Q140&lt;2),INDEX(W:W,MATCH(R139,W:W,0)+1,0),R139)</f>
        <v>정</v>
      </c>
      <c r="S140" s="67" t="str">
        <f t="shared" si="23"/>
        <v>1E+40</v>
      </c>
      <c r="T140" s="82">
        <f t="shared" si="24"/>
        <v>5720000000</v>
      </c>
      <c r="U140" s="82"/>
    </row>
    <row r="141" spans="5:21" x14ac:dyDescent="0.3">
      <c r="E141" s="67">
        <v>133</v>
      </c>
      <c r="F14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59" t="s">
        <v>726</v>
      </c>
      <c r="N141" s="67">
        <v>133</v>
      </c>
      <c r="O141" s="68" t="str">
        <f t="shared" si="22"/>
        <v>1754.9175정</v>
      </c>
      <c r="P141" s="68">
        <f t="shared" si="25"/>
        <v>1.7549175000000002E+43</v>
      </c>
      <c r="Q141" s="68">
        <f t="shared" si="30"/>
        <v>1754.9175</v>
      </c>
      <c r="R141" s="67" t="str" cm="1">
        <f t="array" ref="R141">IF(AND(Q140&gt;1000,Q141&lt;2),INDEX(W:W,MATCH(R140,W:W,0)+1,0),R140)</f>
        <v>정</v>
      </c>
      <c r="S141" s="67" t="str">
        <f t="shared" si="23"/>
        <v>1E+40</v>
      </c>
      <c r="T141" s="82">
        <f t="shared" si="24"/>
        <v>5730000000</v>
      </c>
      <c r="U141" s="82"/>
    </row>
    <row r="142" spans="5:21" x14ac:dyDescent="0.3">
      <c r="E142" s="67">
        <v>134</v>
      </c>
      <c r="F14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59" t="s">
        <v>726</v>
      </c>
      <c r="N142" s="67">
        <v>134</v>
      </c>
      <c r="O142" s="68" t="str">
        <f t="shared" si="22"/>
        <v>2632.3763정</v>
      </c>
      <c r="P142" s="68">
        <f t="shared" si="25"/>
        <v>2.6323763000000002E+43</v>
      </c>
      <c r="Q142" s="68">
        <f t="shared" si="30"/>
        <v>2632.3763000000004</v>
      </c>
      <c r="R142" s="67" t="str" cm="1">
        <f t="array" ref="R142">IF(AND(Q141&gt;1000,Q142&lt;2),INDEX(W:W,MATCH(R141,W:W,0)+1,0),R141)</f>
        <v>정</v>
      </c>
      <c r="S142" s="67" t="str">
        <f t="shared" si="23"/>
        <v>1E+40</v>
      </c>
      <c r="T142" s="82">
        <f t="shared" si="24"/>
        <v>5740000000</v>
      </c>
      <c r="U142" s="82"/>
    </row>
    <row r="143" spans="5:21" x14ac:dyDescent="0.3">
      <c r="E143" s="67">
        <v>135</v>
      </c>
      <c r="F14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59" t="s">
        <v>726</v>
      </c>
      <c r="N143" s="67">
        <v>135</v>
      </c>
      <c r="O143" s="68" t="str">
        <f t="shared" si="22"/>
        <v>3948.5645정</v>
      </c>
      <c r="P143" s="68">
        <f t="shared" si="25"/>
        <v>3.9485645000000006E+43</v>
      </c>
      <c r="Q143" s="68">
        <f t="shared" si="30"/>
        <v>3948.5645000000004</v>
      </c>
      <c r="R143" s="67" t="str" cm="1">
        <f t="array" ref="R143">IF(AND(Q142&gt;1000,Q143&lt;2),INDEX(W:W,MATCH(R142,W:W,0)+1,0),R142)</f>
        <v>정</v>
      </c>
      <c r="S143" s="67" t="str">
        <f t="shared" si="23"/>
        <v>1E+40</v>
      </c>
      <c r="T143" s="82">
        <f t="shared" si="24"/>
        <v>5750000000</v>
      </c>
      <c r="U143" s="82"/>
    </row>
    <row r="144" spans="5:21" x14ac:dyDescent="0.3">
      <c r="E144" s="67">
        <v>136</v>
      </c>
      <c r="F14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59" t="s">
        <v>726</v>
      </c>
      <c r="N144" s="67">
        <v>136</v>
      </c>
      <c r="O144" s="68" t="str">
        <f t="shared" si="22"/>
        <v>5922.8468정</v>
      </c>
      <c r="P144" s="68">
        <f t="shared" si="25"/>
        <v>5.9228468000000005E+43</v>
      </c>
      <c r="Q144" s="68">
        <f t="shared" si="30"/>
        <v>5922.8468000000003</v>
      </c>
      <c r="R144" s="67" t="str" cm="1">
        <f t="array" ref="R144">IF(AND(Q143&gt;1000,Q144&lt;2),INDEX(W:W,MATCH(R143,W:W,0)+1,0),R143)</f>
        <v>정</v>
      </c>
      <c r="S144" s="67" t="str">
        <f t="shared" si="23"/>
        <v>1E+40</v>
      </c>
      <c r="T144" s="82">
        <f t="shared" si="24"/>
        <v>5860000000</v>
      </c>
      <c r="U144" s="82"/>
    </row>
    <row r="145" spans="5:21" x14ac:dyDescent="0.3">
      <c r="E145" s="67">
        <v>137</v>
      </c>
      <c r="F14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59" t="s">
        <v>726</v>
      </c>
      <c r="N145" s="67">
        <v>137</v>
      </c>
      <c r="O145" s="68" t="str">
        <f t="shared" si="22"/>
        <v>8884.2702정</v>
      </c>
      <c r="P145" s="68">
        <f t="shared" si="25"/>
        <v>8.8842702000000007E+43</v>
      </c>
      <c r="Q145" s="68">
        <f t="shared" si="30"/>
        <v>8884.2702000000008</v>
      </c>
      <c r="R145" s="67" t="str" cm="1">
        <f t="array" ref="R145">IF(AND(Q144&gt;1000,Q145&lt;2),INDEX(W:W,MATCH(R144,W:W,0)+1,0),R144)</f>
        <v>정</v>
      </c>
      <c r="S145" s="67" t="str">
        <f t="shared" si="23"/>
        <v>1E+40</v>
      </c>
      <c r="T145" s="82">
        <f t="shared" si="24"/>
        <v>5870000000</v>
      </c>
      <c r="U145" s="82"/>
    </row>
    <row r="146" spans="5:21" x14ac:dyDescent="0.3">
      <c r="E146" s="67">
        <v>138</v>
      </c>
      <c r="F14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59" t="s">
        <v>726</v>
      </c>
      <c r="N146" s="67">
        <v>138</v>
      </c>
      <c r="O146" s="68" t="str">
        <f t="shared" si="22"/>
        <v>1.3327재</v>
      </c>
      <c r="P146" s="68">
        <f t="shared" si="25"/>
        <v>1.3327000000000001E+44</v>
      </c>
      <c r="Q146" s="68">
        <f t="shared" si="30"/>
        <v>1.3327</v>
      </c>
      <c r="R146" s="67" t="str" cm="1">
        <f t="array" ref="R146">IF(AND(Q145&gt;1000,Q146&lt;2),INDEX(W:W,MATCH(R145,W:W,0)+1,0),R145)</f>
        <v>재</v>
      </c>
      <c r="S146" s="67" t="str">
        <f t="shared" si="23"/>
        <v>1E+44</v>
      </c>
      <c r="T146" s="82">
        <f t="shared" si="24"/>
        <v>5880000000</v>
      </c>
      <c r="U146" s="82"/>
    </row>
    <row r="147" spans="5:21" x14ac:dyDescent="0.3">
      <c r="E147" s="67">
        <v>139</v>
      </c>
      <c r="F14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59" t="s">
        <v>726</v>
      </c>
      <c r="N147" s="67">
        <v>139</v>
      </c>
      <c r="O147" s="68" t="str">
        <f t="shared" si="22"/>
        <v>1.9991재</v>
      </c>
      <c r="P147" s="68">
        <f t="shared" si="25"/>
        <v>1.9991000000000004E+44</v>
      </c>
      <c r="Q147" s="68">
        <f t="shared" si="30"/>
        <v>1.9991000000000001</v>
      </c>
      <c r="R147" s="67" t="str" cm="1">
        <f t="array" ref="R147">IF(AND(Q146&gt;1000,Q147&lt;2),INDEX(W:W,MATCH(R146,W:W,0)+1,0),R146)</f>
        <v>재</v>
      </c>
      <c r="S147" s="67" t="str">
        <f t="shared" si="23"/>
        <v>1E+44</v>
      </c>
      <c r="T147" s="82">
        <f t="shared" si="24"/>
        <v>5890000000</v>
      </c>
      <c r="U147" s="82"/>
    </row>
    <row r="148" spans="5:21" x14ac:dyDescent="0.3">
      <c r="E148" s="67">
        <v>140</v>
      </c>
      <c r="F14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59" t="s">
        <v>726</v>
      </c>
      <c r="N148" s="67">
        <v>140</v>
      </c>
      <c r="O148" s="68" t="str">
        <f t="shared" si="22"/>
        <v>2.9987재</v>
      </c>
      <c r="P148" s="68">
        <f t="shared" si="25"/>
        <v>2.9987000000000008E+44</v>
      </c>
      <c r="Q148" s="68">
        <f t="shared" si="30"/>
        <v>2.9987000000000004</v>
      </c>
      <c r="R148" s="67" t="str" cm="1">
        <f t="array" ref="R148">IF(AND(Q147&gt;1000,Q148&lt;2),INDEX(W:W,MATCH(R147,W:W,0)+1,0),R147)</f>
        <v>재</v>
      </c>
      <c r="S148" s="67" t="str">
        <f t="shared" si="23"/>
        <v>1E+44</v>
      </c>
      <c r="T148" s="82">
        <f t="shared" si="24"/>
        <v>5900000000</v>
      </c>
      <c r="U148" s="82"/>
    </row>
    <row r="149" spans="5:21" x14ac:dyDescent="0.3">
      <c r="E149" s="67">
        <v>141</v>
      </c>
      <c r="F14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59" t="s">
        <v>726</v>
      </c>
      <c r="N149" s="67">
        <v>141</v>
      </c>
      <c r="O149" s="68" t="str">
        <f t="shared" si="22"/>
        <v>4.4981재</v>
      </c>
      <c r="P149" s="68">
        <f t="shared" si="25"/>
        <v>4.4981000000000007E+44</v>
      </c>
      <c r="Q149" s="68">
        <f t="shared" si="30"/>
        <v>4.4981</v>
      </c>
      <c r="R149" s="67" t="str" cm="1">
        <f t="array" ref="R149">IF(AND(Q148&gt;1000,Q149&lt;2),INDEX(W:W,MATCH(R148,W:W,0)+1,0),R148)</f>
        <v>재</v>
      </c>
      <c r="S149" s="67" t="str">
        <f t="shared" si="23"/>
        <v>1E+44</v>
      </c>
      <c r="T149" s="82">
        <f t="shared" si="24"/>
        <v>5910000000</v>
      </c>
      <c r="U149" s="82"/>
    </row>
    <row r="150" spans="5:21" x14ac:dyDescent="0.3">
      <c r="E150" s="67">
        <v>142</v>
      </c>
      <c r="F15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59" t="s">
        <v>726</v>
      </c>
      <c r="N150" s="67">
        <v>142</v>
      </c>
      <c r="O150" s="68" t="str">
        <f t="shared" si="22"/>
        <v>6.7472재</v>
      </c>
      <c r="P150" s="68">
        <f t="shared" si="25"/>
        <v>6.7471999999999997E+44</v>
      </c>
      <c r="Q150" s="68">
        <f t="shared" si="30"/>
        <v>6.7471999999999994</v>
      </c>
      <c r="R150" s="67" t="str" cm="1">
        <f t="array" ref="R150">IF(AND(Q149&gt;1000,Q150&lt;2),INDEX(W:W,MATCH(R149,W:W,0)+1,0),R149)</f>
        <v>재</v>
      </c>
      <c r="S150" s="67" t="str">
        <f t="shared" si="23"/>
        <v>1E+44</v>
      </c>
      <c r="T150" s="82">
        <f t="shared" si="24"/>
        <v>5920000000</v>
      </c>
      <c r="U150" s="82"/>
    </row>
    <row r="151" spans="5:21" x14ac:dyDescent="0.3">
      <c r="E151" s="67">
        <v>143</v>
      </c>
      <c r="F15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59" t="s">
        <v>726</v>
      </c>
      <c r="N151" s="67">
        <v>143</v>
      </c>
      <c r="O151" s="68" t="str">
        <f t="shared" si="22"/>
        <v>10.1208재</v>
      </c>
      <c r="P151" s="68">
        <f t="shared" si="25"/>
        <v>1.01208E+45</v>
      </c>
      <c r="Q151" s="68">
        <f t="shared" si="30"/>
        <v>10.120799999999999</v>
      </c>
      <c r="R151" s="67" t="str" cm="1">
        <f t="array" ref="R151">IF(AND(Q150&gt;1000,Q151&lt;2),INDEX(W:W,MATCH(R150,W:W,0)+1,0),R150)</f>
        <v>재</v>
      </c>
      <c r="S151" s="67" t="str">
        <f t="shared" si="23"/>
        <v>1E+44</v>
      </c>
      <c r="T151" s="82">
        <f t="shared" si="24"/>
        <v>5930000000</v>
      </c>
      <c r="U151" s="82"/>
    </row>
    <row r="152" spans="5:21" x14ac:dyDescent="0.3">
      <c r="E152" s="67">
        <v>144</v>
      </c>
      <c r="F15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59" t="s">
        <v>726</v>
      </c>
      <c r="N152" s="67">
        <v>144</v>
      </c>
      <c r="O152" s="68" t="str">
        <f t="shared" si="22"/>
        <v>15.1812재</v>
      </c>
      <c r="P152" s="68">
        <f t="shared" si="25"/>
        <v>1.5181200000000001E+45</v>
      </c>
      <c r="Q152" s="68">
        <f t="shared" si="30"/>
        <v>15.1812</v>
      </c>
      <c r="R152" s="67" t="str" cm="1">
        <f t="array" ref="R152">IF(AND(Q151&gt;1000,Q152&lt;2),INDEX(W:W,MATCH(R151,W:W,0)+1,0),R151)</f>
        <v>재</v>
      </c>
      <c r="S152" s="67" t="str">
        <f t="shared" si="23"/>
        <v>1E+44</v>
      </c>
      <c r="T152" s="82">
        <f t="shared" si="24"/>
        <v>5940000000</v>
      </c>
      <c r="U152" s="82"/>
    </row>
    <row r="153" spans="5:21" x14ac:dyDescent="0.3">
      <c r="E153" s="67">
        <v>145</v>
      </c>
      <c r="F15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59" t="s">
        <v>726</v>
      </c>
      <c r="N153" s="67">
        <v>145</v>
      </c>
      <c r="O153" s="68" t="str">
        <f t="shared" si="22"/>
        <v>22.7718재</v>
      </c>
      <c r="P153" s="68">
        <f t="shared" si="25"/>
        <v>2.2771800000000001E+45</v>
      </c>
      <c r="Q153" s="68">
        <f t="shared" si="30"/>
        <v>22.771799999999999</v>
      </c>
      <c r="R153" s="67" t="str" cm="1">
        <f t="array" ref="R153">IF(AND(Q152&gt;1000,Q153&lt;2),INDEX(W:W,MATCH(R152,W:W,0)+1,0),R152)</f>
        <v>재</v>
      </c>
      <c r="S153" s="67" t="str">
        <f t="shared" si="23"/>
        <v>1E+44</v>
      </c>
      <c r="T153" s="82">
        <f t="shared" si="24"/>
        <v>5950000000</v>
      </c>
      <c r="U153" s="82"/>
    </row>
    <row r="154" spans="5:21" x14ac:dyDescent="0.3">
      <c r="E154" s="67">
        <v>146</v>
      </c>
      <c r="F15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59" t="s">
        <v>726</v>
      </c>
      <c r="N154" s="67">
        <v>146</v>
      </c>
      <c r="O154" s="68" t="str">
        <f t="shared" si="22"/>
        <v>34.1577재</v>
      </c>
      <c r="P154" s="68">
        <f t="shared" si="25"/>
        <v>3.41577E+45</v>
      </c>
      <c r="Q154" s="68">
        <f t="shared" si="30"/>
        <v>34.157699999999998</v>
      </c>
      <c r="R154" s="67" t="str" cm="1">
        <f t="array" ref="R154">IF(AND(Q153&gt;1000,Q154&lt;2),INDEX(W:W,MATCH(R153,W:W,0)+1,0),R153)</f>
        <v>재</v>
      </c>
      <c r="S154" s="67" t="str">
        <f t="shared" si="23"/>
        <v>1E+44</v>
      </c>
      <c r="T154" s="82">
        <f t="shared" si="24"/>
        <v>5960000000</v>
      </c>
      <c r="U154" s="82"/>
    </row>
    <row r="155" spans="5:21" x14ac:dyDescent="0.3">
      <c r="E155" s="67">
        <v>147</v>
      </c>
      <c r="F15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59" t="s">
        <v>726</v>
      </c>
      <c r="N155" s="67">
        <v>147</v>
      </c>
      <c r="O155" s="68" t="str">
        <f t="shared" si="22"/>
        <v>51.2366재</v>
      </c>
      <c r="P155" s="68">
        <f t="shared" si="25"/>
        <v>5.1236600000000008E+45</v>
      </c>
      <c r="Q155" s="68">
        <f t="shared" si="30"/>
        <v>51.236600000000003</v>
      </c>
      <c r="R155" s="67" t="str" cm="1">
        <f t="array" ref="R155">IF(AND(Q154&gt;1000,Q155&lt;2),INDEX(W:W,MATCH(R154,W:W,0)+1,0),R154)</f>
        <v>재</v>
      </c>
      <c r="S155" s="67" t="str">
        <f t="shared" si="23"/>
        <v>1E+44</v>
      </c>
      <c r="T155" s="82">
        <f t="shared" si="24"/>
        <v>5970000000</v>
      </c>
      <c r="U155" s="82"/>
    </row>
    <row r="156" spans="5:21" x14ac:dyDescent="0.3">
      <c r="E156" s="67">
        <v>148</v>
      </c>
      <c r="F15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59" t="s">
        <v>726</v>
      </c>
      <c r="N156" s="67">
        <v>148</v>
      </c>
      <c r="O156" s="68" t="str">
        <f t="shared" si="22"/>
        <v>76.8549재</v>
      </c>
      <c r="P156" s="68">
        <f t="shared" si="25"/>
        <v>7.6854900000000012E+45</v>
      </c>
      <c r="Q156" s="68">
        <f t="shared" si="30"/>
        <v>76.854900000000001</v>
      </c>
      <c r="R156" s="67" t="str" cm="1">
        <f t="array" ref="R156">IF(AND(Q155&gt;1000,Q156&lt;2),INDEX(W:W,MATCH(R155,W:W,0)+1,0),R155)</f>
        <v>재</v>
      </c>
      <c r="S156" s="67" t="str">
        <f t="shared" si="23"/>
        <v>1E+44</v>
      </c>
      <c r="T156" s="82">
        <f t="shared" si="24"/>
        <v>5980000000</v>
      </c>
      <c r="U156" s="82"/>
    </row>
    <row r="157" spans="5:21" x14ac:dyDescent="0.3">
      <c r="E157" s="67">
        <v>149</v>
      </c>
      <c r="F15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59" t="s">
        <v>726</v>
      </c>
      <c r="N157" s="67">
        <v>149</v>
      </c>
      <c r="O157" s="68" t="str">
        <f t="shared" si="22"/>
        <v>115.2824재</v>
      </c>
      <c r="P157" s="68">
        <f t="shared" si="25"/>
        <v>1.1528240000000001E+46</v>
      </c>
      <c r="Q157" s="68">
        <f t="shared" si="30"/>
        <v>115.28240000000001</v>
      </c>
      <c r="R157" s="67" t="str" cm="1">
        <f t="array" ref="R157">IF(AND(Q156&gt;1000,Q157&lt;2),INDEX(W:W,MATCH(R156,W:W,0)+1,0),R156)</f>
        <v>재</v>
      </c>
      <c r="S157" s="67" t="str">
        <f t="shared" si="23"/>
        <v>1E+44</v>
      </c>
      <c r="T157" s="82">
        <f t="shared" si="24"/>
        <v>5990000000</v>
      </c>
      <c r="U157" s="82"/>
    </row>
    <row r="158" spans="5:21" x14ac:dyDescent="0.3">
      <c r="E158" s="67">
        <v>150</v>
      </c>
      <c r="F15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59" t="s">
        <v>726</v>
      </c>
      <c r="N158" s="67">
        <v>150</v>
      </c>
      <c r="O158" s="68" t="str">
        <f t="shared" si="22"/>
        <v>172.9236재</v>
      </c>
      <c r="P158" s="68">
        <f t="shared" si="25"/>
        <v>1.729236E+46</v>
      </c>
      <c r="Q158" s="68">
        <f t="shared" si="30"/>
        <v>172.92359999999999</v>
      </c>
      <c r="R158" s="67" t="str" cm="1">
        <f t="array" ref="R158">IF(AND(Q157&gt;1000,Q158&lt;2),INDEX(W:W,MATCH(R157,W:W,0)+1,0),R157)</f>
        <v>재</v>
      </c>
      <c r="S158" s="67" t="str">
        <f t="shared" si="23"/>
        <v>1E+44</v>
      </c>
      <c r="T158" s="82">
        <f t="shared" si="24"/>
        <v>6000000000</v>
      </c>
      <c r="U158" s="82"/>
    </row>
    <row r="159" spans="5:21" x14ac:dyDescent="0.3">
      <c r="E159" s="67">
        <v>151</v>
      </c>
      <c r="F15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59" t="s">
        <v>726</v>
      </c>
      <c r="N159" s="67">
        <v>151</v>
      </c>
      <c r="O159" s="68" t="str">
        <f t="shared" si="22"/>
        <v>259.3854재</v>
      </c>
      <c r="P159" s="68">
        <f t="shared" si="25"/>
        <v>2.5938540000000001E+46</v>
      </c>
      <c r="Q159" s="68">
        <f t="shared" si="30"/>
        <v>259.3854</v>
      </c>
      <c r="R159" s="67" t="str" cm="1">
        <f t="array" ref="R159">IF(AND(Q158&gt;1000,Q159&lt;2),INDEX(W:W,MATCH(R158,W:W,0)+1,0),R158)</f>
        <v>재</v>
      </c>
      <c r="S159" s="67" t="str">
        <f t="shared" si="23"/>
        <v>1E+44</v>
      </c>
      <c r="T159" s="82">
        <f t="shared" si="24"/>
        <v>6610000000</v>
      </c>
      <c r="U159" s="82"/>
    </row>
    <row r="160" spans="5:21" x14ac:dyDescent="0.3">
      <c r="E160" s="67">
        <v>152</v>
      </c>
      <c r="F16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59" t="s">
        <v>726</v>
      </c>
      <c r="N160" s="67">
        <v>152</v>
      </c>
      <c r="O160" s="68" t="str">
        <f t="shared" si="22"/>
        <v>389.0781재</v>
      </c>
      <c r="P160" s="68">
        <f t="shared" si="25"/>
        <v>3.8907810000000006E+46</v>
      </c>
      <c r="Q160" s="68">
        <f t="shared" si="30"/>
        <v>389.07810000000001</v>
      </c>
      <c r="R160" s="67" t="str" cm="1">
        <f t="array" ref="R160">IF(AND(Q159&gt;1000,Q160&lt;2),INDEX(W:W,MATCH(R159,W:W,0)+1,0),R159)</f>
        <v>재</v>
      </c>
      <c r="S160" s="67" t="str">
        <f t="shared" si="23"/>
        <v>1E+44</v>
      </c>
      <c r="T160" s="82">
        <f t="shared" si="24"/>
        <v>6620000000</v>
      </c>
      <c r="U160" s="82"/>
    </row>
    <row r="161" spans="5:21" x14ac:dyDescent="0.3">
      <c r="E161" s="67">
        <v>153</v>
      </c>
      <c r="F16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59" t="s">
        <v>726</v>
      </c>
      <c r="N161" s="67">
        <v>153</v>
      </c>
      <c r="O161" s="68" t="str">
        <f t="shared" si="22"/>
        <v>583.6172재</v>
      </c>
      <c r="P161" s="68">
        <f t="shared" si="25"/>
        <v>5.8361720000000004E+46</v>
      </c>
      <c r="Q161" s="68">
        <f t="shared" si="30"/>
        <v>583.61720000000003</v>
      </c>
      <c r="R161" s="67" t="str" cm="1">
        <f t="array" ref="R161">IF(AND(Q160&gt;1000,Q161&lt;2),INDEX(W:W,MATCH(R160,W:W,0)+1,0),R160)</f>
        <v>재</v>
      </c>
      <c r="S161" s="67" t="str">
        <f t="shared" si="23"/>
        <v>1E+44</v>
      </c>
      <c r="T161" s="82">
        <f t="shared" si="24"/>
        <v>6630000000</v>
      </c>
      <c r="U161" s="82"/>
    </row>
    <row r="162" spans="5:21" x14ac:dyDescent="0.3">
      <c r="E162" s="67">
        <v>154</v>
      </c>
      <c r="F16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59" t="s">
        <v>726</v>
      </c>
      <c r="N162" s="67">
        <v>154</v>
      </c>
      <c r="O162" s="68" t="str">
        <f t="shared" si="22"/>
        <v>875.4258재</v>
      </c>
      <c r="P162" s="68">
        <f t="shared" si="25"/>
        <v>8.7542580000000006E+46</v>
      </c>
      <c r="Q162" s="68">
        <f t="shared" si="30"/>
        <v>875.42579999999998</v>
      </c>
      <c r="R162" s="67" t="str" cm="1">
        <f t="array" ref="R162">IF(AND(Q161&gt;1000,Q162&lt;2),INDEX(W:W,MATCH(R161,W:W,0)+1,0),R161)</f>
        <v>재</v>
      </c>
      <c r="S162" s="67" t="str">
        <f t="shared" si="23"/>
        <v>1E+44</v>
      </c>
      <c r="T162" s="82">
        <f t="shared" si="24"/>
        <v>6640000000</v>
      </c>
      <c r="U162" s="82"/>
    </row>
    <row r="163" spans="5:21" x14ac:dyDescent="0.3">
      <c r="E163" s="67">
        <v>155</v>
      </c>
      <c r="F16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59" t="s">
        <v>726</v>
      </c>
      <c r="N163" s="67">
        <v>155</v>
      </c>
      <c r="O163" s="68" t="str">
        <f t="shared" si="22"/>
        <v>1313.1387재</v>
      </c>
      <c r="P163" s="68">
        <f t="shared" si="25"/>
        <v>1.3131387000000001E+47</v>
      </c>
      <c r="Q163" s="68">
        <f t="shared" si="30"/>
        <v>1313.1387</v>
      </c>
      <c r="R163" s="67" t="str" cm="1">
        <f t="array" ref="R163">IF(AND(Q162&gt;1000,Q163&lt;2),INDEX(W:W,MATCH(R162,W:W,0)+1,0),R162)</f>
        <v>재</v>
      </c>
      <c r="S163" s="67" t="str">
        <f t="shared" si="23"/>
        <v>1E+44</v>
      </c>
      <c r="T163" s="82">
        <f t="shared" si="24"/>
        <v>6650000000</v>
      </c>
      <c r="U163" s="82"/>
    </row>
    <row r="164" spans="5:21" x14ac:dyDescent="0.3">
      <c r="E164" s="67">
        <v>156</v>
      </c>
      <c r="F16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59" t="s">
        <v>726</v>
      </c>
      <c r="N164" s="67">
        <v>156</v>
      </c>
      <c r="O164" s="68" t="str">
        <f t="shared" si="22"/>
        <v>1969.7081재</v>
      </c>
      <c r="P164" s="68">
        <f t="shared" si="25"/>
        <v>1.9697081000000001E+47</v>
      </c>
      <c r="Q164" s="68">
        <f t="shared" si="30"/>
        <v>1969.7081000000001</v>
      </c>
      <c r="R164" s="67" t="str" cm="1">
        <f t="array" ref="R164">IF(AND(Q163&gt;1000,Q164&lt;2),INDEX(W:W,MATCH(R163,W:W,0)+1,0),R163)</f>
        <v>재</v>
      </c>
      <c r="S164" s="67" t="str">
        <f t="shared" si="23"/>
        <v>1E+44</v>
      </c>
      <c r="T164" s="82">
        <f t="shared" si="24"/>
        <v>6660000000</v>
      </c>
      <c r="U164" s="82"/>
    </row>
    <row r="165" spans="5:21" x14ac:dyDescent="0.3">
      <c r="E165" s="67">
        <v>157</v>
      </c>
      <c r="F16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59" t="s">
        <v>726</v>
      </c>
      <c r="N165" s="67">
        <v>157</v>
      </c>
      <c r="O165" s="68" t="str">
        <f t="shared" si="22"/>
        <v>2954.5622재</v>
      </c>
      <c r="P165" s="68">
        <f t="shared" si="25"/>
        <v>2.9545622000000007E+47</v>
      </c>
      <c r="Q165" s="68">
        <f t="shared" si="30"/>
        <v>2954.5622000000003</v>
      </c>
      <c r="R165" s="67" t="str" cm="1">
        <f t="array" ref="R165">IF(AND(Q164&gt;1000,Q165&lt;2),INDEX(W:W,MATCH(R164,W:W,0)+1,0),R164)</f>
        <v>재</v>
      </c>
      <c r="S165" s="67" t="str">
        <f t="shared" si="23"/>
        <v>1E+44</v>
      </c>
      <c r="T165" s="82">
        <f t="shared" si="24"/>
        <v>6670000000</v>
      </c>
      <c r="U165" s="82"/>
    </row>
    <row r="166" spans="5:21" x14ac:dyDescent="0.3">
      <c r="E166" s="67">
        <v>158</v>
      </c>
      <c r="F16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59" t="s">
        <v>726</v>
      </c>
      <c r="N166" s="67">
        <v>158</v>
      </c>
      <c r="O166" s="68" t="str">
        <f t="shared" si="22"/>
        <v>4431.8433재</v>
      </c>
      <c r="P166" s="68">
        <f t="shared" si="25"/>
        <v>4.4318433000000008E+47</v>
      </c>
      <c r="Q166" s="68">
        <f t="shared" si="30"/>
        <v>4431.8433000000005</v>
      </c>
      <c r="R166" s="67" t="str" cm="1">
        <f t="array" ref="R166">IF(AND(Q165&gt;1000,Q166&lt;2),INDEX(W:W,MATCH(R165,W:W,0)+1,0),R165)</f>
        <v>재</v>
      </c>
      <c r="S166" s="67" t="str">
        <f t="shared" si="23"/>
        <v>1E+44</v>
      </c>
      <c r="T166" s="82">
        <f t="shared" si="24"/>
        <v>6680000000</v>
      </c>
      <c r="U166" s="82"/>
    </row>
    <row r="167" spans="5:21" x14ac:dyDescent="0.3">
      <c r="E167" s="67">
        <v>159</v>
      </c>
      <c r="F16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59" t="s">
        <v>726</v>
      </c>
      <c r="N167" s="67">
        <v>159</v>
      </c>
      <c r="O167" s="68" t="str">
        <f t="shared" si="22"/>
        <v>6647.765재</v>
      </c>
      <c r="P167" s="68">
        <f t="shared" si="25"/>
        <v>6.6477650000000006E+47</v>
      </c>
      <c r="Q167" s="68">
        <f t="shared" si="30"/>
        <v>6647.7650000000003</v>
      </c>
      <c r="R167" s="67" t="str" cm="1">
        <f t="array" ref="R167">IF(AND(Q166&gt;1000,Q167&lt;2),INDEX(W:W,MATCH(R166,W:W,0)+1,0),R166)</f>
        <v>재</v>
      </c>
      <c r="S167" s="67" t="str">
        <f t="shared" si="23"/>
        <v>1E+44</v>
      </c>
      <c r="T167" s="82">
        <f t="shared" si="24"/>
        <v>6690000000</v>
      </c>
      <c r="U167" s="82"/>
    </row>
    <row r="168" spans="5:21" x14ac:dyDescent="0.3">
      <c r="E168" s="67">
        <v>160</v>
      </c>
      <c r="F16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59" t="s">
        <v>726</v>
      </c>
      <c r="N168" s="67">
        <v>160</v>
      </c>
      <c r="O168" s="68" t="str">
        <f t="shared" si="22"/>
        <v>9971.6475재</v>
      </c>
      <c r="P168" s="68">
        <f t="shared" si="25"/>
        <v>9.9716474999999996E+47</v>
      </c>
      <c r="Q168" s="68">
        <f t="shared" si="30"/>
        <v>9971.6474999999991</v>
      </c>
      <c r="R168" s="67" t="str" cm="1">
        <f t="array" ref="R168">IF(AND(Q167&gt;1000,Q168&lt;2),INDEX(W:W,MATCH(R167,W:W,0)+1,0),R167)</f>
        <v>재</v>
      </c>
      <c r="S168" s="67" t="str">
        <f t="shared" si="23"/>
        <v>1E+44</v>
      </c>
      <c r="T168" s="82">
        <f t="shared" si="24"/>
        <v>6700000000</v>
      </c>
      <c r="U168" s="82"/>
    </row>
    <row r="169" spans="5:21" x14ac:dyDescent="0.3">
      <c r="E169" s="67">
        <v>161</v>
      </c>
      <c r="F16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59" t="s">
        <v>726</v>
      </c>
      <c r="N169" s="67">
        <v>161</v>
      </c>
      <c r="O169" s="68" t="str">
        <f t="shared" si="22"/>
        <v>1.4958극</v>
      </c>
      <c r="P169" s="68">
        <f t="shared" si="25"/>
        <v>1.4958000000000001E+48</v>
      </c>
      <c r="Q169" s="68">
        <f t="shared" si="30"/>
        <v>1.4958</v>
      </c>
      <c r="R169" s="67" t="str" cm="1">
        <f t="array" ref="R169">IF(AND(Q168&gt;1000,Q169&lt;2),INDEX(W:W,MATCH(R168,W:W,0)+1,0),R168)</f>
        <v>극</v>
      </c>
      <c r="S169" s="67" t="str">
        <f t="shared" si="23"/>
        <v>1E+48</v>
      </c>
      <c r="T169" s="82">
        <f t="shared" si="24"/>
        <v>6710000000</v>
      </c>
      <c r="U169" s="82"/>
    </row>
    <row r="170" spans="5:21" x14ac:dyDescent="0.3">
      <c r="E170" s="67">
        <v>162</v>
      </c>
      <c r="F17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59" t="s">
        <v>726</v>
      </c>
      <c r="N170" s="67">
        <v>162</v>
      </c>
      <c r="O170" s="68" t="str">
        <f t="shared" si="22"/>
        <v>2.2437극</v>
      </c>
      <c r="P170" s="68">
        <f t="shared" si="25"/>
        <v>2.2437000000000001E+48</v>
      </c>
      <c r="Q170" s="68">
        <f t="shared" si="30"/>
        <v>2.2437</v>
      </c>
      <c r="R170" s="67" t="str" cm="1">
        <f t="array" ref="R170">IF(AND(Q169&gt;1000,Q170&lt;2),INDEX(W:W,MATCH(R169,W:W,0)+1,0),R169)</f>
        <v>극</v>
      </c>
      <c r="S170" s="67" t="str">
        <f t="shared" si="23"/>
        <v>1E+48</v>
      </c>
      <c r="T170" s="82">
        <f t="shared" si="24"/>
        <v>6720000000</v>
      </c>
      <c r="U170" s="82"/>
    </row>
    <row r="171" spans="5:21" x14ac:dyDescent="0.3">
      <c r="E171" s="67">
        <v>163</v>
      </c>
      <c r="F17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59" t="s">
        <v>726</v>
      </c>
      <c r="N171" s="67">
        <v>163</v>
      </c>
      <c r="O171" s="68" t="str">
        <f t="shared" si="22"/>
        <v>3.3656극</v>
      </c>
      <c r="P171" s="68">
        <f t="shared" si="25"/>
        <v>3.3656000000000001E+48</v>
      </c>
      <c r="Q171" s="68">
        <f t="shared" si="30"/>
        <v>3.3656000000000001</v>
      </c>
      <c r="R171" s="67" t="str" cm="1">
        <f t="array" ref="R171">IF(AND(Q170&gt;1000,Q171&lt;2),INDEX(W:W,MATCH(R170,W:W,0)+1,0),R170)</f>
        <v>극</v>
      </c>
      <c r="S171" s="67" t="str">
        <f t="shared" si="23"/>
        <v>1E+48</v>
      </c>
      <c r="T171" s="82">
        <f t="shared" si="24"/>
        <v>6730000000</v>
      </c>
      <c r="U171" s="82"/>
    </row>
    <row r="172" spans="5:21" x14ac:dyDescent="0.3">
      <c r="E172" s="67">
        <v>164</v>
      </c>
      <c r="F17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59" t="s">
        <v>726</v>
      </c>
      <c r="N172" s="67">
        <v>164</v>
      </c>
      <c r="O172" s="68" t="str">
        <f t="shared" si="22"/>
        <v>5.0484극</v>
      </c>
      <c r="P172" s="68">
        <f t="shared" si="25"/>
        <v>5.0484000000000005E+48</v>
      </c>
      <c r="Q172" s="68">
        <f t="shared" si="30"/>
        <v>5.0484</v>
      </c>
      <c r="R172" s="67" t="str" cm="1">
        <f t="array" ref="R172">IF(AND(Q171&gt;1000,Q172&lt;2),INDEX(W:W,MATCH(R171,W:W,0)+1,0),R171)</f>
        <v>극</v>
      </c>
      <c r="S172" s="67" t="str">
        <f t="shared" si="23"/>
        <v>1E+48</v>
      </c>
      <c r="T172" s="82">
        <f t="shared" si="24"/>
        <v>6740000000</v>
      </c>
      <c r="U172" s="82"/>
    </row>
    <row r="173" spans="5:21" x14ac:dyDescent="0.3">
      <c r="E173" s="67">
        <v>165</v>
      </c>
      <c r="F17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59" t="s">
        <v>726</v>
      </c>
      <c r="N173" s="67">
        <v>165</v>
      </c>
      <c r="O173" s="68" t="str">
        <f t="shared" si="22"/>
        <v>7.5726극</v>
      </c>
      <c r="P173" s="68">
        <f t="shared" si="25"/>
        <v>7.5726000000000001E+48</v>
      </c>
      <c r="Q173" s="68">
        <f t="shared" si="30"/>
        <v>7.5726000000000004</v>
      </c>
      <c r="R173" s="67" t="str" cm="1">
        <f t="array" ref="R173">IF(AND(Q172&gt;1000,Q173&lt;2),INDEX(W:W,MATCH(R172,W:W,0)+1,0),R172)</f>
        <v>극</v>
      </c>
      <c r="S173" s="67" t="str">
        <f t="shared" si="23"/>
        <v>1E+48</v>
      </c>
      <c r="T173" s="82">
        <f t="shared" si="24"/>
        <v>6750000000</v>
      </c>
      <c r="U173" s="82"/>
    </row>
    <row r="174" spans="5:21" x14ac:dyDescent="0.3">
      <c r="E174" s="67">
        <v>166</v>
      </c>
      <c r="F17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59" t="s">
        <v>726</v>
      </c>
      <c r="N174" s="67">
        <v>166</v>
      </c>
      <c r="O174" s="68" t="str">
        <f t="shared" si="22"/>
        <v>11.3589극</v>
      </c>
      <c r="P174" s="68">
        <f t="shared" si="25"/>
        <v>1.1358900000000001E+49</v>
      </c>
      <c r="Q174" s="68">
        <f t="shared" si="30"/>
        <v>11.3589</v>
      </c>
      <c r="R174" s="67" t="str" cm="1">
        <f t="array" ref="R174">IF(AND(Q173&gt;1000,Q174&lt;2),INDEX(W:W,MATCH(R173,W:W,0)+1,0),R173)</f>
        <v>극</v>
      </c>
      <c r="S174" s="67" t="str">
        <f t="shared" si="23"/>
        <v>1E+48</v>
      </c>
      <c r="T174" s="82">
        <f t="shared" si="24"/>
        <v>6860000000</v>
      </c>
      <c r="U174" s="82"/>
    </row>
    <row r="175" spans="5:21" x14ac:dyDescent="0.3">
      <c r="E175" s="67">
        <v>167</v>
      </c>
      <c r="F17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59" t="s">
        <v>726</v>
      </c>
      <c r="N175" s="67">
        <v>167</v>
      </c>
      <c r="O175" s="68" t="str">
        <f t="shared" si="22"/>
        <v>17.0384극</v>
      </c>
      <c r="P175" s="68">
        <f t="shared" si="25"/>
        <v>1.70384E+49</v>
      </c>
      <c r="Q175" s="68">
        <f t="shared" si="30"/>
        <v>17.038399999999999</v>
      </c>
      <c r="R175" s="67" t="str" cm="1">
        <f t="array" ref="R175">IF(AND(Q174&gt;1000,Q175&lt;2),INDEX(W:W,MATCH(R174,W:W,0)+1,0),R174)</f>
        <v>극</v>
      </c>
      <c r="S175" s="67" t="str">
        <f t="shared" si="23"/>
        <v>1E+48</v>
      </c>
      <c r="T175" s="82">
        <f t="shared" si="24"/>
        <v>6870000000</v>
      </c>
      <c r="U175" s="82"/>
    </row>
    <row r="176" spans="5:21" x14ac:dyDescent="0.3">
      <c r="E176" s="67">
        <v>168</v>
      </c>
      <c r="F17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59" t="s">
        <v>726</v>
      </c>
      <c r="N176" s="67">
        <v>168</v>
      </c>
      <c r="O176" s="68" t="str">
        <f t="shared" si="22"/>
        <v>25.5576극</v>
      </c>
      <c r="P176" s="68">
        <f t="shared" si="25"/>
        <v>2.55576E+49</v>
      </c>
      <c r="Q176" s="68">
        <f t="shared" si="30"/>
        <v>25.557600000000001</v>
      </c>
      <c r="R176" s="67" t="str" cm="1">
        <f t="array" ref="R176">IF(AND(Q175&gt;1000,Q176&lt;2),INDEX(W:W,MATCH(R175,W:W,0)+1,0),R175)</f>
        <v>극</v>
      </c>
      <c r="S176" s="67" t="str">
        <f t="shared" si="23"/>
        <v>1E+48</v>
      </c>
      <c r="T176" s="82">
        <f t="shared" si="24"/>
        <v>6880000000</v>
      </c>
      <c r="U176" s="82"/>
    </row>
    <row r="177" spans="5:21" x14ac:dyDescent="0.3">
      <c r="E177" s="67">
        <v>169</v>
      </c>
      <c r="F17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59" t="s">
        <v>726</v>
      </c>
      <c r="N177" s="67">
        <v>169</v>
      </c>
      <c r="O177" s="68" t="str">
        <f t="shared" si="22"/>
        <v>38.3364극</v>
      </c>
      <c r="P177" s="68">
        <f t="shared" si="25"/>
        <v>3.8336400000000001E+49</v>
      </c>
      <c r="Q177" s="68">
        <f t="shared" si="30"/>
        <v>38.336399999999998</v>
      </c>
      <c r="R177" s="67" t="str" cm="1">
        <f t="array" ref="R177">IF(AND(Q176&gt;1000,Q177&lt;2),INDEX(W:W,MATCH(R176,W:W,0)+1,0),R176)</f>
        <v>극</v>
      </c>
      <c r="S177" s="67" t="str">
        <f t="shared" si="23"/>
        <v>1E+48</v>
      </c>
      <c r="T177" s="82">
        <f t="shared" si="24"/>
        <v>6890000000</v>
      </c>
      <c r="U177" s="82"/>
    </row>
    <row r="178" spans="5:21" x14ac:dyDescent="0.3">
      <c r="E178" s="67">
        <v>170</v>
      </c>
      <c r="F17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59" t="s">
        <v>726</v>
      </c>
      <c r="N178" s="67">
        <v>170</v>
      </c>
      <c r="O178" s="68" t="str">
        <f t="shared" si="22"/>
        <v>57.5046극</v>
      </c>
      <c r="P178" s="68">
        <f t="shared" si="25"/>
        <v>5.7504600000000009E+49</v>
      </c>
      <c r="Q178" s="68">
        <f t="shared" si="30"/>
        <v>57.504600000000003</v>
      </c>
      <c r="R178" s="67" t="str" cm="1">
        <f t="array" ref="R178">IF(AND(Q177&gt;1000,Q178&lt;2),INDEX(W:W,MATCH(R177,W:W,0)+1,0),R177)</f>
        <v>극</v>
      </c>
      <c r="S178" s="67" t="str">
        <f t="shared" si="23"/>
        <v>1E+48</v>
      </c>
      <c r="T178" s="82">
        <f t="shared" si="24"/>
        <v>6900000000</v>
      </c>
      <c r="U178" s="82"/>
    </row>
    <row r="179" spans="5:21" x14ac:dyDescent="0.3">
      <c r="E179" s="67">
        <v>171</v>
      </c>
      <c r="F17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59" t="s">
        <v>726</v>
      </c>
      <c r="N179" s="67">
        <v>171</v>
      </c>
      <c r="O179" s="68" t="str">
        <f t="shared" si="22"/>
        <v>86.2569극</v>
      </c>
      <c r="P179" s="68">
        <f t="shared" si="25"/>
        <v>8.6256900000000008E+49</v>
      </c>
      <c r="Q179" s="68">
        <f t="shared" si="30"/>
        <v>86.256900000000002</v>
      </c>
      <c r="R179" s="67" t="str" cm="1">
        <f t="array" ref="R179">IF(AND(Q178&gt;1000,Q179&lt;2),INDEX(W:W,MATCH(R178,W:W,0)+1,0),R178)</f>
        <v>극</v>
      </c>
      <c r="S179" s="67" t="str">
        <f t="shared" si="23"/>
        <v>1E+48</v>
      </c>
      <c r="T179" s="82">
        <f t="shared" si="24"/>
        <v>6910000000</v>
      </c>
      <c r="U179" s="82"/>
    </row>
    <row r="180" spans="5:21" x14ac:dyDescent="0.3">
      <c r="E180" s="67">
        <v>172</v>
      </c>
      <c r="F18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59" t="s">
        <v>726</v>
      </c>
      <c r="N180" s="67">
        <v>172</v>
      </c>
      <c r="O180" s="68" t="str">
        <f t="shared" si="22"/>
        <v>129.3854극</v>
      </c>
      <c r="P180" s="68">
        <f t="shared" si="25"/>
        <v>1.2938540000000001E+50</v>
      </c>
      <c r="Q180" s="68">
        <f t="shared" si="30"/>
        <v>129.3854</v>
      </c>
      <c r="R180" s="67" t="str" cm="1">
        <f t="array" ref="R180">IF(AND(Q179&gt;1000,Q180&lt;2),INDEX(W:W,MATCH(R179,W:W,0)+1,0),R179)</f>
        <v>극</v>
      </c>
      <c r="S180" s="67" t="str">
        <f t="shared" si="23"/>
        <v>1E+48</v>
      </c>
      <c r="T180" s="82">
        <f t="shared" si="24"/>
        <v>6920000000</v>
      </c>
      <c r="U180" s="82"/>
    </row>
    <row r="181" spans="5:21" x14ac:dyDescent="0.3">
      <c r="E181" s="67">
        <v>173</v>
      </c>
      <c r="F18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59" t="s">
        <v>726</v>
      </c>
      <c r="N181" s="67">
        <v>173</v>
      </c>
      <c r="O181" s="68" t="str">
        <f t="shared" si="22"/>
        <v>194.0781극</v>
      </c>
      <c r="P181" s="68">
        <f t="shared" si="25"/>
        <v>1.940781E+50</v>
      </c>
      <c r="Q181" s="68">
        <f t="shared" si="30"/>
        <v>194.07810000000001</v>
      </c>
      <c r="R181" s="67" t="str" cm="1">
        <f t="array" ref="R181">IF(AND(Q180&gt;1000,Q181&lt;2),INDEX(W:W,MATCH(R180,W:W,0)+1,0),R180)</f>
        <v>극</v>
      </c>
      <c r="S181" s="67" t="str">
        <f t="shared" si="23"/>
        <v>1E+48</v>
      </c>
      <c r="T181" s="82">
        <f t="shared" si="24"/>
        <v>6930000000</v>
      </c>
      <c r="U181" s="82"/>
    </row>
    <row r="182" spans="5:21" x14ac:dyDescent="0.3">
      <c r="E182" s="67">
        <v>174</v>
      </c>
      <c r="F18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59" t="s">
        <v>726</v>
      </c>
      <c r="N182" s="67">
        <v>174</v>
      </c>
      <c r="O182" s="68" t="str">
        <f t="shared" si="22"/>
        <v>291.1172극</v>
      </c>
      <c r="P182" s="68">
        <f t="shared" si="25"/>
        <v>2.9111719999999997E+50</v>
      </c>
      <c r="Q182" s="68">
        <f t="shared" si="30"/>
        <v>291.11719999999997</v>
      </c>
      <c r="R182" s="67" t="str" cm="1">
        <f t="array" ref="R182">IF(AND(Q181&gt;1000,Q182&lt;2),INDEX(W:W,MATCH(R181,W:W,0)+1,0),R181)</f>
        <v>극</v>
      </c>
      <c r="S182" s="67" t="str">
        <f t="shared" si="23"/>
        <v>1E+48</v>
      </c>
      <c r="T182" s="82">
        <f t="shared" si="24"/>
        <v>6940000000</v>
      </c>
      <c r="U182" s="82"/>
    </row>
    <row r="183" spans="5:21" x14ac:dyDescent="0.3">
      <c r="E183" s="67">
        <v>175</v>
      </c>
      <c r="F18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59" t="s">
        <v>726</v>
      </c>
      <c r="N183" s="67">
        <v>175</v>
      </c>
      <c r="O183" s="68" t="str">
        <f t="shared" si="22"/>
        <v>436.6758극</v>
      </c>
      <c r="P183" s="68">
        <f t="shared" si="25"/>
        <v>4.3667579999999998E+50</v>
      </c>
      <c r="Q183" s="68">
        <f t="shared" si="30"/>
        <v>436.67579999999998</v>
      </c>
      <c r="R183" s="67" t="str" cm="1">
        <f t="array" ref="R183">IF(AND(Q182&gt;1000,Q183&lt;2),INDEX(W:W,MATCH(R182,W:W,0)+1,0),R182)</f>
        <v>극</v>
      </c>
      <c r="S183" s="67" t="str">
        <f t="shared" si="23"/>
        <v>1E+48</v>
      </c>
      <c r="T183" s="82">
        <f t="shared" si="24"/>
        <v>6950000000</v>
      </c>
      <c r="U183" s="82"/>
    </row>
    <row r="184" spans="5:21" x14ac:dyDescent="0.3">
      <c r="E184" s="67">
        <v>176</v>
      </c>
      <c r="F18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59" t="s">
        <v>726</v>
      </c>
      <c r="N184" s="67">
        <v>176</v>
      </c>
      <c r="O184" s="68" t="str">
        <f t="shared" si="22"/>
        <v>655.0137극</v>
      </c>
      <c r="P184" s="68">
        <f t="shared" si="25"/>
        <v>6.5501370000000001E+50</v>
      </c>
      <c r="Q184" s="68">
        <f t="shared" si="30"/>
        <v>655.01369999999997</v>
      </c>
      <c r="R184" s="67" t="str" cm="1">
        <f t="array" ref="R184">IF(AND(Q183&gt;1000,Q184&lt;2),INDEX(W:W,MATCH(R183,W:W,0)+1,0),R183)</f>
        <v>극</v>
      </c>
      <c r="S184" s="67" t="str">
        <f t="shared" si="23"/>
        <v>1E+48</v>
      </c>
      <c r="T184" s="82">
        <f t="shared" si="24"/>
        <v>6960000000</v>
      </c>
      <c r="U184" s="82"/>
    </row>
    <row r="185" spans="5:21" x14ac:dyDescent="0.3">
      <c r="E185" s="67">
        <v>177</v>
      </c>
      <c r="F18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59" t="s">
        <v>726</v>
      </c>
      <c r="N185" s="67">
        <v>177</v>
      </c>
      <c r="O185" s="68" t="str">
        <f t="shared" si="22"/>
        <v>982.5206극</v>
      </c>
      <c r="P185" s="68">
        <f t="shared" si="25"/>
        <v>9.825206E+50</v>
      </c>
      <c r="Q185" s="68">
        <f t="shared" si="30"/>
        <v>982.52059999999994</v>
      </c>
      <c r="R185" s="67" t="str" cm="1">
        <f t="array" ref="R185">IF(AND(Q184&gt;1000,Q185&lt;2),INDEX(W:W,MATCH(R184,W:W,0)+1,0),R184)</f>
        <v>극</v>
      </c>
      <c r="S185" s="67" t="str">
        <f t="shared" si="23"/>
        <v>1E+48</v>
      </c>
      <c r="T185" s="82">
        <f t="shared" si="24"/>
        <v>6970000000</v>
      </c>
      <c r="U185" s="82"/>
    </row>
    <row r="186" spans="5:21" x14ac:dyDescent="0.3">
      <c r="E186" s="67">
        <v>178</v>
      </c>
      <c r="F18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59" t="s">
        <v>726</v>
      </c>
      <c r="N186" s="67">
        <v>178</v>
      </c>
      <c r="O186" s="68" t="str">
        <f t="shared" si="22"/>
        <v>1473.7809극</v>
      </c>
      <c r="P186" s="68">
        <f t="shared" si="25"/>
        <v>1.4737809000000001E+51</v>
      </c>
      <c r="Q186" s="68">
        <f t="shared" si="30"/>
        <v>1473.7809</v>
      </c>
      <c r="R186" s="67" t="str" cm="1">
        <f t="array" ref="R186">IF(AND(Q185&gt;1000,Q186&lt;2),INDEX(W:W,MATCH(R185,W:W,0)+1,0),R185)</f>
        <v>극</v>
      </c>
      <c r="S186" s="67" t="str">
        <f t="shared" si="23"/>
        <v>1E+48</v>
      </c>
      <c r="T186" s="82">
        <f t="shared" si="24"/>
        <v>6980000000</v>
      </c>
      <c r="U186" s="82"/>
    </row>
    <row r="187" spans="5:21" x14ac:dyDescent="0.3">
      <c r="E187" s="67">
        <v>179</v>
      </c>
      <c r="F18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59" t="s">
        <v>726</v>
      </c>
      <c r="N187" s="67">
        <v>179</v>
      </c>
      <c r="O187" s="68" t="str">
        <f t="shared" si="22"/>
        <v>2210.6714극</v>
      </c>
      <c r="P187" s="68">
        <f t="shared" si="25"/>
        <v>2.2106714000000002E+51</v>
      </c>
      <c r="Q187" s="68">
        <f t="shared" si="30"/>
        <v>2210.6714000000002</v>
      </c>
      <c r="R187" s="67" t="str" cm="1">
        <f t="array" ref="R187">IF(AND(Q186&gt;1000,Q187&lt;2),INDEX(W:W,MATCH(R186,W:W,0)+1,0),R186)</f>
        <v>극</v>
      </c>
      <c r="S187" s="67" t="str">
        <f t="shared" si="23"/>
        <v>1E+48</v>
      </c>
      <c r="T187" s="82">
        <f t="shared" si="24"/>
        <v>6990000000</v>
      </c>
      <c r="U187" s="82"/>
    </row>
    <row r="188" spans="5:21" x14ac:dyDescent="0.3">
      <c r="E188" s="67">
        <v>180</v>
      </c>
      <c r="F18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59" t="s">
        <v>726</v>
      </c>
      <c r="N188" s="67">
        <v>180</v>
      </c>
      <c r="O188" s="68" t="str">
        <f t="shared" si="22"/>
        <v>3316.0071극</v>
      </c>
      <c r="P188" s="68">
        <f t="shared" si="25"/>
        <v>3.3160070999999999E+51</v>
      </c>
      <c r="Q188" s="68">
        <f t="shared" si="30"/>
        <v>3316.0070999999998</v>
      </c>
      <c r="R188" s="67" t="str" cm="1">
        <f t="array" ref="R188">IF(AND(Q187&gt;1000,Q188&lt;2),INDEX(W:W,MATCH(R187,W:W,0)+1,0),R187)</f>
        <v>극</v>
      </c>
      <c r="S188" s="67" t="str">
        <f t="shared" si="23"/>
        <v>1E+48</v>
      </c>
      <c r="T188" s="82">
        <f t="shared" si="24"/>
        <v>7000000000</v>
      </c>
      <c r="U188" s="82"/>
    </row>
    <row r="189" spans="5:21" x14ac:dyDescent="0.3">
      <c r="E189" s="67">
        <v>181</v>
      </c>
      <c r="F18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59" t="s">
        <v>726</v>
      </c>
      <c r="N189" s="67">
        <v>181</v>
      </c>
      <c r="O189" s="68" t="str">
        <f t="shared" si="22"/>
        <v>4974.0107극</v>
      </c>
      <c r="P189" s="68">
        <f t="shared" si="25"/>
        <v>4.9740106999999999E+51</v>
      </c>
      <c r="Q189" s="68">
        <f t="shared" si="30"/>
        <v>4974.0106999999998</v>
      </c>
      <c r="R189" s="67" t="str" cm="1">
        <f t="array" ref="R189">IF(AND(Q188&gt;1000,Q189&lt;2),INDEX(W:W,MATCH(R188,W:W,0)+1,0),R188)</f>
        <v>극</v>
      </c>
      <c r="S189" s="67" t="str">
        <f t="shared" si="23"/>
        <v>1E+48</v>
      </c>
      <c r="T189" s="82">
        <f t="shared" si="24"/>
        <v>7110000000</v>
      </c>
      <c r="U189" s="82"/>
    </row>
    <row r="190" spans="5:21" x14ac:dyDescent="0.3">
      <c r="E190" s="67">
        <v>182</v>
      </c>
      <c r="F19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59" t="s">
        <v>726</v>
      </c>
      <c r="N190" s="67">
        <v>182</v>
      </c>
      <c r="O190" s="68" t="str">
        <f t="shared" si="22"/>
        <v>7461.0161극</v>
      </c>
      <c r="P190" s="68">
        <f t="shared" si="25"/>
        <v>7.4610161000000005E+51</v>
      </c>
      <c r="Q190" s="68">
        <f t="shared" si="30"/>
        <v>7461.0160999999998</v>
      </c>
      <c r="R190" s="67" t="str" cm="1">
        <f t="array" ref="R190">IF(AND(Q189&gt;1000,Q190&lt;2),INDEX(W:W,MATCH(R189,W:W,0)+1,0),R189)</f>
        <v>극</v>
      </c>
      <c r="S190" s="67" t="str">
        <f t="shared" si="23"/>
        <v>1E+48</v>
      </c>
      <c r="T190" s="82">
        <f t="shared" si="24"/>
        <v>7120000000</v>
      </c>
      <c r="U190" s="82"/>
    </row>
    <row r="191" spans="5:21" x14ac:dyDescent="0.3">
      <c r="E191" s="67">
        <v>183</v>
      </c>
      <c r="F19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59" t="s">
        <v>726</v>
      </c>
      <c r="N191" s="67">
        <v>183</v>
      </c>
      <c r="O191" s="68" t="str">
        <f t="shared" si="22"/>
        <v>1.1192항</v>
      </c>
      <c r="P191" s="68">
        <f t="shared" si="25"/>
        <v>1.1191999999999999E+52</v>
      </c>
      <c r="Q191" s="68">
        <f t="shared" si="30"/>
        <v>1.1192</v>
      </c>
      <c r="R191" s="67" t="str" cm="1">
        <f t="array" ref="R191">IF(AND(Q190&gt;1000,Q191&lt;2),INDEX(W:W,MATCH(R190,W:W,0)+1,0),R190)</f>
        <v>항</v>
      </c>
      <c r="S191" s="67" t="str">
        <f t="shared" si="23"/>
        <v>1E+52</v>
      </c>
      <c r="T191" s="82">
        <f t="shared" si="24"/>
        <v>7130000000</v>
      </c>
      <c r="U191" s="82"/>
    </row>
    <row r="192" spans="5:21" x14ac:dyDescent="0.3">
      <c r="E192" s="67">
        <v>184</v>
      </c>
      <c r="F19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59" t="s">
        <v>726</v>
      </c>
      <c r="N192" s="67">
        <v>184</v>
      </c>
      <c r="O192" s="68" t="str">
        <f t="shared" si="22"/>
        <v>1.6788항</v>
      </c>
      <c r="P192" s="68">
        <f t="shared" si="25"/>
        <v>1.6788E+52</v>
      </c>
      <c r="Q192" s="68">
        <f t="shared" si="30"/>
        <v>1.6788000000000001</v>
      </c>
      <c r="R192" s="67" t="str" cm="1">
        <f t="array" ref="R192">IF(AND(Q191&gt;1000,Q192&lt;2),INDEX(W:W,MATCH(R191,W:W,0)+1,0),R191)</f>
        <v>항</v>
      </c>
      <c r="S192" s="67" t="str">
        <f t="shared" si="23"/>
        <v>1E+52</v>
      </c>
      <c r="T192" s="82">
        <f t="shared" si="24"/>
        <v>7140000000</v>
      </c>
      <c r="U192" s="82"/>
    </row>
    <row r="193" spans="5:21" x14ac:dyDescent="0.3">
      <c r="E193" s="67">
        <v>185</v>
      </c>
      <c r="F193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59" t="s">
        <v>726</v>
      </c>
      <c r="N193" s="67">
        <v>185</v>
      </c>
      <c r="O193" s="68" t="str">
        <f t="shared" si="22"/>
        <v>2.5182항</v>
      </c>
      <c r="P193" s="68">
        <f t="shared" si="25"/>
        <v>2.5182E+52</v>
      </c>
      <c r="Q193" s="68">
        <f t="shared" si="30"/>
        <v>2.5182000000000002</v>
      </c>
      <c r="R193" s="67" t="str" cm="1">
        <f t="array" ref="R193">IF(AND(Q192&gt;1000,Q193&lt;2),INDEX(W:W,MATCH(R192,W:W,0)+1,0),R192)</f>
        <v>항</v>
      </c>
      <c r="S193" s="67" t="str">
        <f t="shared" si="23"/>
        <v>1E+52</v>
      </c>
      <c r="T193" s="82">
        <f t="shared" si="24"/>
        <v>7150000000</v>
      </c>
      <c r="U193" s="82"/>
    </row>
    <row r="194" spans="5:21" x14ac:dyDescent="0.3">
      <c r="E194" s="67">
        <v>186</v>
      </c>
      <c r="F194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59" t="s">
        <v>726</v>
      </c>
      <c r="N194" s="67">
        <v>186</v>
      </c>
      <c r="O194" s="68" t="str">
        <f t="shared" si="22"/>
        <v>3.7773항</v>
      </c>
      <c r="P194" s="68">
        <f t="shared" si="25"/>
        <v>3.7772999999999997E+52</v>
      </c>
      <c r="Q194" s="68">
        <f t="shared" si="30"/>
        <v>3.7772999999999999</v>
      </c>
      <c r="R194" s="67" t="str" cm="1">
        <f t="array" ref="R194">IF(AND(Q193&gt;1000,Q194&lt;2),INDEX(W:W,MATCH(R193,W:W,0)+1,0),R193)</f>
        <v>항</v>
      </c>
      <c r="S194" s="67" t="str">
        <f t="shared" si="23"/>
        <v>1E+52</v>
      </c>
      <c r="T194" s="82">
        <f t="shared" si="24"/>
        <v>7160000000</v>
      </c>
      <c r="U194" s="82"/>
    </row>
    <row r="195" spans="5:21" x14ac:dyDescent="0.3">
      <c r="E195" s="67">
        <v>187</v>
      </c>
      <c r="F195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59" t="s">
        <v>726</v>
      </c>
      <c r="N195" s="67">
        <v>187</v>
      </c>
      <c r="O195" s="68" t="str">
        <f t="shared" si="22"/>
        <v>5.666항</v>
      </c>
      <c r="P195" s="68">
        <f t="shared" si="25"/>
        <v>5.6659999999999991E+52</v>
      </c>
      <c r="Q195" s="68">
        <f t="shared" si="30"/>
        <v>5.6659999999999995</v>
      </c>
      <c r="R195" s="67" t="str" cm="1">
        <f t="array" ref="R195">IF(AND(Q194&gt;1000,Q195&lt;2),INDEX(W:W,MATCH(R194,W:W,0)+1,0),R194)</f>
        <v>항</v>
      </c>
      <c r="S195" s="67" t="str">
        <f t="shared" si="23"/>
        <v>1E+52</v>
      </c>
      <c r="T195" s="82">
        <f t="shared" si="24"/>
        <v>7170000000</v>
      </c>
      <c r="U195" s="82"/>
    </row>
    <row r="196" spans="5:21" x14ac:dyDescent="0.3">
      <c r="E196" s="67">
        <v>188</v>
      </c>
      <c r="F196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59" t="s">
        <v>726</v>
      </c>
      <c r="N196" s="67">
        <v>188</v>
      </c>
      <c r="O196" s="68" t="str">
        <f t="shared" si="22"/>
        <v>8.499항</v>
      </c>
      <c r="P196" s="68">
        <f t="shared" si="25"/>
        <v>8.4990000000000008E+52</v>
      </c>
      <c r="Q196" s="68">
        <f t="shared" si="30"/>
        <v>8.4990000000000006</v>
      </c>
      <c r="R196" s="67" t="str" cm="1">
        <f t="array" ref="R196">IF(AND(Q195&gt;1000,Q196&lt;2),INDEX(W:W,MATCH(R195,W:W,0)+1,0),R195)</f>
        <v>항</v>
      </c>
      <c r="S196" s="67" t="str">
        <f t="shared" si="23"/>
        <v>1E+52</v>
      </c>
      <c r="T196" s="82">
        <f t="shared" si="24"/>
        <v>7180000000</v>
      </c>
      <c r="U196" s="82"/>
    </row>
    <row r="197" spans="5:21" x14ac:dyDescent="0.3">
      <c r="E197" s="67">
        <v>189</v>
      </c>
      <c r="F197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59" t="s">
        <v>726</v>
      </c>
      <c r="N197" s="67">
        <v>189</v>
      </c>
      <c r="O197" s="68" t="str">
        <f t="shared" ref="O197:O260" si="31">Q197&amp;R197</f>
        <v>12.7485항</v>
      </c>
      <c r="P197" s="68">
        <f t="shared" si="25"/>
        <v>1.27485E+53</v>
      </c>
      <c r="Q197" s="68">
        <f t="shared" si="30"/>
        <v>12.7485</v>
      </c>
      <c r="R197" s="67" t="str" cm="1">
        <f t="array" ref="R197">IF(AND(Q196&gt;1000,Q197&lt;2),INDEX(W:W,MATCH(R196,W:W,0)+1,0),R196)</f>
        <v>항</v>
      </c>
      <c r="S197" s="67" t="str">
        <f t="shared" si="23"/>
        <v>1E+52</v>
      </c>
      <c r="T197" s="82">
        <f t="shared" si="24"/>
        <v>7190000000</v>
      </c>
      <c r="U197" s="82"/>
    </row>
    <row r="198" spans="5:21" x14ac:dyDescent="0.3">
      <c r="E198" s="67">
        <v>190</v>
      </c>
      <c r="F198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59" t="s">
        <v>726</v>
      </c>
      <c r="N198" s="67">
        <v>190</v>
      </c>
      <c r="O198" s="68" t="str">
        <f t="shared" si="31"/>
        <v>19.1228항</v>
      </c>
      <c r="P198" s="68">
        <f t="shared" si="25"/>
        <v>1.9122799999999998E+53</v>
      </c>
      <c r="Q198" s="68">
        <f t="shared" si="30"/>
        <v>19.122799999999998</v>
      </c>
      <c r="R198" s="67" t="str" cm="1">
        <f t="array" ref="R198">IF(AND(Q197&gt;1000,Q198&lt;2),INDEX(W:W,MATCH(R197,W:W,0)+1,0),R197)</f>
        <v>항</v>
      </c>
      <c r="S198" s="67" t="str">
        <f t="shared" si="23"/>
        <v>1E+52</v>
      </c>
      <c r="T198" s="82">
        <f t="shared" si="24"/>
        <v>7200000000</v>
      </c>
      <c r="U198" s="82"/>
    </row>
    <row r="199" spans="5:21" x14ac:dyDescent="0.3">
      <c r="E199" s="67">
        <v>191</v>
      </c>
      <c r="F199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59" t="s">
        <v>726</v>
      </c>
      <c r="N199" s="67">
        <v>191</v>
      </c>
      <c r="O199" s="68" t="str">
        <f t="shared" si="31"/>
        <v>28.6842항</v>
      </c>
      <c r="P199" s="68">
        <f t="shared" si="25"/>
        <v>2.8684200000000001E+53</v>
      </c>
      <c r="Q199" s="68">
        <f t="shared" si="30"/>
        <v>28.684200000000001</v>
      </c>
      <c r="R199" s="67" t="str" cm="1">
        <f t="array" ref="R199">IF(AND(Q198&gt;1000,Q199&lt;2),INDEX(W:W,MATCH(R198,W:W,0)+1,0),R198)</f>
        <v>항</v>
      </c>
      <c r="S199" s="67" t="str">
        <f t="shared" si="23"/>
        <v>1E+52</v>
      </c>
      <c r="T199" s="82">
        <f t="shared" si="24"/>
        <v>7210000000</v>
      </c>
      <c r="U199" s="82"/>
    </row>
    <row r="200" spans="5:21" x14ac:dyDescent="0.3">
      <c r="E200" s="67">
        <v>192</v>
      </c>
      <c r="F200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59" t="s">
        <v>726</v>
      </c>
      <c r="N200" s="67">
        <v>192</v>
      </c>
      <c r="O200" s="68" t="str">
        <f t="shared" si="31"/>
        <v>43.0263항</v>
      </c>
      <c r="P200" s="68">
        <f t="shared" si="25"/>
        <v>4.3026300000000001E+53</v>
      </c>
      <c r="Q200" s="68">
        <f t="shared" si="30"/>
        <v>43.026299999999999</v>
      </c>
      <c r="R200" s="67" t="str" cm="1">
        <f t="array" ref="R200">IF(AND(Q199&gt;1000,Q200&lt;2),INDEX(W:W,MATCH(R199,W:W,0)+1,0),R199)</f>
        <v>항</v>
      </c>
      <c r="S200" s="67" t="str">
        <f t="shared" si="23"/>
        <v>1E+52</v>
      </c>
      <c r="T200" s="82">
        <f t="shared" si="24"/>
        <v>7220000000</v>
      </c>
      <c r="U200" s="82"/>
    </row>
    <row r="201" spans="5:21" x14ac:dyDescent="0.3">
      <c r="E201" s="67">
        <v>193</v>
      </c>
      <c r="F201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59" t="s">
        <v>726</v>
      </c>
      <c r="N201" s="67">
        <v>193</v>
      </c>
      <c r="O201" s="68" t="str">
        <f t="shared" si="31"/>
        <v>64.5395항</v>
      </c>
      <c r="P201" s="68">
        <f t="shared" si="25"/>
        <v>6.4539500000000005E+53</v>
      </c>
      <c r="Q201" s="68">
        <f t="shared" si="30"/>
        <v>64.539500000000004</v>
      </c>
      <c r="R201" s="67" t="str" cm="1">
        <f t="array" ref="R201">IF(AND(Q200&gt;1000,Q201&lt;2),INDEX(W:W,MATCH(R200,W:W,0)+1,0),R200)</f>
        <v>항</v>
      </c>
      <c r="S201" s="67" t="str">
        <f t="shared" ref="S201:S264" si="32">VLOOKUP(R201,W:Z,4,FALSE)</f>
        <v>1E+52</v>
      </c>
      <c r="T201" s="82">
        <f t="shared" ref="T201:T264" si="33">$B$11*N201+IF(N201&gt;=15,ROUNDUP((N201/15),0)*$B$12,0)+IF(N201&gt;=50,ROUNDUP((N201/50),0)*$B$13,0)+IF(N201&gt;=100,ROUNDUP((N201/100),0)*$B$14,0)+IF(N201&gt;=200,ROUNDUP((N201/200),0)*$B$15,0)</f>
        <v>7230000000</v>
      </c>
      <c r="U201" s="82"/>
    </row>
    <row r="202" spans="5:21" x14ac:dyDescent="0.3">
      <c r="E202" s="67">
        <v>194</v>
      </c>
      <c r="F202" s="59" t="str">
        <f t="shared" si="2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59" t="str">
        <f t="shared" si="2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59" t="str">
        <f t="shared" si="2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59" t="str">
        <f t="shared" si="2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59" t="s">
        <v>726</v>
      </c>
      <c r="N202" s="67">
        <v>194</v>
      </c>
      <c r="O202" s="68" t="str">
        <f t="shared" si="31"/>
        <v>96.8093항</v>
      </c>
      <c r="P202" s="68">
        <f t="shared" ref="P202:P265" si="34">Q202*S202</f>
        <v>9.6809300000000002E+53</v>
      </c>
      <c r="Q202" s="68">
        <f t="shared" si="30"/>
        <v>96.809300000000007</v>
      </c>
      <c r="R202" s="67" t="str" cm="1">
        <f t="array" ref="R202">IF(AND(Q201&gt;1000,Q202&lt;2),INDEX(W:W,MATCH(R201,W:W,0)+1,0),R201)</f>
        <v>항</v>
      </c>
      <c r="S202" s="67" t="str">
        <f t="shared" si="32"/>
        <v>1E+52</v>
      </c>
      <c r="T202" s="82">
        <f t="shared" si="33"/>
        <v>7240000000</v>
      </c>
      <c r="U202" s="82"/>
    </row>
    <row r="203" spans="5:21" x14ac:dyDescent="0.3">
      <c r="E203" s="67">
        <v>195</v>
      </c>
      <c r="F203" s="59" t="str">
        <f t="shared" ref="F203:F266" si="35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59" t="str">
        <f t="shared" ref="G203:G266" si="36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59" t="str">
        <f t="shared" ref="H203:H266" si="37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59" t="str">
        <f t="shared" ref="I203:I266" si="38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59" t="s">
        <v>726</v>
      </c>
      <c r="N203" s="67">
        <v>195</v>
      </c>
      <c r="O203" s="68" t="str">
        <f t="shared" si="31"/>
        <v>145.214항</v>
      </c>
      <c r="P203" s="68">
        <f t="shared" si="34"/>
        <v>1.45214E+54</v>
      </c>
      <c r="Q203" s="68">
        <f t="shared" ref="Q203:Q266" si="39">IF(ROUNDUP(Q202*((100+$B$10)/100),0)&gt;10000,ROUNDUP(Q202*((100+$B$10)/100)/10000,4),ROUNDUP(Q202*((100+$B$10)/100),4))</f>
        <v>145.214</v>
      </c>
      <c r="R203" s="67" t="str" cm="1">
        <f t="array" ref="R203">IF(AND(Q202&gt;1000,Q203&lt;2),INDEX(W:W,MATCH(R202,W:W,0)+1,0),R202)</f>
        <v>항</v>
      </c>
      <c r="S203" s="67" t="str">
        <f t="shared" si="32"/>
        <v>1E+52</v>
      </c>
      <c r="T203" s="82">
        <f t="shared" si="33"/>
        <v>7250000000</v>
      </c>
      <c r="U203" s="82"/>
    </row>
    <row r="204" spans="5:21" x14ac:dyDescent="0.3">
      <c r="E204" s="67">
        <v>196</v>
      </c>
      <c r="F20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59" t="s">
        <v>726</v>
      </c>
      <c r="N204" s="67">
        <v>196</v>
      </c>
      <c r="O204" s="68" t="str">
        <f t="shared" si="31"/>
        <v>217.821항</v>
      </c>
      <c r="P204" s="68">
        <f t="shared" si="34"/>
        <v>2.1782099999999999E+54</v>
      </c>
      <c r="Q204" s="68">
        <f t="shared" si="39"/>
        <v>217.821</v>
      </c>
      <c r="R204" s="67" t="str" cm="1">
        <f t="array" ref="R204">IF(AND(Q203&gt;1000,Q204&lt;2),INDEX(W:W,MATCH(R203,W:W,0)+1,0),R203)</f>
        <v>항</v>
      </c>
      <c r="S204" s="67" t="str">
        <f t="shared" si="32"/>
        <v>1E+52</v>
      </c>
      <c r="T204" s="82">
        <f t="shared" si="33"/>
        <v>7360000000</v>
      </c>
      <c r="U204" s="82"/>
    </row>
    <row r="205" spans="5:21" x14ac:dyDescent="0.3">
      <c r="E205" s="67">
        <v>197</v>
      </c>
      <c r="F20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59" t="s">
        <v>726</v>
      </c>
      <c r="N205" s="67">
        <v>197</v>
      </c>
      <c r="O205" s="68" t="str">
        <f t="shared" si="31"/>
        <v>326.7315항</v>
      </c>
      <c r="P205" s="68">
        <f t="shared" si="34"/>
        <v>3.2673150000000001E+54</v>
      </c>
      <c r="Q205" s="68">
        <f t="shared" si="39"/>
        <v>326.73149999999998</v>
      </c>
      <c r="R205" s="67" t="str" cm="1">
        <f t="array" ref="R205">IF(AND(Q204&gt;1000,Q205&lt;2),INDEX(W:W,MATCH(R204,W:W,0)+1,0),R204)</f>
        <v>항</v>
      </c>
      <c r="S205" s="67" t="str">
        <f t="shared" si="32"/>
        <v>1E+52</v>
      </c>
      <c r="T205" s="82">
        <f t="shared" si="33"/>
        <v>7370000000</v>
      </c>
      <c r="U205" s="82"/>
    </row>
    <row r="206" spans="5:21" x14ac:dyDescent="0.3">
      <c r="E206" s="67">
        <v>198</v>
      </c>
      <c r="F20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59" t="s">
        <v>726</v>
      </c>
      <c r="N206" s="67">
        <v>198</v>
      </c>
      <c r="O206" s="68" t="str">
        <f t="shared" si="31"/>
        <v>490.0973항</v>
      </c>
      <c r="P206" s="68">
        <f t="shared" si="34"/>
        <v>4.9009729999999996E+54</v>
      </c>
      <c r="Q206" s="68">
        <f t="shared" si="39"/>
        <v>490.09729999999996</v>
      </c>
      <c r="R206" s="67" t="str" cm="1">
        <f t="array" ref="R206">IF(AND(Q205&gt;1000,Q206&lt;2),INDEX(W:W,MATCH(R205,W:W,0)+1,0),R205)</f>
        <v>항</v>
      </c>
      <c r="S206" s="67" t="str">
        <f t="shared" si="32"/>
        <v>1E+52</v>
      </c>
      <c r="T206" s="82">
        <f t="shared" si="33"/>
        <v>7380000000</v>
      </c>
      <c r="U206" s="82"/>
    </row>
    <row r="207" spans="5:21" x14ac:dyDescent="0.3">
      <c r="E207" s="67">
        <v>199</v>
      </c>
      <c r="F20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59" t="s">
        <v>726</v>
      </c>
      <c r="N207" s="67">
        <v>199</v>
      </c>
      <c r="O207" s="68" t="str">
        <f t="shared" si="31"/>
        <v>735.146항</v>
      </c>
      <c r="P207" s="68">
        <f t="shared" si="34"/>
        <v>7.3514599999999992E+54</v>
      </c>
      <c r="Q207" s="68">
        <f t="shared" si="39"/>
        <v>735.14599999999996</v>
      </c>
      <c r="R207" s="67" t="str" cm="1">
        <f t="array" ref="R207">IF(AND(Q206&gt;1000,Q207&lt;2),INDEX(W:W,MATCH(R206,W:W,0)+1,0),R206)</f>
        <v>항</v>
      </c>
      <c r="S207" s="67" t="str">
        <f t="shared" si="32"/>
        <v>1E+52</v>
      </c>
      <c r="T207" s="82">
        <f t="shared" si="33"/>
        <v>7390000000</v>
      </c>
      <c r="U207" s="82"/>
    </row>
    <row r="208" spans="5:21" x14ac:dyDescent="0.3">
      <c r="E208" s="67">
        <v>200</v>
      </c>
      <c r="F20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59" t="s">
        <v>726</v>
      </c>
      <c r="N208" s="67">
        <v>200</v>
      </c>
      <c r="O208" s="68" t="str">
        <f t="shared" si="31"/>
        <v>1102.719항</v>
      </c>
      <c r="P208" s="68">
        <f t="shared" si="34"/>
        <v>1.102719E+55</v>
      </c>
      <c r="Q208" s="68">
        <f t="shared" si="39"/>
        <v>1102.7190000000001</v>
      </c>
      <c r="R208" s="67" t="str" cm="1">
        <f t="array" ref="R208">IF(AND(Q207&gt;1000,Q208&lt;2),INDEX(W:W,MATCH(R207,W:W,0)+1,0),R207)</f>
        <v>항</v>
      </c>
      <c r="S208" s="67" t="str">
        <f t="shared" si="32"/>
        <v>1E+52</v>
      </c>
      <c r="T208" s="82">
        <f t="shared" si="33"/>
        <v>17400000000</v>
      </c>
      <c r="U208" s="82"/>
    </row>
    <row r="209" spans="5:21" x14ac:dyDescent="0.3">
      <c r="E209" s="67">
        <v>201</v>
      </c>
      <c r="F20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59" t="s">
        <v>726</v>
      </c>
      <c r="N209" s="67">
        <v>201</v>
      </c>
      <c r="O209" s="68" t="str">
        <f t="shared" si="31"/>
        <v>1654.0785항</v>
      </c>
      <c r="P209" s="68">
        <f t="shared" si="34"/>
        <v>1.6540785000000001E+55</v>
      </c>
      <c r="Q209" s="68">
        <f t="shared" si="39"/>
        <v>1654.0785000000001</v>
      </c>
      <c r="R209" s="67" t="str" cm="1">
        <f t="array" ref="R209">IF(AND(Q208&gt;1000,Q209&lt;2),INDEX(W:W,MATCH(R208,W:W,0)+1,0),R208)</f>
        <v>항</v>
      </c>
      <c r="S209" s="67" t="str">
        <f t="shared" si="32"/>
        <v>1E+52</v>
      </c>
      <c r="T209" s="82">
        <f t="shared" si="33"/>
        <v>28910000000</v>
      </c>
      <c r="U209" s="82"/>
    </row>
    <row r="210" spans="5:21" x14ac:dyDescent="0.3">
      <c r="E210" s="67">
        <v>202</v>
      </c>
      <c r="F21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59" t="s">
        <v>726</v>
      </c>
      <c r="N210" s="67">
        <v>202</v>
      </c>
      <c r="O210" s="68" t="str">
        <f t="shared" si="31"/>
        <v>2481.1178항</v>
      </c>
      <c r="P210" s="68">
        <f t="shared" si="34"/>
        <v>2.4811177999999999E+55</v>
      </c>
      <c r="Q210" s="68">
        <f t="shared" si="39"/>
        <v>2481.1178</v>
      </c>
      <c r="R210" s="67" t="str" cm="1">
        <f t="array" ref="R210">IF(AND(Q209&gt;1000,Q210&lt;2),INDEX(W:W,MATCH(R209,W:W,0)+1,0),R209)</f>
        <v>항</v>
      </c>
      <c r="S210" s="67" t="str">
        <f t="shared" si="32"/>
        <v>1E+52</v>
      </c>
      <c r="T210" s="82">
        <f t="shared" si="33"/>
        <v>28920000000</v>
      </c>
      <c r="U210" s="82"/>
    </row>
    <row r="211" spans="5:21" x14ac:dyDescent="0.3">
      <c r="E211" s="67">
        <v>203</v>
      </c>
      <c r="F21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59" t="s">
        <v>726</v>
      </c>
      <c r="N211" s="67">
        <v>203</v>
      </c>
      <c r="O211" s="68" t="str">
        <f t="shared" si="31"/>
        <v>3721.6767항</v>
      </c>
      <c r="P211" s="68">
        <f t="shared" si="34"/>
        <v>3.7216766999999999E+55</v>
      </c>
      <c r="Q211" s="68">
        <f t="shared" si="39"/>
        <v>3721.6767</v>
      </c>
      <c r="R211" s="67" t="str" cm="1">
        <f t="array" ref="R211">IF(AND(Q210&gt;1000,Q211&lt;2),INDEX(W:W,MATCH(R210,W:W,0)+1,0),R210)</f>
        <v>항</v>
      </c>
      <c r="S211" s="67" t="str">
        <f t="shared" si="32"/>
        <v>1E+52</v>
      </c>
      <c r="T211" s="82">
        <f t="shared" si="33"/>
        <v>28930000000</v>
      </c>
      <c r="U211" s="82"/>
    </row>
    <row r="212" spans="5:21" x14ac:dyDescent="0.3">
      <c r="E212" s="67">
        <v>204</v>
      </c>
      <c r="F21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59" t="s">
        <v>726</v>
      </c>
      <c r="N212" s="67">
        <v>204</v>
      </c>
      <c r="O212" s="68" t="str">
        <f t="shared" si="31"/>
        <v>5582.5151항</v>
      </c>
      <c r="P212" s="68">
        <f t="shared" si="34"/>
        <v>5.5825151000000008E+55</v>
      </c>
      <c r="Q212" s="68">
        <f t="shared" si="39"/>
        <v>5582.5151000000005</v>
      </c>
      <c r="R212" s="67" t="str" cm="1">
        <f t="array" ref="R212">IF(AND(Q211&gt;1000,Q212&lt;2),INDEX(W:W,MATCH(R211,W:W,0)+1,0),R211)</f>
        <v>항</v>
      </c>
      <c r="S212" s="67" t="str">
        <f t="shared" si="32"/>
        <v>1E+52</v>
      </c>
      <c r="T212" s="82">
        <f t="shared" si="33"/>
        <v>28940000000</v>
      </c>
      <c r="U212" s="82"/>
    </row>
    <row r="213" spans="5:21" x14ac:dyDescent="0.3">
      <c r="E213" s="67">
        <v>205</v>
      </c>
      <c r="F21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59" t="s">
        <v>726</v>
      </c>
      <c r="N213" s="67">
        <v>205</v>
      </c>
      <c r="O213" s="68" t="str">
        <f t="shared" si="31"/>
        <v>8373.7727항</v>
      </c>
      <c r="P213" s="68">
        <f t="shared" si="34"/>
        <v>8.373772699999999E+55</v>
      </c>
      <c r="Q213" s="68">
        <f t="shared" si="39"/>
        <v>8373.7726999999995</v>
      </c>
      <c r="R213" s="67" t="str" cm="1">
        <f t="array" ref="R213">IF(AND(Q212&gt;1000,Q213&lt;2),INDEX(W:W,MATCH(R212,W:W,0)+1,0),R212)</f>
        <v>항</v>
      </c>
      <c r="S213" s="67" t="str">
        <f t="shared" si="32"/>
        <v>1E+52</v>
      </c>
      <c r="T213" s="82">
        <f t="shared" si="33"/>
        <v>28950000000</v>
      </c>
      <c r="U213" s="82"/>
    </row>
    <row r="214" spans="5:21" x14ac:dyDescent="0.3">
      <c r="E214" s="67">
        <v>206</v>
      </c>
      <c r="F21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59" t="s">
        <v>726</v>
      </c>
      <c r="N214" s="67">
        <v>206</v>
      </c>
      <c r="O214" s="68" t="str">
        <f t="shared" si="31"/>
        <v>1.2561아</v>
      </c>
      <c r="P214" s="68">
        <f t="shared" si="34"/>
        <v>1.2561000000000002E+56</v>
      </c>
      <c r="Q214" s="68">
        <f t="shared" si="39"/>
        <v>1.2561</v>
      </c>
      <c r="R214" s="67" t="str" cm="1">
        <f t="array" ref="R214">IF(AND(Q213&gt;1000,Q214&lt;2),INDEX(W:W,MATCH(R213,W:W,0)+1,0),R213)</f>
        <v>아</v>
      </c>
      <c r="S214" s="67" t="str">
        <f t="shared" si="32"/>
        <v>1E+56</v>
      </c>
      <c r="T214" s="82">
        <f t="shared" si="33"/>
        <v>28960000000</v>
      </c>
      <c r="U214" s="82"/>
    </row>
    <row r="215" spans="5:21" x14ac:dyDescent="0.3">
      <c r="E215" s="67">
        <v>207</v>
      </c>
      <c r="F21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59" t="s">
        <v>726</v>
      </c>
      <c r="N215" s="67">
        <v>207</v>
      </c>
      <c r="O215" s="68" t="str">
        <f t="shared" si="31"/>
        <v>1.8842아</v>
      </c>
      <c r="P215" s="68">
        <f t="shared" si="34"/>
        <v>1.8842000000000002E+56</v>
      </c>
      <c r="Q215" s="68">
        <f t="shared" si="39"/>
        <v>1.8842000000000001</v>
      </c>
      <c r="R215" s="67" t="str" cm="1">
        <f t="array" ref="R215">IF(AND(Q214&gt;1000,Q215&lt;2),INDEX(W:W,MATCH(R214,W:W,0)+1,0),R214)</f>
        <v>아</v>
      </c>
      <c r="S215" s="67" t="str">
        <f t="shared" si="32"/>
        <v>1E+56</v>
      </c>
      <c r="T215" s="82">
        <f t="shared" si="33"/>
        <v>28970000000</v>
      </c>
      <c r="U215" s="82"/>
    </row>
    <row r="216" spans="5:21" x14ac:dyDescent="0.3">
      <c r="E216" s="67">
        <v>208</v>
      </c>
      <c r="F21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59" t="s">
        <v>726</v>
      </c>
      <c r="N216" s="67">
        <v>208</v>
      </c>
      <c r="O216" s="68" t="str">
        <f t="shared" si="31"/>
        <v>2.8263아</v>
      </c>
      <c r="P216" s="68">
        <f t="shared" si="34"/>
        <v>2.8263E+56</v>
      </c>
      <c r="Q216" s="68">
        <f t="shared" si="39"/>
        <v>2.8262999999999998</v>
      </c>
      <c r="R216" s="67" t="str" cm="1">
        <f t="array" ref="R216">IF(AND(Q215&gt;1000,Q216&lt;2),INDEX(W:W,MATCH(R215,W:W,0)+1,0),R215)</f>
        <v>아</v>
      </c>
      <c r="S216" s="67" t="str">
        <f t="shared" si="32"/>
        <v>1E+56</v>
      </c>
      <c r="T216" s="82">
        <f t="shared" si="33"/>
        <v>28980000000</v>
      </c>
      <c r="U216" s="82"/>
    </row>
    <row r="217" spans="5:21" x14ac:dyDescent="0.3">
      <c r="E217" s="67">
        <v>209</v>
      </c>
      <c r="F21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59" t="s">
        <v>726</v>
      </c>
      <c r="N217" s="67">
        <v>209</v>
      </c>
      <c r="O217" s="68" t="str">
        <f t="shared" si="31"/>
        <v>4.2395아</v>
      </c>
      <c r="P217" s="68">
        <f t="shared" si="34"/>
        <v>4.2395000000000002E+56</v>
      </c>
      <c r="Q217" s="68">
        <f t="shared" si="39"/>
        <v>4.2394999999999996</v>
      </c>
      <c r="R217" s="67" t="str" cm="1">
        <f t="array" ref="R217">IF(AND(Q216&gt;1000,Q217&lt;2),INDEX(W:W,MATCH(R216,W:W,0)+1,0),R216)</f>
        <v>아</v>
      </c>
      <c r="S217" s="67" t="str">
        <f t="shared" si="32"/>
        <v>1E+56</v>
      </c>
      <c r="T217" s="82">
        <f t="shared" si="33"/>
        <v>28990000000</v>
      </c>
      <c r="U217" s="82"/>
    </row>
    <row r="218" spans="5:21" x14ac:dyDescent="0.3">
      <c r="E218" s="67">
        <v>210</v>
      </c>
      <c r="F21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59" t="s">
        <v>726</v>
      </c>
      <c r="N218" s="67">
        <v>210</v>
      </c>
      <c r="O218" s="68" t="str">
        <f t="shared" si="31"/>
        <v>6.3593아</v>
      </c>
      <c r="P218" s="68">
        <f t="shared" si="34"/>
        <v>6.359300000000001E+56</v>
      </c>
      <c r="Q218" s="68">
        <f t="shared" si="39"/>
        <v>6.3593000000000002</v>
      </c>
      <c r="R218" s="67" t="str" cm="1">
        <f t="array" ref="R218">IF(AND(Q217&gt;1000,Q218&lt;2),INDEX(W:W,MATCH(R217,W:W,0)+1,0),R217)</f>
        <v>아</v>
      </c>
      <c r="S218" s="67" t="str">
        <f t="shared" si="32"/>
        <v>1E+56</v>
      </c>
      <c r="T218" s="82">
        <f t="shared" si="33"/>
        <v>29000000000</v>
      </c>
      <c r="U218" s="82"/>
    </row>
    <row r="219" spans="5:21" x14ac:dyDescent="0.3">
      <c r="E219" s="67">
        <v>211</v>
      </c>
      <c r="F21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59" t="s">
        <v>726</v>
      </c>
      <c r="N219" s="67">
        <v>211</v>
      </c>
      <c r="O219" s="68" t="str">
        <f t="shared" si="31"/>
        <v>9.539아</v>
      </c>
      <c r="P219" s="68">
        <f t="shared" si="34"/>
        <v>9.5390000000000008E+56</v>
      </c>
      <c r="Q219" s="68">
        <f t="shared" si="39"/>
        <v>9.5389999999999997</v>
      </c>
      <c r="R219" s="67" t="str" cm="1">
        <f t="array" ref="R219">IF(AND(Q218&gt;1000,Q219&lt;2),INDEX(W:W,MATCH(R218,W:W,0)+1,0),R218)</f>
        <v>아</v>
      </c>
      <c r="S219" s="67" t="str">
        <f t="shared" si="32"/>
        <v>1E+56</v>
      </c>
      <c r="T219" s="82">
        <f t="shared" si="33"/>
        <v>29110000000</v>
      </c>
      <c r="U219" s="82"/>
    </row>
    <row r="220" spans="5:21" x14ac:dyDescent="0.3">
      <c r="E220" s="67">
        <v>212</v>
      </c>
      <c r="F22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59" t="s">
        <v>726</v>
      </c>
      <c r="N220" s="67">
        <v>212</v>
      </c>
      <c r="O220" s="68" t="str">
        <f t="shared" si="31"/>
        <v>14.3085아</v>
      </c>
      <c r="P220" s="68">
        <f t="shared" si="34"/>
        <v>1.4308500000000002E+57</v>
      </c>
      <c r="Q220" s="68">
        <f t="shared" si="39"/>
        <v>14.3085</v>
      </c>
      <c r="R220" s="67" t="str" cm="1">
        <f t="array" ref="R220">IF(AND(Q219&gt;1000,Q220&lt;2),INDEX(W:W,MATCH(R219,W:W,0)+1,0),R219)</f>
        <v>아</v>
      </c>
      <c r="S220" s="67" t="str">
        <f t="shared" si="32"/>
        <v>1E+56</v>
      </c>
      <c r="T220" s="82">
        <f t="shared" si="33"/>
        <v>29120000000</v>
      </c>
      <c r="U220" s="82"/>
    </row>
    <row r="221" spans="5:21" x14ac:dyDescent="0.3">
      <c r="E221" s="67">
        <v>213</v>
      </c>
      <c r="F22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59" t="s">
        <v>726</v>
      </c>
      <c r="N221" s="67">
        <v>213</v>
      </c>
      <c r="O221" s="68" t="str">
        <f t="shared" si="31"/>
        <v>21.4628아</v>
      </c>
      <c r="P221" s="68">
        <f t="shared" si="34"/>
        <v>2.1462800000000003E+57</v>
      </c>
      <c r="Q221" s="68">
        <f t="shared" si="39"/>
        <v>21.462800000000001</v>
      </c>
      <c r="R221" s="67" t="str" cm="1">
        <f t="array" ref="R221">IF(AND(Q220&gt;1000,Q221&lt;2),INDEX(W:W,MATCH(R220,W:W,0)+1,0),R220)</f>
        <v>아</v>
      </c>
      <c r="S221" s="67" t="str">
        <f t="shared" si="32"/>
        <v>1E+56</v>
      </c>
      <c r="T221" s="82">
        <f t="shared" si="33"/>
        <v>29130000000</v>
      </c>
      <c r="U221" s="82"/>
    </row>
    <row r="222" spans="5:21" x14ac:dyDescent="0.3">
      <c r="E222" s="67">
        <v>214</v>
      </c>
      <c r="F22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59" t="s">
        <v>726</v>
      </c>
      <c r="N222" s="67">
        <v>214</v>
      </c>
      <c r="O222" s="68" t="str">
        <f t="shared" si="31"/>
        <v>32.1942아</v>
      </c>
      <c r="P222" s="68">
        <f t="shared" si="34"/>
        <v>3.2194200000000007E+57</v>
      </c>
      <c r="Q222" s="68">
        <f t="shared" si="39"/>
        <v>32.194200000000002</v>
      </c>
      <c r="R222" s="67" t="str" cm="1">
        <f t="array" ref="R222">IF(AND(Q221&gt;1000,Q222&lt;2),INDEX(W:W,MATCH(R221,W:W,0)+1,0),R221)</f>
        <v>아</v>
      </c>
      <c r="S222" s="67" t="str">
        <f t="shared" si="32"/>
        <v>1E+56</v>
      </c>
      <c r="T222" s="82">
        <f t="shared" si="33"/>
        <v>29140000000</v>
      </c>
      <c r="U222" s="82"/>
    </row>
    <row r="223" spans="5:21" x14ac:dyDescent="0.3">
      <c r="E223" s="67">
        <v>215</v>
      </c>
      <c r="F22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59" t="s">
        <v>726</v>
      </c>
      <c r="N223" s="67">
        <v>215</v>
      </c>
      <c r="O223" s="68" t="str">
        <f t="shared" si="31"/>
        <v>48.2913아</v>
      </c>
      <c r="P223" s="68">
        <f t="shared" si="34"/>
        <v>4.8291300000000003E+57</v>
      </c>
      <c r="Q223" s="68">
        <f t="shared" si="39"/>
        <v>48.2913</v>
      </c>
      <c r="R223" s="67" t="str" cm="1">
        <f t="array" ref="R223">IF(AND(Q222&gt;1000,Q223&lt;2),INDEX(W:W,MATCH(R222,W:W,0)+1,0),R222)</f>
        <v>아</v>
      </c>
      <c r="S223" s="67" t="str">
        <f t="shared" si="32"/>
        <v>1E+56</v>
      </c>
      <c r="T223" s="82">
        <f t="shared" si="33"/>
        <v>29150000000</v>
      </c>
      <c r="U223" s="82"/>
    </row>
    <row r="224" spans="5:21" x14ac:dyDescent="0.3">
      <c r="E224" s="67">
        <v>216</v>
      </c>
      <c r="F22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59" t="s">
        <v>726</v>
      </c>
      <c r="N224" s="67">
        <v>216</v>
      </c>
      <c r="O224" s="68" t="str">
        <f t="shared" si="31"/>
        <v>72.437아</v>
      </c>
      <c r="P224" s="68">
        <f t="shared" si="34"/>
        <v>7.2437000000000002E+57</v>
      </c>
      <c r="Q224" s="68">
        <f t="shared" si="39"/>
        <v>72.436999999999998</v>
      </c>
      <c r="R224" s="67" t="str" cm="1">
        <f t="array" ref="R224">IF(AND(Q223&gt;1000,Q224&lt;2),INDEX(W:W,MATCH(R223,W:W,0)+1,0),R223)</f>
        <v>아</v>
      </c>
      <c r="S224" s="67" t="str">
        <f t="shared" si="32"/>
        <v>1E+56</v>
      </c>
      <c r="T224" s="82">
        <f t="shared" si="33"/>
        <v>29160000000</v>
      </c>
      <c r="U224" s="82"/>
    </row>
    <row r="225" spans="5:21" x14ac:dyDescent="0.3">
      <c r="E225" s="67">
        <v>217</v>
      </c>
      <c r="F22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59" t="s">
        <v>726</v>
      </c>
      <c r="N225" s="67">
        <v>217</v>
      </c>
      <c r="O225" s="68" t="str">
        <f t="shared" si="31"/>
        <v>108.6555아</v>
      </c>
      <c r="P225" s="68">
        <f t="shared" si="34"/>
        <v>1.0865550000000001E+58</v>
      </c>
      <c r="Q225" s="68">
        <f t="shared" si="39"/>
        <v>108.6555</v>
      </c>
      <c r="R225" s="67" t="str" cm="1">
        <f t="array" ref="R225">IF(AND(Q224&gt;1000,Q225&lt;2),INDEX(W:W,MATCH(R224,W:W,0)+1,0),R224)</f>
        <v>아</v>
      </c>
      <c r="S225" s="67" t="str">
        <f t="shared" si="32"/>
        <v>1E+56</v>
      </c>
      <c r="T225" s="82">
        <f t="shared" si="33"/>
        <v>29170000000</v>
      </c>
      <c r="U225" s="82"/>
    </row>
    <row r="226" spans="5:21" x14ac:dyDescent="0.3">
      <c r="E226" s="67">
        <v>218</v>
      </c>
      <c r="F22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59" t="s">
        <v>726</v>
      </c>
      <c r="N226" s="67">
        <v>218</v>
      </c>
      <c r="O226" s="68" t="str">
        <f t="shared" si="31"/>
        <v>162.9833아</v>
      </c>
      <c r="P226" s="68">
        <f t="shared" si="34"/>
        <v>1.6298330000000004E+58</v>
      </c>
      <c r="Q226" s="68">
        <f t="shared" si="39"/>
        <v>162.98330000000001</v>
      </c>
      <c r="R226" s="67" t="str" cm="1">
        <f t="array" ref="R226">IF(AND(Q225&gt;1000,Q226&lt;2),INDEX(W:W,MATCH(R225,W:W,0)+1,0),R225)</f>
        <v>아</v>
      </c>
      <c r="S226" s="67" t="str">
        <f t="shared" si="32"/>
        <v>1E+56</v>
      </c>
      <c r="T226" s="82">
        <f t="shared" si="33"/>
        <v>29180000000</v>
      </c>
      <c r="U226" s="82"/>
    </row>
    <row r="227" spans="5:21" x14ac:dyDescent="0.3">
      <c r="E227" s="67">
        <v>219</v>
      </c>
      <c r="F22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59" t="s">
        <v>726</v>
      </c>
      <c r="N227" s="67">
        <v>219</v>
      </c>
      <c r="O227" s="68" t="str">
        <f t="shared" si="31"/>
        <v>244.475아</v>
      </c>
      <c r="P227" s="68">
        <f t="shared" si="34"/>
        <v>2.4447500000000002E+58</v>
      </c>
      <c r="Q227" s="68">
        <f t="shared" si="39"/>
        <v>244.47499999999999</v>
      </c>
      <c r="R227" s="67" t="str" cm="1">
        <f t="array" ref="R227">IF(AND(Q226&gt;1000,Q227&lt;2),INDEX(W:W,MATCH(R226,W:W,0)+1,0),R226)</f>
        <v>아</v>
      </c>
      <c r="S227" s="67" t="str">
        <f t="shared" si="32"/>
        <v>1E+56</v>
      </c>
      <c r="T227" s="82">
        <f t="shared" si="33"/>
        <v>29190000000</v>
      </c>
      <c r="U227" s="82"/>
    </row>
    <row r="228" spans="5:21" x14ac:dyDescent="0.3">
      <c r="E228" s="67">
        <v>220</v>
      </c>
      <c r="F22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59" t="s">
        <v>726</v>
      </c>
      <c r="N228" s="67">
        <v>220</v>
      </c>
      <c r="O228" s="68" t="str">
        <f t="shared" si="31"/>
        <v>366.7125아</v>
      </c>
      <c r="P228" s="68">
        <f t="shared" si="34"/>
        <v>3.6671250000000004E+58</v>
      </c>
      <c r="Q228" s="68">
        <f t="shared" si="39"/>
        <v>366.71249999999998</v>
      </c>
      <c r="R228" s="67" t="str" cm="1">
        <f t="array" ref="R228">IF(AND(Q227&gt;1000,Q228&lt;2),INDEX(W:W,MATCH(R227,W:W,0)+1,0),R227)</f>
        <v>아</v>
      </c>
      <c r="S228" s="67" t="str">
        <f t="shared" si="32"/>
        <v>1E+56</v>
      </c>
      <c r="T228" s="82">
        <f t="shared" si="33"/>
        <v>29200000000</v>
      </c>
      <c r="U228" s="82"/>
    </row>
    <row r="229" spans="5:21" x14ac:dyDescent="0.3">
      <c r="E229" s="67">
        <v>221</v>
      </c>
      <c r="F22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59" t="s">
        <v>726</v>
      </c>
      <c r="N229" s="67">
        <v>221</v>
      </c>
      <c r="O229" s="68" t="str">
        <f t="shared" si="31"/>
        <v>550.0688아</v>
      </c>
      <c r="P229" s="68">
        <f t="shared" si="34"/>
        <v>5.5006880000000005E+58</v>
      </c>
      <c r="Q229" s="68">
        <f t="shared" si="39"/>
        <v>550.06880000000001</v>
      </c>
      <c r="R229" s="67" t="str" cm="1">
        <f t="array" ref="R229">IF(AND(Q228&gt;1000,Q229&lt;2),INDEX(W:W,MATCH(R228,W:W,0)+1,0),R228)</f>
        <v>아</v>
      </c>
      <c r="S229" s="67" t="str">
        <f t="shared" si="32"/>
        <v>1E+56</v>
      </c>
      <c r="T229" s="82">
        <f t="shared" si="33"/>
        <v>29210000000</v>
      </c>
      <c r="U229" s="82"/>
    </row>
    <row r="230" spans="5:21" x14ac:dyDescent="0.3">
      <c r="E230" s="67">
        <v>222</v>
      </c>
      <c r="F23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59" t="s">
        <v>726</v>
      </c>
      <c r="N230" s="67">
        <v>222</v>
      </c>
      <c r="O230" s="68" t="str">
        <f t="shared" si="31"/>
        <v>825.1032아</v>
      </c>
      <c r="P230" s="68">
        <f t="shared" si="34"/>
        <v>8.2510320000000007E+58</v>
      </c>
      <c r="Q230" s="68">
        <f t="shared" si="39"/>
        <v>825.10320000000002</v>
      </c>
      <c r="R230" s="67" t="str" cm="1">
        <f t="array" ref="R230">IF(AND(Q229&gt;1000,Q230&lt;2),INDEX(W:W,MATCH(R229,W:W,0)+1,0),R229)</f>
        <v>아</v>
      </c>
      <c r="S230" s="67" t="str">
        <f t="shared" si="32"/>
        <v>1E+56</v>
      </c>
      <c r="T230" s="82">
        <f t="shared" si="33"/>
        <v>29220000000</v>
      </c>
      <c r="U230" s="82"/>
    </row>
    <row r="231" spans="5:21" x14ac:dyDescent="0.3">
      <c r="E231" s="67">
        <v>223</v>
      </c>
      <c r="F23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59" t="s">
        <v>726</v>
      </c>
      <c r="N231" s="67">
        <v>223</v>
      </c>
      <c r="O231" s="68" t="str">
        <f t="shared" si="31"/>
        <v>1237.6548아</v>
      </c>
      <c r="P231" s="68">
        <f t="shared" si="34"/>
        <v>1.2376548000000001E+59</v>
      </c>
      <c r="Q231" s="68">
        <f t="shared" si="39"/>
        <v>1237.6548</v>
      </c>
      <c r="R231" s="67" t="str" cm="1">
        <f t="array" ref="R231">IF(AND(Q230&gt;1000,Q231&lt;2),INDEX(W:W,MATCH(R230,W:W,0)+1,0),R230)</f>
        <v>아</v>
      </c>
      <c r="S231" s="67" t="str">
        <f t="shared" si="32"/>
        <v>1E+56</v>
      </c>
      <c r="T231" s="82">
        <f t="shared" si="33"/>
        <v>29230000000</v>
      </c>
      <c r="U231" s="82"/>
    </row>
    <row r="232" spans="5:21" x14ac:dyDescent="0.3">
      <c r="E232" s="67">
        <v>224</v>
      </c>
      <c r="F23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59" t="s">
        <v>726</v>
      </c>
      <c r="N232" s="67">
        <v>224</v>
      </c>
      <c r="O232" s="68" t="str">
        <f t="shared" si="31"/>
        <v>1856.4822아</v>
      </c>
      <c r="P232" s="68">
        <f t="shared" si="34"/>
        <v>1.8564822000000002E+59</v>
      </c>
      <c r="Q232" s="68">
        <f t="shared" si="39"/>
        <v>1856.4821999999999</v>
      </c>
      <c r="R232" s="67" t="str" cm="1">
        <f t="array" ref="R232">IF(AND(Q231&gt;1000,Q232&lt;2),INDEX(W:W,MATCH(R231,W:W,0)+1,0),R231)</f>
        <v>아</v>
      </c>
      <c r="S232" s="67" t="str">
        <f t="shared" si="32"/>
        <v>1E+56</v>
      </c>
      <c r="T232" s="82">
        <f t="shared" si="33"/>
        <v>29240000000</v>
      </c>
      <c r="U232" s="82"/>
    </row>
    <row r="233" spans="5:21" x14ac:dyDescent="0.3">
      <c r="E233" s="67">
        <v>225</v>
      </c>
      <c r="F23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59" t="s">
        <v>726</v>
      </c>
      <c r="N233" s="67">
        <v>225</v>
      </c>
      <c r="O233" s="68" t="str">
        <f t="shared" si="31"/>
        <v>2784.7233아</v>
      </c>
      <c r="P233" s="68">
        <f t="shared" si="34"/>
        <v>2.7847233000000005E+59</v>
      </c>
      <c r="Q233" s="68">
        <f t="shared" si="39"/>
        <v>2784.7233000000001</v>
      </c>
      <c r="R233" s="67" t="str" cm="1">
        <f t="array" ref="R233">IF(AND(Q232&gt;1000,Q233&lt;2),INDEX(W:W,MATCH(R232,W:W,0)+1,0),R232)</f>
        <v>아</v>
      </c>
      <c r="S233" s="67" t="str">
        <f t="shared" si="32"/>
        <v>1E+56</v>
      </c>
      <c r="T233" s="82">
        <f t="shared" si="33"/>
        <v>29250000000</v>
      </c>
      <c r="U233" s="82"/>
    </row>
    <row r="234" spans="5:21" x14ac:dyDescent="0.3">
      <c r="E234" s="67">
        <v>226</v>
      </c>
      <c r="F23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59" t="s">
        <v>726</v>
      </c>
      <c r="N234" s="67">
        <v>226</v>
      </c>
      <c r="O234" s="68" t="str">
        <f t="shared" si="31"/>
        <v>4177.085아</v>
      </c>
      <c r="P234" s="68">
        <f t="shared" si="34"/>
        <v>4.1770850000000002E+59</v>
      </c>
      <c r="Q234" s="68">
        <f t="shared" si="39"/>
        <v>4177.085</v>
      </c>
      <c r="R234" s="67" t="str" cm="1">
        <f t="array" ref="R234">IF(AND(Q233&gt;1000,Q234&lt;2),INDEX(W:W,MATCH(R233,W:W,0)+1,0),R233)</f>
        <v>아</v>
      </c>
      <c r="S234" s="67" t="str">
        <f t="shared" si="32"/>
        <v>1E+56</v>
      </c>
      <c r="T234" s="82">
        <f t="shared" si="33"/>
        <v>29360000000</v>
      </c>
      <c r="U234" s="82"/>
    </row>
    <row r="235" spans="5:21" x14ac:dyDescent="0.3">
      <c r="E235" s="67">
        <v>227</v>
      </c>
      <c r="F23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59" t="s">
        <v>726</v>
      </c>
      <c r="N235" s="67">
        <v>227</v>
      </c>
      <c r="O235" s="68" t="str">
        <f t="shared" si="31"/>
        <v>6265.6275아</v>
      </c>
      <c r="P235" s="68">
        <f t="shared" si="34"/>
        <v>6.2656274999999998E+59</v>
      </c>
      <c r="Q235" s="68">
        <f t="shared" si="39"/>
        <v>6265.6274999999996</v>
      </c>
      <c r="R235" s="67" t="str" cm="1">
        <f t="array" ref="R235">IF(AND(Q234&gt;1000,Q235&lt;2),INDEX(W:W,MATCH(R234,W:W,0)+1,0),R234)</f>
        <v>아</v>
      </c>
      <c r="S235" s="67" t="str">
        <f t="shared" si="32"/>
        <v>1E+56</v>
      </c>
      <c r="T235" s="82">
        <f t="shared" si="33"/>
        <v>29370000000</v>
      </c>
      <c r="U235" s="82"/>
    </row>
    <row r="236" spans="5:21" x14ac:dyDescent="0.3">
      <c r="E236" s="67">
        <v>228</v>
      </c>
      <c r="F23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59" t="s">
        <v>726</v>
      </c>
      <c r="N236" s="67">
        <v>228</v>
      </c>
      <c r="O236" s="68" t="str">
        <f t="shared" si="31"/>
        <v>9398.4413아</v>
      </c>
      <c r="P236" s="68">
        <f t="shared" si="34"/>
        <v>9.3984413000000001E+59</v>
      </c>
      <c r="Q236" s="68">
        <f t="shared" si="39"/>
        <v>9398.4412999999986</v>
      </c>
      <c r="R236" s="67" t="str" cm="1">
        <f t="array" ref="R236">IF(AND(Q235&gt;1000,Q236&lt;2),INDEX(W:W,MATCH(R235,W:W,0)+1,0),R235)</f>
        <v>아</v>
      </c>
      <c r="S236" s="67" t="str">
        <f t="shared" si="32"/>
        <v>1E+56</v>
      </c>
      <c r="T236" s="82">
        <f t="shared" si="33"/>
        <v>29380000000</v>
      </c>
      <c r="U236" s="82"/>
    </row>
    <row r="237" spans="5:21" x14ac:dyDescent="0.3">
      <c r="E237" s="67">
        <v>229</v>
      </c>
      <c r="F23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59" t="s">
        <v>726</v>
      </c>
      <c r="N237" s="67">
        <v>229</v>
      </c>
      <c r="O237" s="68" t="str">
        <f t="shared" si="31"/>
        <v>1.4098나</v>
      </c>
      <c r="P237" s="68">
        <f t="shared" si="34"/>
        <v>1.4097999999999999E+60</v>
      </c>
      <c r="Q237" s="68">
        <f t="shared" si="39"/>
        <v>1.4097999999999999</v>
      </c>
      <c r="R237" s="67" t="str" cm="1">
        <f t="array" ref="R237">IF(AND(Q236&gt;1000,Q237&lt;2),INDEX(W:W,MATCH(R236,W:W,0)+1,0),R236)</f>
        <v>나</v>
      </c>
      <c r="S237" s="67" t="str">
        <f t="shared" si="32"/>
        <v>1E+60</v>
      </c>
      <c r="T237" s="82">
        <f t="shared" si="33"/>
        <v>29390000000</v>
      </c>
      <c r="U237" s="82"/>
    </row>
    <row r="238" spans="5:21" x14ac:dyDescent="0.3">
      <c r="E238" s="67">
        <v>230</v>
      </c>
      <c r="F23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59" t="s">
        <v>726</v>
      </c>
      <c r="N238" s="67">
        <v>230</v>
      </c>
      <c r="O238" s="68" t="str">
        <f t="shared" si="31"/>
        <v>2.1147나</v>
      </c>
      <c r="P238" s="68">
        <f t="shared" si="34"/>
        <v>2.1146999999999999E+60</v>
      </c>
      <c r="Q238" s="68">
        <f t="shared" si="39"/>
        <v>2.1147</v>
      </c>
      <c r="R238" s="67" t="str" cm="1">
        <f t="array" ref="R238">IF(AND(Q237&gt;1000,Q238&lt;2),INDEX(W:W,MATCH(R237,W:W,0)+1,0),R237)</f>
        <v>나</v>
      </c>
      <c r="S238" s="67" t="str">
        <f t="shared" si="32"/>
        <v>1E+60</v>
      </c>
      <c r="T238" s="82">
        <f t="shared" si="33"/>
        <v>29400000000</v>
      </c>
      <c r="U238" s="82"/>
    </row>
    <row r="239" spans="5:21" x14ac:dyDescent="0.3">
      <c r="E239" s="67">
        <v>231</v>
      </c>
      <c r="F23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59" t="s">
        <v>726</v>
      </c>
      <c r="N239" s="67">
        <v>231</v>
      </c>
      <c r="O239" s="68" t="str">
        <f t="shared" si="31"/>
        <v>3.1721나</v>
      </c>
      <c r="P239" s="68">
        <f t="shared" si="34"/>
        <v>3.1721000000000002E+60</v>
      </c>
      <c r="Q239" s="68">
        <f t="shared" si="39"/>
        <v>3.1721000000000004</v>
      </c>
      <c r="R239" s="67" t="str" cm="1">
        <f t="array" ref="R239">IF(AND(Q238&gt;1000,Q239&lt;2),INDEX(W:W,MATCH(R238,W:W,0)+1,0),R238)</f>
        <v>나</v>
      </c>
      <c r="S239" s="67" t="str">
        <f t="shared" si="32"/>
        <v>1E+60</v>
      </c>
      <c r="T239" s="82">
        <f t="shared" si="33"/>
        <v>29410000000</v>
      </c>
      <c r="U239" s="82"/>
    </row>
    <row r="240" spans="5:21" x14ac:dyDescent="0.3">
      <c r="E240" s="67">
        <v>232</v>
      </c>
      <c r="F24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59" t="s">
        <v>726</v>
      </c>
      <c r="N240" s="67">
        <v>232</v>
      </c>
      <c r="O240" s="68" t="str">
        <f t="shared" si="31"/>
        <v>4.7582나</v>
      </c>
      <c r="P240" s="68">
        <f t="shared" si="34"/>
        <v>4.7581999999999996E+60</v>
      </c>
      <c r="Q240" s="68">
        <f t="shared" si="39"/>
        <v>4.7581999999999995</v>
      </c>
      <c r="R240" s="67" t="str" cm="1">
        <f t="array" ref="R240">IF(AND(Q239&gt;1000,Q240&lt;2),INDEX(W:W,MATCH(R239,W:W,0)+1,0),R239)</f>
        <v>나</v>
      </c>
      <c r="S240" s="67" t="str">
        <f t="shared" si="32"/>
        <v>1E+60</v>
      </c>
      <c r="T240" s="82">
        <f t="shared" si="33"/>
        <v>29420000000</v>
      </c>
      <c r="U240" s="82"/>
    </row>
    <row r="241" spans="5:21" x14ac:dyDescent="0.3">
      <c r="E241" s="67">
        <v>233</v>
      </c>
      <c r="F24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59" t="s">
        <v>726</v>
      </c>
      <c r="N241" s="67">
        <v>233</v>
      </c>
      <c r="O241" s="68" t="str">
        <f t="shared" si="31"/>
        <v>7.1373나</v>
      </c>
      <c r="P241" s="68">
        <f t="shared" si="34"/>
        <v>7.1372999999999994E+60</v>
      </c>
      <c r="Q241" s="68">
        <f t="shared" si="39"/>
        <v>7.1372999999999998</v>
      </c>
      <c r="R241" s="67" t="str" cm="1">
        <f t="array" ref="R241">IF(AND(Q240&gt;1000,Q241&lt;2),INDEX(W:W,MATCH(R240,W:W,0)+1,0),R240)</f>
        <v>나</v>
      </c>
      <c r="S241" s="67" t="str">
        <f t="shared" si="32"/>
        <v>1E+60</v>
      </c>
      <c r="T241" s="82">
        <f t="shared" si="33"/>
        <v>29430000000</v>
      </c>
      <c r="U241" s="82"/>
    </row>
    <row r="242" spans="5:21" x14ac:dyDescent="0.3">
      <c r="E242" s="67">
        <v>234</v>
      </c>
      <c r="F24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59" t="s">
        <v>726</v>
      </c>
      <c r="N242" s="67">
        <v>234</v>
      </c>
      <c r="O242" s="68" t="str">
        <f t="shared" si="31"/>
        <v>10.706나</v>
      </c>
      <c r="P242" s="68">
        <f t="shared" si="34"/>
        <v>1.0705999999999999E+61</v>
      </c>
      <c r="Q242" s="68">
        <f t="shared" si="39"/>
        <v>10.706</v>
      </c>
      <c r="R242" s="67" t="str" cm="1">
        <f t="array" ref="R242">IF(AND(Q241&gt;1000,Q242&lt;2),INDEX(W:W,MATCH(R241,W:W,0)+1,0),R241)</f>
        <v>나</v>
      </c>
      <c r="S242" s="67" t="str">
        <f t="shared" si="32"/>
        <v>1E+60</v>
      </c>
      <c r="T242" s="82">
        <f t="shared" si="33"/>
        <v>29440000000</v>
      </c>
      <c r="U242" s="82"/>
    </row>
    <row r="243" spans="5:21" x14ac:dyDescent="0.3">
      <c r="E243" s="67">
        <v>235</v>
      </c>
      <c r="F24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59" t="s">
        <v>726</v>
      </c>
      <c r="N243" s="67">
        <v>235</v>
      </c>
      <c r="O243" s="68" t="str">
        <f t="shared" si="31"/>
        <v>16.059나</v>
      </c>
      <c r="P243" s="68">
        <f t="shared" si="34"/>
        <v>1.6058999999999999E+61</v>
      </c>
      <c r="Q243" s="68">
        <f t="shared" si="39"/>
        <v>16.059000000000001</v>
      </c>
      <c r="R243" s="67" t="str" cm="1">
        <f t="array" ref="R243">IF(AND(Q242&gt;1000,Q243&lt;2),INDEX(W:W,MATCH(R242,W:W,0)+1,0),R242)</f>
        <v>나</v>
      </c>
      <c r="S243" s="67" t="str">
        <f t="shared" si="32"/>
        <v>1E+60</v>
      </c>
      <c r="T243" s="82">
        <f t="shared" si="33"/>
        <v>29450000000</v>
      </c>
      <c r="U243" s="82"/>
    </row>
    <row r="244" spans="5:21" x14ac:dyDescent="0.3">
      <c r="E244" s="67">
        <v>236</v>
      </c>
      <c r="F24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59" t="s">
        <v>726</v>
      </c>
      <c r="N244" s="67">
        <v>236</v>
      </c>
      <c r="O244" s="68" t="str">
        <f t="shared" si="31"/>
        <v>24.0885나</v>
      </c>
      <c r="P244" s="68">
        <f t="shared" si="34"/>
        <v>2.40885E+61</v>
      </c>
      <c r="Q244" s="68">
        <f t="shared" si="39"/>
        <v>24.0885</v>
      </c>
      <c r="R244" s="67" t="str" cm="1">
        <f t="array" ref="R244">IF(AND(Q243&gt;1000,Q244&lt;2),INDEX(W:W,MATCH(R243,W:W,0)+1,0),R243)</f>
        <v>나</v>
      </c>
      <c r="S244" s="67" t="str">
        <f t="shared" si="32"/>
        <v>1E+60</v>
      </c>
      <c r="T244" s="82">
        <f t="shared" si="33"/>
        <v>29460000000</v>
      </c>
      <c r="U244" s="82"/>
    </row>
    <row r="245" spans="5:21" x14ac:dyDescent="0.3">
      <c r="E245" s="67">
        <v>237</v>
      </c>
      <c r="F24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59" t="s">
        <v>726</v>
      </c>
      <c r="N245" s="67">
        <v>237</v>
      </c>
      <c r="O245" s="68" t="str">
        <f t="shared" si="31"/>
        <v>36.1328나</v>
      </c>
      <c r="P245" s="68">
        <f t="shared" si="34"/>
        <v>3.6132800000000001E+61</v>
      </c>
      <c r="Q245" s="68">
        <f t="shared" si="39"/>
        <v>36.132800000000003</v>
      </c>
      <c r="R245" s="67" t="str" cm="1">
        <f t="array" ref="R245">IF(AND(Q244&gt;1000,Q245&lt;2),INDEX(W:W,MATCH(R244,W:W,0)+1,0),R244)</f>
        <v>나</v>
      </c>
      <c r="S245" s="67" t="str">
        <f t="shared" si="32"/>
        <v>1E+60</v>
      </c>
      <c r="T245" s="82">
        <f t="shared" si="33"/>
        <v>29470000000</v>
      </c>
      <c r="U245" s="82"/>
    </row>
    <row r="246" spans="5:21" x14ac:dyDescent="0.3">
      <c r="E246" s="67">
        <v>238</v>
      </c>
      <c r="F24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59" t="s">
        <v>726</v>
      </c>
      <c r="N246" s="67">
        <v>238</v>
      </c>
      <c r="O246" s="68" t="str">
        <f t="shared" si="31"/>
        <v>54.1992나</v>
      </c>
      <c r="P246" s="68">
        <f t="shared" si="34"/>
        <v>5.4199199999999993E+61</v>
      </c>
      <c r="Q246" s="68">
        <f t="shared" si="39"/>
        <v>54.199199999999998</v>
      </c>
      <c r="R246" s="67" t="str" cm="1">
        <f t="array" ref="R246">IF(AND(Q245&gt;1000,Q246&lt;2),INDEX(W:W,MATCH(R245,W:W,0)+1,0),R245)</f>
        <v>나</v>
      </c>
      <c r="S246" s="67" t="str">
        <f t="shared" si="32"/>
        <v>1E+60</v>
      </c>
      <c r="T246" s="82">
        <f t="shared" si="33"/>
        <v>29480000000</v>
      </c>
      <c r="U246" s="82"/>
    </row>
    <row r="247" spans="5:21" x14ac:dyDescent="0.3">
      <c r="E247" s="67">
        <v>239</v>
      </c>
      <c r="F24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59" t="s">
        <v>726</v>
      </c>
      <c r="N247" s="67">
        <v>239</v>
      </c>
      <c r="O247" s="68" t="str">
        <f t="shared" si="31"/>
        <v>81.2988나</v>
      </c>
      <c r="P247" s="68">
        <f t="shared" si="34"/>
        <v>8.1298799999999996E+61</v>
      </c>
      <c r="Q247" s="68">
        <f t="shared" si="39"/>
        <v>81.2988</v>
      </c>
      <c r="R247" s="67" t="str" cm="1">
        <f t="array" ref="R247">IF(AND(Q246&gt;1000,Q247&lt;2),INDEX(W:W,MATCH(R246,W:W,0)+1,0),R246)</f>
        <v>나</v>
      </c>
      <c r="S247" s="67" t="str">
        <f t="shared" si="32"/>
        <v>1E+60</v>
      </c>
      <c r="T247" s="82">
        <f t="shared" si="33"/>
        <v>29490000000</v>
      </c>
      <c r="U247" s="82"/>
    </row>
    <row r="248" spans="5:21" x14ac:dyDescent="0.3">
      <c r="E248" s="67">
        <v>240</v>
      </c>
      <c r="F24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59" t="s">
        <v>726</v>
      </c>
      <c r="N248" s="67">
        <v>240</v>
      </c>
      <c r="O248" s="68" t="str">
        <f t="shared" si="31"/>
        <v>121.9482나</v>
      </c>
      <c r="P248" s="68">
        <f t="shared" si="34"/>
        <v>1.2194819999999999E+62</v>
      </c>
      <c r="Q248" s="68">
        <f t="shared" si="39"/>
        <v>121.9482</v>
      </c>
      <c r="R248" s="67" t="str" cm="1">
        <f t="array" ref="R248">IF(AND(Q247&gt;1000,Q248&lt;2),INDEX(W:W,MATCH(R247,W:W,0)+1,0),R247)</f>
        <v>나</v>
      </c>
      <c r="S248" s="67" t="str">
        <f t="shared" si="32"/>
        <v>1E+60</v>
      </c>
      <c r="T248" s="82">
        <f t="shared" si="33"/>
        <v>29500000000</v>
      </c>
      <c r="U248" s="82"/>
    </row>
    <row r="249" spans="5:21" x14ac:dyDescent="0.3">
      <c r="E249" s="67">
        <v>241</v>
      </c>
      <c r="F24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59" t="s">
        <v>726</v>
      </c>
      <c r="N249" s="67">
        <v>241</v>
      </c>
      <c r="O249" s="68" t="str">
        <f t="shared" si="31"/>
        <v>182.9223나</v>
      </c>
      <c r="P249" s="68">
        <f t="shared" si="34"/>
        <v>1.829223E+62</v>
      </c>
      <c r="Q249" s="68">
        <f t="shared" si="39"/>
        <v>182.92230000000001</v>
      </c>
      <c r="R249" s="67" t="str" cm="1">
        <f t="array" ref="R249">IF(AND(Q248&gt;1000,Q249&lt;2),INDEX(W:W,MATCH(R248,W:W,0)+1,0),R248)</f>
        <v>나</v>
      </c>
      <c r="S249" s="67" t="str">
        <f t="shared" si="32"/>
        <v>1E+60</v>
      </c>
      <c r="T249" s="82">
        <f t="shared" si="33"/>
        <v>29610000000</v>
      </c>
      <c r="U249" s="82"/>
    </row>
    <row r="250" spans="5:21" x14ac:dyDescent="0.3">
      <c r="E250" s="67">
        <v>242</v>
      </c>
      <c r="F25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59" t="s">
        <v>726</v>
      </c>
      <c r="N250" s="67">
        <v>242</v>
      </c>
      <c r="O250" s="68" t="str">
        <f t="shared" si="31"/>
        <v>274.3835나</v>
      </c>
      <c r="P250" s="68">
        <f t="shared" si="34"/>
        <v>2.7438349999999993E+62</v>
      </c>
      <c r="Q250" s="68">
        <f t="shared" si="39"/>
        <v>274.38349999999997</v>
      </c>
      <c r="R250" s="67" t="str" cm="1">
        <f t="array" ref="R250">IF(AND(Q249&gt;1000,Q250&lt;2),INDEX(W:W,MATCH(R249,W:W,0)+1,0),R249)</f>
        <v>나</v>
      </c>
      <c r="S250" s="67" t="str">
        <f t="shared" si="32"/>
        <v>1E+60</v>
      </c>
      <c r="T250" s="82">
        <f t="shared" si="33"/>
        <v>29620000000</v>
      </c>
      <c r="U250" s="82"/>
    </row>
    <row r="251" spans="5:21" x14ac:dyDescent="0.3">
      <c r="E251" s="67">
        <v>243</v>
      </c>
      <c r="F25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59" t="s">
        <v>726</v>
      </c>
      <c r="N251" s="67">
        <v>243</v>
      </c>
      <c r="O251" s="68" t="str">
        <f t="shared" si="31"/>
        <v>411.5753나</v>
      </c>
      <c r="P251" s="68">
        <f t="shared" si="34"/>
        <v>4.1157529999999998E+62</v>
      </c>
      <c r="Q251" s="68">
        <f t="shared" si="39"/>
        <v>411.57529999999997</v>
      </c>
      <c r="R251" s="67" t="str" cm="1">
        <f t="array" ref="R251">IF(AND(Q250&gt;1000,Q251&lt;2),INDEX(W:W,MATCH(R250,W:W,0)+1,0),R250)</f>
        <v>나</v>
      </c>
      <c r="S251" s="67" t="str">
        <f t="shared" si="32"/>
        <v>1E+60</v>
      </c>
      <c r="T251" s="82">
        <f t="shared" si="33"/>
        <v>29630000000</v>
      </c>
      <c r="U251" s="82"/>
    </row>
    <row r="252" spans="5:21" x14ac:dyDescent="0.3">
      <c r="E252" s="67">
        <v>244</v>
      </c>
      <c r="F25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59" t="s">
        <v>726</v>
      </c>
      <c r="N252" s="67">
        <v>244</v>
      </c>
      <c r="O252" s="68" t="str">
        <f t="shared" si="31"/>
        <v>617.363나</v>
      </c>
      <c r="P252" s="68">
        <f t="shared" si="34"/>
        <v>6.1736299999999991E+62</v>
      </c>
      <c r="Q252" s="68">
        <f t="shared" si="39"/>
        <v>617.36299999999994</v>
      </c>
      <c r="R252" s="67" t="str" cm="1">
        <f t="array" ref="R252">IF(AND(Q251&gt;1000,Q252&lt;2),INDEX(W:W,MATCH(R251,W:W,0)+1,0),R251)</f>
        <v>나</v>
      </c>
      <c r="S252" s="67" t="str">
        <f t="shared" si="32"/>
        <v>1E+60</v>
      </c>
      <c r="T252" s="82">
        <f t="shared" si="33"/>
        <v>29640000000</v>
      </c>
      <c r="U252" s="82"/>
    </row>
    <row r="253" spans="5:21" x14ac:dyDescent="0.3">
      <c r="E253" s="67">
        <v>245</v>
      </c>
      <c r="F25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59" t="s">
        <v>726</v>
      </c>
      <c r="N253" s="67">
        <v>245</v>
      </c>
      <c r="O253" s="68" t="str">
        <f t="shared" si="31"/>
        <v>926.0445나</v>
      </c>
      <c r="P253" s="68">
        <f t="shared" si="34"/>
        <v>9.2604449999999996E+62</v>
      </c>
      <c r="Q253" s="68">
        <f t="shared" si="39"/>
        <v>926.04449999999997</v>
      </c>
      <c r="R253" s="67" t="str" cm="1">
        <f t="array" ref="R253">IF(AND(Q252&gt;1000,Q253&lt;2),INDEX(W:W,MATCH(R252,W:W,0)+1,0),R252)</f>
        <v>나</v>
      </c>
      <c r="S253" s="67" t="str">
        <f t="shared" si="32"/>
        <v>1E+60</v>
      </c>
      <c r="T253" s="82">
        <f t="shared" si="33"/>
        <v>29650000000</v>
      </c>
      <c r="U253" s="82"/>
    </row>
    <row r="254" spans="5:21" x14ac:dyDescent="0.3">
      <c r="E254" s="67">
        <v>246</v>
      </c>
      <c r="F25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59" t="s">
        <v>726</v>
      </c>
      <c r="N254" s="67">
        <v>246</v>
      </c>
      <c r="O254" s="68" t="str">
        <f t="shared" si="31"/>
        <v>1389.0668나</v>
      </c>
      <c r="P254" s="68">
        <f t="shared" si="34"/>
        <v>1.3890668E+63</v>
      </c>
      <c r="Q254" s="68">
        <f t="shared" si="39"/>
        <v>1389.0668000000001</v>
      </c>
      <c r="R254" s="67" t="str" cm="1">
        <f t="array" ref="R254">IF(AND(Q253&gt;1000,Q254&lt;2),INDEX(W:W,MATCH(R253,W:W,0)+1,0),R253)</f>
        <v>나</v>
      </c>
      <c r="S254" s="67" t="str">
        <f t="shared" si="32"/>
        <v>1E+60</v>
      </c>
      <c r="T254" s="82">
        <f t="shared" si="33"/>
        <v>29660000000</v>
      </c>
      <c r="U254" s="82"/>
    </row>
    <row r="255" spans="5:21" x14ac:dyDescent="0.3">
      <c r="E255" s="67">
        <v>247</v>
      </c>
      <c r="F25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59" t="s">
        <v>726</v>
      </c>
      <c r="N255" s="67">
        <v>247</v>
      </c>
      <c r="O255" s="68" t="str">
        <f t="shared" si="31"/>
        <v>2083.6002나</v>
      </c>
      <c r="P255" s="68">
        <f t="shared" si="34"/>
        <v>2.0836001999999997E+63</v>
      </c>
      <c r="Q255" s="68">
        <f t="shared" si="39"/>
        <v>2083.6001999999999</v>
      </c>
      <c r="R255" s="67" t="str" cm="1">
        <f t="array" ref="R255">IF(AND(Q254&gt;1000,Q255&lt;2),INDEX(W:W,MATCH(R254,W:W,0)+1,0),R254)</f>
        <v>나</v>
      </c>
      <c r="S255" s="67" t="str">
        <f t="shared" si="32"/>
        <v>1E+60</v>
      </c>
      <c r="T255" s="82">
        <f t="shared" si="33"/>
        <v>29670000000</v>
      </c>
      <c r="U255" s="82"/>
    </row>
    <row r="256" spans="5:21" x14ac:dyDescent="0.3">
      <c r="E256" s="67">
        <v>248</v>
      </c>
      <c r="F25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59" t="s">
        <v>726</v>
      </c>
      <c r="N256" s="67">
        <v>248</v>
      </c>
      <c r="O256" s="68" t="str">
        <f t="shared" si="31"/>
        <v>3125.4003나</v>
      </c>
      <c r="P256" s="68">
        <f t="shared" si="34"/>
        <v>3.1254002999999997E+63</v>
      </c>
      <c r="Q256" s="68">
        <f t="shared" si="39"/>
        <v>3125.4002999999998</v>
      </c>
      <c r="R256" s="67" t="str" cm="1">
        <f t="array" ref="R256">IF(AND(Q255&gt;1000,Q256&lt;2),INDEX(W:W,MATCH(R255,W:W,0)+1,0),R255)</f>
        <v>나</v>
      </c>
      <c r="S256" s="67" t="str">
        <f t="shared" si="32"/>
        <v>1E+60</v>
      </c>
      <c r="T256" s="82">
        <f t="shared" si="33"/>
        <v>29680000000</v>
      </c>
      <c r="U256" s="82"/>
    </row>
    <row r="257" spans="5:21" x14ac:dyDescent="0.3">
      <c r="E257" s="67">
        <v>249</v>
      </c>
      <c r="F257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59" t="s">
        <v>726</v>
      </c>
      <c r="N257" s="67">
        <v>249</v>
      </c>
      <c r="O257" s="68" t="str">
        <f t="shared" si="31"/>
        <v>4688.1005나</v>
      </c>
      <c r="P257" s="68">
        <f t="shared" si="34"/>
        <v>4.6881005000000003E+63</v>
      </c>
      <c r="Q257" s="68">
        <f t="shared" si="39"/>
        <v>4688.1005000000005</v>
      </c>
      <c r="R257" s="67" t="str" cm="1">
        <f t="array" ref="R257">IF(AND(Q256&gt;1000,Q257&lt;2),INDEX(W:W,MATCH(R256,W:W,0)+1,0),R256)</f>
        <v>나</v>
      </c>
      <c r="S257" s="67" t="str">
        <f t="shared" si="32"/>
        <v>1E+60</v>
      </c>
      <c r="T257" s="82">
        <f t="shared" si="33"/>
        <v>29690000000</v>
      </c>
      <c r="U257" s="82"/>
    </row>
    <row r="258" spans="5:21" x14ac:dyDescent="0.3">
      <c r="E258" s="67">
        <v>250</v>
      </c>
      <c r="F258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59" t="s">
        <v>726</v>
      </c>
      <c r="N258" s="67">
        <v>250</v>
      </c>
      <c r="O258" s="68" t="str">
        <f t="shared" si="31"/>
        <v>7032.1508나</v>
      </c>
      <c r="P258" s="68">
        <f t="shared" si="34"/>
        <v>7.0321508E+63</v>
      </c>
      <c r="Q258" s="68">
        <f t="shared" si="39"/>
        <v>7032.1508000000003</v>
      </c>
      <c r="R258" s="67" t="str" cm="1">
        <f t="array" ref="R258">IF(AND(Q257&gt;1000,Q258&lt;2),INDEX(W:W,MATCH(R257,W:W,0)+1,0),R257)</f>
        <v>나</v>
      </c>
      <c r="S258" s="67" t="str">
        <f t="shared" si="32"/>
        <v>1E+60</v>
      </c>
      <c r="T258" s="82">
        <f t="shared" si="33"/>
        <v>29700000000</v>
      </c>
      <c r="U258" s="82"/>
    </row>
    <row r="259" spans="5:21" x14ac:dyDescent="0.3">
      <c r="E259" s="67">
        <v>251</v>
      </c>
      <c r="F259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59" t="s">
        <v>726</v>
      </c>
      <c r="N259" s="67">
        <v>251</v>
      </c>
      <c r="O259" s="68" t="str">
        <f t="shared" si="31"/>
        <v>1.0549불</v>
      </c>
      <c r="P259" s="68">
        <f t="shared" si="34"/>
        <v>1.0548999999999999E+64</v>
      </c>
      <c r="Q259" s="68">
        <f t="shared" si="39"/>
        <v>1.0548999999999999</v>
      </c>
      <c r="R259" s="67" t="str" cm="1">
        <f t="array" ref="R259">IF(AND(Q258&gt;1000,Q259&lt;2),INDEX(W:W,MATCH(R258,W:W,0)+1,0),R258)</f>
        <v>불</v>
      </c>
      <c r="S259" s="67" t="str">
        <f t="shared" si="32"/>
        <v>1E+64</v>
      </c>
      <c r="T259" s="82">
        <f t="shared" si="33"/>
        <v>30210000000</v>
      </c>
      <c r="U259" s="82"/>
    </row>
    <row r="260" spans="5:21" x14ac:dyDescent="0.3">
      <c r="E260" s="67">
        <v>252</v>
      </c>
      <c r="F260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59" t="s">
        <v>726</v>
      </c>
      <c r="N260" s="67">
        <v>252</v>
      </c>
      <c r="O260" s="68" t="str">
        <f t="shared" si="31"/>
        <v>1.5824불</v>
      </c>
      <c r="P260" s="68">
        <f t="shared" si="34"/>
        <v>1.5824000000000001E+64</v>
      </c>
      <c r="Q260" s="68">
        <f t="shared" si="39"/>
        <v>1.5824</v>
      </c>
      <c r="R260" s="67" t="str" cm="1">
        <f t="array" ref="R260">IF(AND(Q259&gt;1000,Q260&lt;2),INDEX(W:W,MATCH(R259,W:W,0)+1,0),R259)</f>
        <v>불</v>
      </c>
      <c r="S260" s="67" t="str">
        <f t="shared" si="32"/>
        <v>1E+64</v>
      </c>
      <c r="T260" s="82">
        <f t="shared" si="33"/>
        <v>30220000000</v>
      </c>
      <c r="U260" s="82"/>
    </row>
    <row r="261" spans="5:21" x14ac:dyDescent="0.3">
      <c r="E261" s="67">
        <v>253</v>
      </c>
      <c r="F261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59" t="s">
        <v>726</v>
      </c>
      <c r="N261" s="67">
        <v>253</v>
      </c>
      <c r="O261" s="68" t="str">
        <f t="shared" ref="O261:O324" si="40">Q261&amp;R261</f>
        <v>2.3736불</v>
      </c>
      <c r="P261" s="68">
        <f t="shared" si="34"/>
        <v>2.3736000000000001E+64</v>
      </c>
      <c r="Q261" s="68">
        <f t="shared" si="39"/>
        <v>2.3736000000000002</v>
      </c>
      <c r="R261" s="67" t="str" cm="1">
        <f t="array" ref="R261">IF(AND(Q260&gt;1000,Q261&lt;2),INDEX(W:W,MATCH(R260,W:W,0)+1,0),R260)</f>
        <v>불</v>
      </c>
      <c r="S261" s="67" t="str">
        <f t="shared" si="32"/>
        <v>1E+64</v>
      </c>
      <c r="T261" s="82">
        <f t="shared" si="33"/>
        <v>30230000000</v>
      </c>
      <c r="U261" s="82"/>
    </row>
    <row r="262" spans="5:21" x14ac:dyDescent="0.3">
      <c r="E262" s="67">
        <v>254</v>
      </c>
      <c r="F262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59" t="s">
        <v>726</v>
      </c>
      <c r="N262" s="67">
        <v>254</v>
      </c>
      <c r="O262" s="68" t="str">
        <f t="shared" si="40"/>
        <v>3.5604불</v>
      </c>
      <c r="P262" s="68">
        <f t="shared" si="34"/>
        <v>3.5603999999999999E+64</v>
      </c>
      <c r="Q262" s="68">
        <f t="shared" si="39"/>
        <v>3.5604</v>
      </c>
      <c r="R262" s="67" t="str" cm="1">
        <f t="array" ref="R262">IF(AND(Q261&gt;1000,Q262&lt;2),INDEX(W:W,MATCH(R261,W:W,0)+1,0),R261)</f>
        <v>불</v>
      </c>
      <c r="S262" s="67" t="str">
        <f t="shared" si="32"/>
        <v>1E+64</v>
      </c>
      <c r="T262" s="82">
        <f t="shared" si="33"/>
        <v>30240000000</v>
      </c>
      <c r="U262" s="82"/>
    </row>
    <row r="263" spans="5:21" x14ac:dyDescent="0.3">
      <c r="E263" s="67">
        <v>255</v>
      </c>
      <c r="F263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59" t="s">
        <v>726</v>
      </c>
      <c r="N263" s="67">
        <v>255</v>
      </c>
      <c r="O263" s="68" t="str">
        <f t="shared" si="40"/>
        <v>5.3406불</v>
      </c>
      <c r="P263" s="68">
        <f t="shared" si="34"/>
        <v>5.3406000000000004E+64</v>
      </c>
      <c r="Q263" s="68">
        <f t="shared" si="39"/>
        <v>5.3406000000000002</v>
      </c>
      <c r="R263" s="67" t="str" cm="1">
        <f t="array" ref="R263">IF(AND(Q262&gt;1000,Q263&lt;2),INDEX(W:W,MATCH(R262,W:W,0)+1,0),R262)</f>
        <v>불</v>
      </c>
      <c r="S263" s="67" t="str">
        <f t="shared" si="32"/>
        <v>1E+64</v>
      </c>
      <c r="T263" s="82">
        <f t="shared" si="33"/>
        <v>30250000000</v>
      </c>
      <c r="U263" s="82"/>
    </row>
    <row r="264" spans="5:21" x14ac:dyDescent="0.3">
      <c r="E264" s="67">
        <v>256</v>
      </c>
      <c r="F264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59" t="s">
        <v>726</v>
      </c>
      <c r="N264" s="67">
        <v>256</v>
      </c>
      <c r="O264" s="68" t="str">
        <f t="shared" si="40"/>
        <v>8.0109불</v>
      </c>
      <c r="P264" s="68">
        <f t="shared" si="34"/>
        <v>8.0108999999999995E+64</v>
      </c>
      <c r="Q264" s="68">
        <f t="shared" si="39"/>
        <v>8.0108999999999995</v>
      </c>
      <c r="R264" s="67" t="str" cm="1">
        <f t="array" ref="R264">IF(AND(Q263&gt;1000,Q264&lt;2),INDEX(W:W,MATCH(R263,W:W,0)+1,0),R263)</f>
        <v>불</v>
      </c>
      <c r="S264" s="67" t="str">
        <f t="shared" si="32"/>
        <v>1E+64</v>
      </c>
      <c r="T264" s="82">
        <f t="shared" si="33"/>
        <v>30360000000</v>
      </c>
      <c r="U264" s="82"/>
    </row>
    <row r="265" spans="5:21" x14ac:dyDescent="0.3">
      <c r="E265" s="67">
        <v>257</v>
      </c>
      <c r="F265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59" t="s">
        <v>726</v>
      </c>
      <c r="N265" s="67">
        <v>257</v>
      </c>
      <c r="O265" s="68" t="str">
        <f t="shared" si="40"/>
        <v>12.0164불</v>
      </c>
      <c r="P265" s="68">
        <f t="shared" si="34"/>
        <v>1.2016399999999999E+65</v>
      </c>
      <c r="Q265" s="68">
        <f t="shared" si="39"/>
        <v>12.016399999999999</v>
      </c>
      <c r="R265" s="67" t="str" cm="1">
        <f t="array" ref="R265">IF(AND(Q264&gt;1000,Q265&lt;2),INDEX(W:W,MATCH(R264,W:W,0)+1,0),R264)</f>
        <v>불</v>
      </c>
      <c r="S265" s="67" t="str">
        <f t="shared" ref="S265:S328" si="41">VLOOKUP(R265,W:Z,4,FALSE)</f>
        <v>1E+64</v>
      </c>
      <c r="T265" s="82">
        <f t="shared" ref="T265:T328" si="42">$B$11*N265+IF(N265&gt;=15,ROUNDUP((N265/15),0)*$B$12,0)+IF(N265&gt;=50,ROUNDUP((N265/50),0)*$B$13,0)+IF(N265&gt;=100,ROUNDUP((N265/100),0)*$B$14,0)+IF(N265&gt;=200,ROUNDUP((N265/200),0)*$B$15,0)</f>
        <v>30370000000</v>
      </c>
      <c r="U265" s="82"/>
    </row>
    <row r="266" spans="5:21" x14ac:dyDescent="0.3">
      <c r="E266" s="67">
        <v>258</v>
      </c>
      <c r="F266" s="59" t="str">
        <f t="shared" si="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59" t="str">
        <f t="shared" si="3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59" t="str">
        <f t="shared" si="3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59" t="str">
        <f t="shared" si="3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59" t="s">
        <v>726</v>
      </c>
      <c r="N266" s="67">
        <v>258</v>
      </c>
      <c r="O266" s="68" t="str">
        <f t="shared" si="40"/>
        <v>18.0246불</v>
      </c>
      <c r="P266" s="68">
        <f t="shared" ref="P266:P329" si="43">Q266*S266</f>
        <v>1.8024599999999999E+65</v>
      </c>
      <c r="Q266" s="68">
        <f t="shared" si="39"/>
        <v>18.0246</v>
      </c>
      <c r="R266" s="67" t="str" cm="1">
        <f t="array" ref="R266">IF(AND(Q265&gt;1000,Q266&lt;2),INDEX(W:W,MATCH(R265,W:W,0)+1,0),R265)</f>
        <v>불</v>
      </c>
      <c r="S266" s="67" t="str">
        <f t="shared" si="41"/>
        <v>1E+64</v>
      </c>
      <c r="T266" s="82">
        <f t="shared" si="42"/>
        <v>30380000000</v>
      </c>
      <c r="U266" s="82"/>
    </row>
    <row r="267" spans="5:21" x14ac:dyDescent="0.3">
      <c r="E267" s="67">
        <v>259</v>
      </c>
      <c r="F267" s="59" t="str">
        <f t="shared" ref="F267:F330" si="44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59" t="str">
        <f t="shared" ref="G267:G330" si="45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59" t="str">
        <f t="shared" ref="H267:H330" si="46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59" t="str">
        <f t="shared" ref="I267:I330" si="47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59" t="s">
        <v>726</v>
      </c>
      <c r="N267" s="67">
        <v>259</v>
      </c>
      <c r="O267" s="68" t="str">
        <f t="shared" si="40"/>
        <v>27.0369불</v>
      </c>
      <c r="P267" s="68">
        <f t="shared" si="43"/>
        <v>2.7036900000000001E+65</v>
      </c>
      <c r="Q267" s="68">
        <f t="shared" ref="Q267:Q330" si="48">IF(ROUNDUP(Q266*((100+$B$10)/100),0)&gt;10000,ROUNDUP(Q266*((100+$B$10)/100)/10000,4),ROUNDUP(Q266*((100+$B$10)/100),4))</f>
        <v>27.036899999999999</v>
      </c>
      <c r="R267" s="67" t="str" cm="1">
        <f t="array" ref="R267">IF(AND(Q266&gt;1000,Q267&lt;2),INDEX(W:W,MATCH(R266,W:W,0)+1,0),R266)</f>
        <v>불</v>
      </c>
      <c r="S267" s="67" t="str">
        <f t="shared" si="41"/>
        <v>1E+64</v>
      </c>
      <c r="T267" s="82">
        <f t="shared" si="42"/>
        <v>30390000000</v>
      </c>
      <c r="U267" s="82"/>
    </row>
    <row r="268" spans="5:21" x14ac:dyDescent="0.3">
      <c r="E268" s="67">
        <v>260</v>
      </c>
      <c r="F26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59" t="s">
        <v>726</v>
      </c>
      <c r="N268" s="67">
        <v>260</v>
      </c>
      <c r="O268" s="68" t="str">
        <f t="shared" si="40"/>
        <v>40.5554불</v>
      </c>
      <c r="P268" s="68">
        <f t="shared" si="43"/>
        <v>4.0555400000000007E+65</v>
      </c>
      <c r="Q268" s="68">
        <f t="shared" si="48"/>
        <v>40.555400000000006</v>
      </c>
      <c r="R268" s="67" t="str" cm="1">
        <f t="array" ref="R268">IF(AND(Q267&gt;1000,Q268&lt;2),INDEX(W:W,MATCH(R267,W:W,0)+1,0),R267)</f>
        <v>불</v>
      </c>
      <c r="S268" s="67" t="str">
        <f t="shared" si="41"/>
        <v>1E+64</v>
      </c>
      <c r="T268" s="82">
        <f t="shared" si="42"/>
        <v>30400000000</v>
      </c>
      <c r="U268" s="82"/>
    </row>
    <row r="269" spans="5:21" x14ac:dyDescent="0.3">
      <c r="E269" s="67">
        <v>261</v>
      </c>
      <c r="F26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59" t="s">
        <v>726</v>
      </c>
      <c r="N269" s="67">
        <v>261</v>
      </c>
      <c r="O269" s="68" t="str">
        <f t="shared" si="40"/>
        <v>60.8331불</v>
      </c>
      <c r="P269" s="68">
        <f t="shared" si="43"/>
        <v>6.0833100000000001E+65</v>
      </c>
      <c r="Q269" s="68">
        <f t="shared" si="48"/>
        <v>60.833100000000002</v>
      </c>
      <c r="R269" s="67" t="str" cm="1">
        <f t="array" ref="R269">IF(AND(Q268&gt;1000,Q269&lt;2),INDEX(W:W,MATCH(R268,W:W,0)+1,0),R268)</f>
        <v>불</v>
      </c>
      <c r="S269" s="67" t="str">
        <f t="shared" si="41"/>
        <v>1E+64</v>
      </c>
      <c r="T269" s="82">
        <f t="shared" si="42"/>
        <v>30410000000</v>
      </c>
      <c r="U269" s="82"/>
    </row>
    <row r="270" spans="5:21" x14ac:dyDescent="0.3">
      <c r="E270" s="67">
        <v>262</v>
      </c>
      <c r="F27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59" t="s">
        <v>726</v>
      </c>
      <c r="N270" s="67">
        <v>262</v>
      </c>
      <c r="O270" s="68" t="str">
        <f t="shared" si="40"/>
        <v>91.2497불</v>
      </c>
      <c r="P270" s="68">
        <f t="shared" si="43"/>
        <v>9.1249700000000009E+65</v>
      </c>
      <c r="Q270" s="68">
        <f t="shared" si="48"/>
        <v>91.249700000000004</v>
      </c>
      <c r="R270" s="67" t="str" cm="1">
        <f t="array" ref="R270">IF(AND(Q269&gt;1000,Q270&lt;2),INDEX(W:W,MATCH(R269,W:W,0)+1,0),R269)</f>
        <v>불</v>
      </c>
      <c r="S270" s="67" t="str">
        <f t="shared" si="41"/>
        <v>1E+64</v>
      </c>
      <c r="T270" s="82">
        <f t="shared" si="42"/>
        <v>30420000000</v>
      </c>
      <c r="U270" s="82"/>
    </row>
    <row r="271" spans="5:21" x14ac:dyDescent="0.3">
      <c r="E271" s="67">
        <v>263</v>
      </c>
      <c r="F27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59" t="s">
        <v>726</v>
      </c>
      <c r="N271" s="67">
        <v>263</v>
      </c>
      <c r="O271" s="68" t="str">
        <f t="shared" si="40"/>
        <v>136.8746불</v>
      </c>
      <c r="P271" s="68">
        <f t="shared" si="43"/>
        <v>1.3687460000000002E+66</v>
      </c>
      <c r="Q271" s="68">
        <f t="shared" si="48"/>
        <v>136.87460000000002</v>
      </c>
      <c r="R271" s="67" t="str" cm="1">
        <f t="array" ref="R271">IF(AND(Q270&gt;1000,Q271&lt;2),INDEX(W:W,MATCH(R270,W:W,0)+1,0),R270)</f>
        <v>불</v>
      </c>
      <c r="S271" s="67" t="str">
        <f t="shared" si="41"/>
        <v>1E+64</v>
      </c>
      <c r="T271" s="82">
        <f t="shared" si="42"/>
        <v>30430000000</v>
      </c>
      <c r="U271" s="82"/>
    </row>
    <row r="272" spans="5:21" x14ac:dyDescent="0.3">
      <c r="E272" s="67">
        <v>264</v>
      </c>
      <c r="F27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59" t="s">
        <v>726</v>
      </c>
      <c r="N272" s="67">
        <v>264</v>
      </c>
      <c r="O272" s="68" t="str">
        <f t="shared" si="40"/>
        <v>205.3119불</v>
      </c>
      <c r="P272" s="68">
        <f t="shared" si="43"/>
        <v>2.0531190000000001E+66</v>
      </c>
      <c r="Q272" s="68">
        <f t="shared" si="48"/>
        <v>205.31190000000001</v>
      </c>
      <c r="R272" s="67" t="str" cm="1">
        <f t="array" ref="R272">IF(AND(Q271&gt;1000,Q272&lt;2),INDEX(W:W,MATCH(R271,W:W,0)+1,0),R271)</f>
        <v>불</v>
      </c>
      <c r="S272" s="67" t="str">
        <f t="shared" si="41"/>
        <v>1E+64</v>
      </c>
      <c r="T272" s="82">
        <f t="shared" si="42"/>
        <v>30440000000</v>
      </c>
      <c r="U272" s="82"/>
    </row>
    <row r="273" spans="5:21" x14ac:dyDescent="0.3">
      <c r="E273" s="67">
        <v>265</v>
      </c>
      <c r="F27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59" t="s">
        <v>726</v>
      </c>
      <c r="N273" s="67">
        <v>265</v>
      </c>
      <c r="O273" s="68" t="str">
        <f t="shared" si="40"/>
        <v>307.9679불</v>
      </c>
      <c r="P273" s="68">
        <f t="shared" si="43"/>
        <v>3.079679E+66</v>
      </c>
      <c r="Q273" s="68">
        <f t="shared" si="48"/>
        <v>307.96789999999999</v>
      </c>
      <c r="R273" s="67" t="str" cm="1">
        <f t="array" ref="R273">IF(AND(Q272&gt;1000,Q273&lt;2),INDEX(W:W,MATCH(R272,W:W,0)+1,0),R272)</f>
        <v>불</v>
      </c>
      <c r="S273" s="67" t="str">
        <f t="shared" si="41"/>
        <v>1E+64</v>
      </c>
      <c r="T273" s="82">
        <f t="shared" si="42"/>
        <v>30450000000</v>
      </c>
      <c r="U273" s="82"/>
    </row>
    <row r="274" spans="5:21" x14ac:dyDescent="0.3">
      <c r="E274" s="67">
        <v>266</v>
      </c>
      <c r="F27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59" t="s">
        <v>726</v>
      </c>
      <c r="N274" s="67">
        <v>266</v>
      </c>
      <c r="O274" s="68" t="str">
        <f t="shared" si="40"/>
        <v>461.9519불</v>
      </c>
      <c r="P274" s="68">
        <f t="shared" si="43"/>
        <v>4.6195189999999994E+66</v>
      </c>
      <c r="Q274" s="68">
        <f t="shared" si="48"/>
        <v>461.95189999999997</v>
      </c>
      <c r="R274" s="67" t="str" cm="1">
        <f t="array" ref="R274">IF(AND(Q273&gt;1000,Q274&lt;2),INDEX(W:W,MATCH(R273,W:W,0)+1,0),R273)</f>
        <v>불</v>
      </c>
      <c r="S274" s="67" t="str">
        <f t="shared" si="41"/>
        <v>1E+64</v>
      </c>
      <c r="T274" s="82">
        <f t="shared" si="42"/>
        <v>30460000000</v>
      </c>
      <c r="U274" s="82"/>
    </row>
    <row r="275" spans="5:21" x14ac:dyDescent="0.3">
      <c r="E275" s="67">
        <v>267</v>
      </c>
      <c r="F27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59" t="s">
        <v>726</v>
      </c>
      <c r="N275" s="67">
        <v>267</v>
      </c>
      <c r="O275" s="68" t="str">
        <f t="shared" si="40"/>
        <v>692.9279불</v>
      </c>
      <c r="P275" s="68">
        <f t="shared" si="43"/>
        <v>6.9292790000000002E+66</v>
      </c>
      <c r="Q275" s="68">
        <f t="shared" si="48"/>
        <v>692.92790000000002</v>
      </c>
      <c r="R275" s="67" t="str" cm="1">
        <f t="array" ref="R275">IF(AND(Q274&gt;1000,Q275&lt;2),INDEX(W:W,MATCH(R274,W:W,0)+1,0),R274)</f>
        <v>불</v>
      </c>
      <c r="S275" s="67" t="str">
        <f t="shared" si="41"/>
        <v>1E+64</v>
      </c>
      <c r="T275" s="82">
        <f t="shared" si="42"/>
        <v>30470000000</v>
      </c>
      <c r="U275" s="82"/>
    </row>
    <row r="276" spans="5:21" x14ac:dyDescent="0.3">
      <c r="E276" s="67">
        <v>268</v>
      </c>
      <c r="F27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59" t="s">
        <v>726</v>
      </c>
      <c r="N276" s="67">
        <v>268</v>
      </c>
      <c r="O276" s="68" t="str">
        <f t="shared" si="40"/>
        <v>1039.3919불</v>
      </c>
      <c r="P276" s="68">
        <f t="shared" si="43"/>
        <v>1.0393919000000001E+67</v>
      </c>
      <c r="Q276" s="68">
        <f t="shared" si="48"/>
        <v>1039.3919000000001</v>
      </c>
      <c r="R276" s="67" t="str" cm="1">
        <f t="array" ref="R276">IF(AND(Q275&gt;1000,Q276&lt;2),INDEX(W:W,MATCH(R275,W:W,0)+1,0),R275)</f>
        <v>불</v>
      </c>
      <c r="S276" s="67" t="str">
        <f t="shared" si="41"/>
        <v>1E+64</v>
      </c>
      <c r="T276" s="82">
        <f t="shared" si="42"/>
        <v>30480000000</v>
      </c>
      <c r="U276" s="82"/>
    </row>
    <row r="277" spans="5:21" x14ac:dyDescent="0.3">
      <c r="E277" s="67">
        <v>269</v>
      </c>
      <c r="F27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59" t="s">
        <v>726</v>
      </c>
      <c r="N277" s="67">
        <v>269</v>
      </c>
      <c r="O277" s="68" t="str">
        <f t="shared" si="40"/>
        <v>1559.0879불</v>
      </c>
      <c r="P277" s="68">
        <f t="shared" si="43"/>
        <v>1.5590879000000001E+67</v>
      </c>
      <c r="Q277" s="68">
        <f t="shared" si="48"/>
        <v>1559.0879</v>
      </c>
      <c r="R277" s="67" t="str" cm="1">
        <f t="array" ref="R277">IF(AND(Q276&gt;1000,Q277&lt;2),INDEX(W:W,MATCH(R276,W:W,0)+1,0),R276)</f>
        <v>불</v>
      </c>
      <c r="S277" s="67" t="str">
        <f t="shared" si="41"/>
        <v>1E+64</v>
      </c>
      <c r="T277" s="82">
        <f t="shared" si="42"/>
        <v>30490000000</v>
      </c>
      <c r="U277" s="82"/>
    </row>
    <row r="278" spans="5:21" x14ac:dyDescent="0.3">
      <c r="E278" s="67">
        <v>270</v>
      </c>
      <c r="F27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59" t="s">
        <v>726</v>
      </c>
      <c r="N278" s="67">
        <v>270</v>
      </c>
      <c r="O278" s="68" t="str">
        <f t="shared" si="40"/>
        <v>2338.6319불</v>
      </c>
      <c r="P278" s="68">
        <f t="shared" si="43"/>
        <v>2.3386319000000003E+67</v>
      </c>
      <c r="Q278" s="68">
        <f t="shared" si="48"/>
        <v>2338.6319000000003</v>
      </c>
      <c r="R278" s="67" t="str" cm="1">
        <f t="array" ref="R278">IF(AND(Q277&gt;1000,Q278&lt;2),INDEX(W:W,MATCH(R277,W:W,0)+1,0),R277)</f>
        <v>불</v>
      </c>
      <c r="S278" s="67" t="str">
        <f t="shared" si="41"/>
        <v>1E+64</v>
      </c>
      <c r="T278" s="82">
        <f t="shared" si="42"/>
        <v>30500000000</v>
      </c>
      <c r="U278" s="82"/>
    </row>
    <row r="279" spans="5:21" x14ac:dyDescent="0.3">
      <c r="E279" s="67">
        <v>271</v>
      </c>
      <c r="F27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59" t="s">
        <v>726</v>
      </c>
      <c r="N279" s="67">
        <v>271</v>
      </c>
      <c r="O279" s="68" t="str">
        <f t="shared" si="40"/>
        <v>3507.9479불</v>
      </c>
      <c r="P279" s="68">
        <f t="shared" si="43"/>
        <v>3.5079479000000003E+67</v>
      </c>
      <c r="Q279" s="68">
        <f t="shared" si="48"/>
        <v>3507.9479000000001</v>
      </c>
      <c r="R279" s="67" t="str" cm="1">
        <f t="array" ref="R279">IF(AND(Q278&gt;1000,Q279&lt;2),INDEX(W:W,MATCH(R278,W:W,0)+1,0),R278)</f>
        <v>불</v>
      </c>
      <c r="S279" s="67" t="str">
        <f t="shared" si="41"/>
        <v>1E+64</v>
      </c>
      <c r="T279" s="82">
        <f t="shared" si="42"/>
        <v>30610000000</v>
      </c>
      <c r="U279" s="82"/>
    </row>
    <row r="280" spans="5:21" x14ac:dyDescent="0.3">
      <c r="E280" s="67">
        <v>272</v>
      </c>
      <c r="F28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59" t="s">
        <v>726</v>
      </c>
      <c r="N280" s="67">
        <v>272</v>
      </c>
      <c r="O280" s="68" t="str">
        <f t="shared" si="40"/>
        <v>5261.9219불</v>
      </c>
      <c r="P280" s="68">
        <f t="shared" si="43"/>
        <v>5.2619219000000006E+67</v>
      </c>
      <c r="Q280" s="68">
        <f t="shared" si="48"/>
        <v>5261.9219000000003</v>
      </c>
      <c r="R280" s="67" t="str" cm="1">
        <f t="array" ref="R280">IF(AND(Q279&gt;1000,Q280&lt;2),INDEX(W:W,MATCH(R279,W:W,0)+1,0),R279)</f>
        <v>불</v>
      </c>
      <c r="S280" s="67" t="str">
        <f t="shared" si="41"/>
        <v>1E+64</v>
      </c>
      <c r="T280" s="82">
        <f t="shared" si="42"/>
        <v>30620000000</v>
      </c>
      <c r="U280" s="82"/>
    </row>
    <row r="281" spans="5:21" x14ac:dyDescent="0.3">
      <c r="E281" s="67">
        <v>273</v>
      </c>
      <c r="F28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59" t="s">
        <v>726</v>
      </c>
      <c r="N281" s="67">
        <v>273</v>
      </c>
      <c r="O281" s="68" t="str">
        <f t="shared" si="40"/>
        <v>7892.8829불</v>
      </c>
      <c r="P281" s="68">
        <f t="shared" si="43"/>
        <v>7.8928829000000007E+67</v>
      </c>
      <c r="Q281" s="68">
        <f t="shared" si="48"/>
        <v>7892.8829000000005</v>
      </c>
      <c r="R281" s="67" t="str" cm="1">
        <f t="array" ref="R281">IF(AND(Q280&gt;1000,Q281&lt;2),INDEX(W:W,MATCH(R280,W:W,0)+1,0),R280)</f>
        <v>불</v>
      </c>
      <c r="S281" s="67" t="str">
        <f t="shared" si="41"/>
        <v>1E+64</v>
      </c>
      <c r="T281" s="82">
        <f t="shared" si="42"/>
        <v>30630000000</v>
      </c>
      <c r="U281" s="82"/>
    </row>
    <row r="282" spans="5:21" x14ac:dyDescent="0.3">
      <c r="E282" s="67">
        <v>274</v>
      </c>
      <c r="F28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59" t="s">
        <v>726</v>
      </c>
      <c r="N282" s="67">
        <v>274</v>
      </c>
      <c r="O282" s="68" t="str">
        <f t="shared" si="40"/>
        <v>1.184무</v>
      </c>
      <c r="P282" s="68">
        <f t="shared" si="43"/>
        <v>1.1839999999999998E+68</v>
      </c>
      <c r="Q282" s="68">
        <f t="shared" si="48"/>
        <v>1.1839999999999999</v>
      </c>
      <c r="R282" s="67" t="str" cm="1">
        <f t="array" ref="R282">IF(AND(Q281&gt;1000,Q282&lt;2),INDEX(W:W,MATCH(R281,W:W,0)+1,0),R281)</f>
        <v>무</v>
      </c>
      <c r="S282" s="67" t="str">
        <f t="shared" si="41"/>
        <v>1E+68</v>
      </c>
      <c r="T282" s="82">
        <f t="shared" si="42"/>
        <v>30640000000</v>
      </c>
      <c r="U282" s="82"/>
    </row>
    <row r="283" spans="5:21" x14ac:dyDescent="0.3">
      <c r="E283" s="67">
        <v>275</v>
      </c>
      <c r="F28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59" t="s">
        <v>726</v>
      </c>
      <c r="N283" s="67">
        <v>275</v>
      </c>
      <c r="O283" s="68" t="str">
        <f t="shared" si="40"/>
        <v>1.776무</v>
      </c>
      <c r="P283" s="68">
        <f t="shared" si="43"/>
        <v>1.776E+68</v>
      </c>
      <c r="Q283" s="68">
        <f t="shared" si="48"/>
        <v>1.776</v>
      </c>
      <c r="R283" s="67" t="str" cm="1">
        <f t="array" ref="R283">IF(AND(Q282&gt;1000,Q283&lt;2),INDEX(W:W,MATCH(R282,W:W,0)+1,0),R282)</f>
        <v>무</v>
      </c>
      <c r="S283" s="67" t="str">
        <f t="shared" si="41"/>
        <v>1E+68</v>
      </c>
      <c r="T283" s="82">
        <f t="shared" si="42"/>
        <v>30650000000</v>
      </c>
      <c r="U283" s="82"/>
    </row>
    <row r="284" spans="5:21" x14ac:dyDescent="0.3">
      <c r="E284" s="67">
        <v>276</v>
      </c>
      <c r="F28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59" t="s">
        <v>726</v>
      </c>
      <c r="N284" s="67">
        <v>276</v>
      </c>
      <c r="O284" s="68" t="str">
        <f t="shared" si="40"/>
        <v>2.664무</v>
      </c>
      <c r="P284" s="68">
        <f t="shared" si="43"/>
        <v>2.6639999999999999E+68</v>
      </c>
      <c r="Q284" s="68">
        <f t="shared" si="48"/>
        <v>2.6640000000000001</v>
      </c>
      <c r="R284" s="67" t="str" cm="1">
        <f t="array" ref="R284">IF(AND(Q283&gt;1000,Q284&lt;2),INDEX(W:W,MATCH(R283,W:W,0)+1,0),R283)</f>
        <v>무</v>
      </c>
      <c r="S284" s="67" t="str">
        <f t="shared" si="41"/>
        <v>1E+68</v>
      </c>
      <c r="T284" s="82">
        <f t="shared" si="42"/>
        <v>30660000000</v>
      </c>
      <c r="U284" s="82"/>
    </row>
    <row r="285" spans="5:21" x14ac:dyDescent="0.3">
      <c r="E285" s="67">
        <v>277</v>
      </c>
      <c r="F28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59" t="s">
        <v>726</v>
      </c>
      <c r="N285" s="67">
        <v>277</v>
      </c>
      <c r="O285" s="68" t="str">
        <f t="shared" si="40"/>
        <v>3.996무</v>
      </c>
      <c r="P285" s="68">
        <f t="shared" si="43"/>
        <v>3.9959999999999999E+68</v>
      </c>
      <c r="Q285" s="68">
        <f t="shared" si="48"/>
        <v>3.996</v>
      </c>
      <c r="R285" s="67" t="str" cm="1">
        <f t="array" ref="R285">IF(AND(Q284&gt;1000,Q285&lt;2),INDEX(W:W,MATCH(R284,W:W,0)+1,0),R284)</f>
        <v>무</v>
      </c>
      <c r="S285" s="67" t="str">
        <f t="shared" si="41"/>
        <v>1E+68</v>
      </c>
      <c r="T285" s="82">
        <f t="shared" si="42"/>
        <v>30670000000</v>
      </c>
      <c r="U285" s="82"/>
    </row>
    <row r="286" spans="5:21" x14ac:dyDescent="0.3">
      <c r="E286" s="67">
        <v>278</v>
      </c>
      <c r="F28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59" t="s">
        <v>726</v>
      </c>
      <c r="N286" s="67">
        <v>278</v>
      </c>
      <c r="O286" s="68" t="str">
        <f t="shared" si="40"/>
        <v>5.994무</v>
      </c>
      <c r="P286" s="68">
        <f t="shared" si="43"/>
        <v>5.9939999999999991E+68</v>
      </c>
      <c r="Q286" s="68">
        <f t="shared" si="48"/>
        <v>5.9939999999999998</v>
      </c>
      <c r="R286" s="67" t="str" cm="1">
        <f t="array" ref="R286">IF(AND(Q285&gt;1000,Q286&lt;2),INDEX(W:W,MATCH(R285,W:W,0)+1,0),R285)</f>
        <v>무</v>
      </c>
      <c r="S286" s="67" t="str">
        <f t="shared" si="41"/>
        <v>1E+68</v>
      </c>
      <c r="T286" s="82">
        <f t="shared" si="42"/>
        <v>30680000000</v>
      </c>
      <c r="U286" s="82"/>
    </row>
    <row r="287" spans="5:21" x14ac:dyDescent="0.3">
      <c r="E287" s="67">
        <v>279</v>
      </c>
      <c r="F28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59" t="s">
        <v>726</v>
      </c>
      <c r="N287" s="67">
        <v>279</v>
      </c>
      <c r="O287" s="68" t="str">
        <f t="shared" si="40"/>
        <v>8.991무</v>
      </c>
      <c r="P287" s="68">
        <f t="shared" si="43"/>
        <v>8.9909999999999986E+68</v>
      </c>
      <c r="Q287" s="68">
        <f t="shared" si="48"/>
        <v>8.9909999999999997</v>
      </c>
      <c r="R287" s="67" t="str" cm="1">
        <f t="array" ref="R287">IF(AND(Q286&gt;1000,Q287&lt;2),INDEX(W:W,MATCH(R286,W:W,0)+1,0),R286)</f>
        <v>무</v>
      </c>
      <c r="S287" s="67" t="str">
        <f t="shared" si="41"/>
        <v>1E+68</v>
      </c>
      <c r="T287" s="82">
        <f t="shared" si="42"/>
        <v>30690000000</v>
      </c>
      <c r="U287" s="82"/>
    </row>
    <row r="288" spans="5:21" x14ac:dyDescent="0.3">
      <c r="E288" s="67">
        <v>280</v>
      </c>
      <c r="F28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59" t="s">
        <v>726</v>
      </c>
      <c r="N288" s="67">
        <v>280</v>
      </c>
      <c r="O288" s="68" t="str">
        <f t="shared" si="40"/>
        <v>13.4865무</v>
      </c>
      <c r="P288" s="68">
        <f t="shared" si="43"/>
        <v>1.3486499999999998E+69</v>
      </c>
      <c r="Q288" s="68">
        <f t="shared" si="48"/>
        <v>13.486499999999999</v>
      </c>
      <c r="R288" s="67" t="str" cm="1">
        <f t="array" ref="R288">IF(AND(Q287&gt;1000,Q288&lt;2),INDEX(W:W,MATCH(R287,W:W,0)+1,0),R287)</f>
        <v>무</v>
      </c>
      <c r="S288" s="67" t="str">
        <f t="shared" si="41"/>
        <v>1E+68</v>
      </c>
      <c r="T288" s="82">
        <f t="shared" si="42"/>
        <v>30700000000</v>
      </c>
      <c r="U288" s="82"/>
    </row>
    <row r="289" spans="5:21" x14ac:dyDescent="0.3">
      <c r="E289" s="67">
        <v>281</v>
      </c>
      <c r="F28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59" t="s">
        <v>726</v>
      </c>
      <c r="N289" s="67">
        <v>281</v>
      </c>
      <c r="O289" s="68" t="str">
        <f t="shared" si="40"/>
        <v>20.2298무</v>
      </c>
      <c r="P289" s="68">
        <f t="shared" si="43"/>
        <v>2.02298E+69</v>
      </c>
      <c r="Q289" s="68">
        <f t="shared" si="48"/>
        <v>20.229800000000001</v>
      </c>
      <c r="R289" s="67" t="str" cm="1">
        <f t="array" ref="R289">IF(AND(Q288&gt;1000,Q289&lt;2),INDEX(W:W,MATCH(R288,W:W,0)+1,0),R288)</f>
        <v>무</v>
      </c>
      <c r="S289" s="67" t="str">
        <f t="shared" si="41"/>
        <v>1E+68</v>
      </c>
      <c r="T289" s="82">
        <f t="shared" si="42"/>
        <v>30710000000</v>
      </c>
      <c r="U289" s="82"/>
    </row>
    <row r="290" spans="5:21" x14ac:dyDescent="0.3">
      <c r="E290" s="67">
        <v>282</v>
      </c>
      <c r="F29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59" t="s">
        <v>726</v>
      </c>
      <c r="N290" s="67">
        <v>282</v>
      </c>
      <c r="O290" s="68" t="str">
        <f t="shared" si="40"/>
        <v>30.3447무</v>
      </c>
      <c r="P290" s="68">
        <f t="shared" si="43"/>
        <v>3.03447E+69</v>
      </c>
      <c r="Q290" s="68">
        <f t="shared" si="48"/>
        <v>30.3447</v>
      </c>
      <c r="R290" s="67" t="str" cm="1">
        <f t="array" ref="R290">IF(AND(Q289&gt;1000,Q290&lt;2),INDEX(W:W,MATCH(R289,W:W,0)+1,0),R289)</f>
        <v>무</v>
      </c>
      <c r="S290" s="67" t="str">
        <f t="shared" si="41"/>
        <v>1E+68</v>
      </c>
      <c r="T290" s="82">
        <f t="shared" si="42"/>
        <v>30720000000</v>
      </c>
      <c r="U290" s="82"/>
    </row>
    <row r="291" spans="5:21" x14ac:dyDescent="0.3">
      <c r="E291" s="67">
        <v>283</v>
      </c>
      <c r="F29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59" t="s">
        <v>726</v>
      </c>
      <c r="N291" s="67">
        <v>283</v>
      </c>
      <c r="O291" s="68" t="str">
        <f t="shared" si="40"/>
        <v>45.5171무</v>
      </c>
      <c r="P291" s="68">
        <f t="shared" si="43"/>
        <v>4.5517100000000001E+69</v>
      </c>
      <c r="Q291" s="68">
        <f t="shared" si="48"/>
        <v>45.517100000000006</v>
      </c>
      <c r="R291" s="67" t="str" cm="1">
        <f t="array" ref="R291">IF(AND(Q290&gt;1000,Q291&lt;2),INDEX(W:W,MATCH(R290,W:W,0)+1,0),R290)</f>
        <v>무</v>
      </c>
      <c r="S291" s="67" t="str">
        <f t="shared" si="41"/>
        <v>1E+68</v>
      </c>
      <c r="T291" s="82">
        <f t="shared" si="42"/>
        <v>30730000000</v>
      </c>
      <c r="U291" s="82"/>
    </row>
    <row r="292" spans="5:21" x14ac:dyDescent="0.3">
      <c r="E292" s="67">
        <v>284</v>
      </c>
      <c r="F29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59" t="s">
        <v>726</v>
      </c>
      <c r="N292" s="67">
        <v>284</v>
      </c>
      <c r="O292" s="68" t="str">
        <f t="shared" si="40"/>
        <v>68.2757무</v>
      </c>
      <c r="P292" s="68">
        <f t="shared" si="43"/>
        <v>6.8275699999999998E+69</v>
      </c>
      <c r="Q292" s="68">
        <f t="shared" si="48"/>
        <v>68.275700000000001</v>
      </c>
      <c r="R292" s="67" t="str" cm="1">
        <f t="array" ref="R292">IF(AND(Q291&gt;1000,Q292&lt;2),INDEX(W:W,MATCH(R291,W:W,0)+1,0),R291)</f>
        <v>무</v>
      </c>
      <c r="S292" s="67" t="str">
        <f t="shared" si="41"/>
        <v>1E+68</v>
      </c>
      <c r="T292" s="82">
        <f t="shared" si="42"/>
        <v>30740000000</v>
      </c>
      <c r="U292" s="82"/>
    </row>
    <row r="293" spans="5:21" x14ac:dyDescent="0.3">
      <c r="E293" s="67">
        <v>285</v>
      </c>
      <c r="F29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59" t="s">
        <v>726</v>
      </c>
      <c r="N293" s="67">
        <v>285</v>
      </c>
      <c r="O293" s="68" t="str">
        <f t="shared" si="40"/>
        <v>102.4136무</v>
      </c>
      <c r="P293" s="68">
        <f t="shared" si="43"/>
        <v>1.024136E+70</v>
      </c>
      <c r="Q293" s="68">
        <f t="shared" si="48"/>
        <v>102.4136</v>
      </c>
      <c r="R293" s="67" t="str" cm="1">
        <f t="array" ref="R293">IF(AND(Q292&gt;1000,Q293&lt;2),INDEX(W:W,MATCH(R292,W:W,0)+1,0),R292)</f>
        <v>무</v>
      </c>
      <c r="S293" s="67" t="str">
        <f t="shared" si="41"/>
        <v>1E+68</v>
      </c>
      <c r="T293" s="82">
        <f t="shared" si="42"/>
        <v>30750000000</v>
      </c>
      <c r="U293" s="82"/>
    </row>
    <row r="294" spans="5:21" x14ac:dyDescent="0.3">
      <c r="E294" s="67">
        <v>286</v>
      </c>
      <c r="F29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59" t="s">
        <v>726</v>
      </c>
      <c r="N294" s="67">
        <v>286</v>
      </c>
      <c r="O294" s="68" t="str">
        <f t="shared" si="40"/>
        <v>153.6204무</v>
      </c>
      <c r="P294" s="68">
        <f t="shared" si="43"/>
        <v>1.5362039999999998E+70</v>
      </c>
      <c r="Q294" s="68">
        <f t="shared" si="48"/>
        <v>153.62039999999999</v>
      </c>
      <c r="R294" s="67" t="str" cm="1">
        <f t="array" ref="R294">IF(AND(Q293&gt;1000,Q294&lt;2),INDEX(W:W,MATCH(R293,W:W,0)+1,0),R293)</f>
        <v>무</v>
      </c>
      <c r="S294" s="67" t="str">
        <f t="shared" si="41"/>
        <v>1E+68</v>
      </c>
      <c r="T294" s="82">
        <f t="shared" si="42"/>
        <v>30860000000</v>
      </c>
      <c r="U294" s="82"/>
    </row>
    <row r="295" spans="5:21" x14ac:dyDescent="0.3">
      <c r="E295" s="67">
        <v>287</v>
      </c>
      <c r="F29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59" t="s">
        <v>726</v>
      </c>
      <c r="N295" s="67">
        <v>287</v>
      </c>
      <c r="O295" s="68" t="str">
        <f t="shared" si="40"/>
        <v>230.4306무</v>
      </c>
      <c r="P295" s="68">
        <f t="shared" si="43"/>
        <v>2.304306E+70</v>
      </c>
      <c r="Q295" s="68">
        <f t="shared" si="48"/>
        <v>230.4306</v>
      </c>
      <c r="R295" s="67" t="str" cm="1">
        <f t="array" ref="R295">IF(AND(Q294&gt;1000,Q295&lt;2),INDEX(W:W,MATCH(R294,W:W,0)+1,0),R294)</f>
        <v>무</v>
      </c>
      <c r="S295" s="67" t="str">
        <f t="shared" si="41"/>
        <v>1E+68</v>
      </c>
      <c r="T295" s="82">
        <f t="shared" si="42"/>
        <v>30870000000</v>
      </c>
      <c r="U295" s="82"/>
    </row>
    <row r="296" spans="5:21" x14ac:dyDescent="0.3">
      <c r="E296" s="67">
        <v>288</v>
      </c>
      <c r="F29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59" t="s">
        <v>726</v>
      </c>
      <c r="N296" s="67">
        <v>288</v>
      </c>
      <c r="O296" s="68" t="str">
        <f t="shared" si="40"/>
        <v>345.6459무</v>
      </c>
      <c r="P296" s="68">
        <f t="shared" si="43"/>
        <v>3.4564589999999994E+70</v>
      </c>
      <c r="Q296" s="68">
        <f t="shared" si="48"/>
        <v>345.64589999999998</v>
      </c>
      <c r="R296" s="67" t="str" cm="1">
        <f t="array" ref="R296">IF(AND(Q295&gt;1000,Q296&lt;2),INDEX(W:W,MATCH(R295,W:W,0)+1,0),R295)</f>
        <v>무</v>
      </c>
      <c r="S296" s="67" t="str">
        <f t="shared" si="41"/>
        <v>1E+68</v>
      </c>
      <c r="T296" s="82">
        <f t="shared" si="42"/>
        <v>30880000000</v>
      </c>
      <c r="U296" s="82"/>
    </row>
    <row r="297" spans="5:21" x14ac:dyDescent="0.3">
      <c r="E297" s="67">
        <v>289</v>
      </c>
      <c r="F29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59" t="s">
        <v>726</v>
      </c>
      <c r="N297" s="67">
        <v>289</v>
      </c>
      <c r="O297" s="68" t="str">
        <f t="shared" si="40"/>
        <v>518.4689무</v>
      </c>
      <c r="P297" s="68">
        <f t="shared" si="43"/>
        <v>5.1846889999999997E+70</v>
      </c>
      <c r="Q297" s="68">
        <f t="shared" si="48"/>
        <v>518.46889999999996</v>
      </c>
      <c r="R297" s="67" t="str" cm="1">
        <f t="array" ref="R297">IF(AND(Q296&gt;1000,Q297&lt;2),INDEX(W:W,MATCH(R296,W:W,0)+1,0),R296)</f>
        <v>무</v>
      </c>
      <c r="S297" s="67" t="str">
        <f t="shared" si="41"/>
        <v>1E+68</v>
      </c>
      <c r="T297" s="82">
        <f t="shared" si="42"/>
        <v>30890000000</v>
      </c>
      <c r="U297" s="82"/>
    </row>
    <row r="298" spans="5:21" x14ac:dyDescent="0.3">
      <c r="E298" s="67">
        <v>290</v>
      </c>
      <c r="F29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59" t="s">
        <v>726</v>
      </c>
      <c r="N298" s="67">
        <v>290</v>
      </c>
      <c r="O298" s="68" t="str">
        <f t="shared" si="40"/>
        <v>777.7034무</v>
      </c>
      <c r="P298" s="68">
        <f t="shared" si="43"/>
        <v>7.7770339999999992E+70</v>
      </c>
      <c r="Q298" s="68">
        <f t="shared" si="48"/>
        <v>777.70339999999999</v>
      </c>
      <c r="R298" s="67" t="str" cm="1">
        <f t="array" ref="R298">IF(AND(Q297&gt;1000,Q298&lt;2),INDEX(W:W,MATCH(R297,W:W,0)+1,0),R297)</f>
        <v>무</v>
      </c>
      <c r="S298" s="67" t="str">
        <f t="shared" si="41"/>
        <v>1E+68</v>
      </c>
      <c r="T298" s="82">
        <f t="shared" si="42"/>
        <v>30900000000</v>
      </c>
      <c r="U298" s="82"/>
    </row>
    <row r="299" spans="5:21" x14ac:dyDescent="0.3">
      <c r="E299" s="67">
        <v>291</v>
      </c>
      <c r="F29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59" t="s">
        <v>726</v>
      </c>
      <c r="N299" s="67">
        <v>291</v>
      </c>
      <c r="O299" s="68" t="str">
        <f t="shared" si="40"/>
        <v>1166.5551무</v>
      </c>
      <c r="P299" s="68">
        <f t="shared" si="43"/>
        <v>1.1665551E+71</v>
      </c>
      <c r="Q299" s="68">
        <f t="shared" si="48"/>
        <v>1166.5551</v>
      </c>
      <c r="R299" s="67" t="str" cm="1">
        <f t="array" ref="R299">IF(AND(Q298&gt;1000,Q299&lt;2),INDEX(W:W,MATCH(R298,W:W,0)+1,0),R298)</f>
        <v>무</v>
      </c>
      <c r="S299" s="67" t="str">
        <f t="shared" si="41"/>
        <v>1E+68</v>
      </c>
      <c r="T299" s="82">
        <f t="shared" si="42"/>
        <v>30910000000</v>
      </c>
      <c r="U299" s="82"/>
    </row>
    <row r="300" spans="5:21" x14ac:dyDescent="0.3">
      <c r="E300" s="67">
        <v>292</v>
      </c>
      <c r="F30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59" t="s">
        <v>726</v>
      </c>
      <c r="N300" s="67">
        <v>292</v>
      </c>
      <c r="O300" s="68" t="str">
        <f t="shared" si="40"/>
        <v>1749.8327무</v>
      </c>
      <c r="P300" s="68">
        <f t="shared" si="43"/>
        <v>1.7498326999999997E+71</v>
      </c>
      <c r="Q300" s="68">
        <f t="shared" si="48"/>
        <v>1749.8326999999999</v>
      </c>
      <c r="R300" s="67" t="str" cm="1">
        <f t="array" ref="R300">IF(AND(Q299&gt;1000,Q300&lt;2),INDEX(W:W,MATCH(R299,W:W,0)+1,0),R299)</f>
        <v>무</v>
      </c>
      <c r="S300" s="67" t="str">
        <f t="shared" si="41"/>
        <v>1E+68</v>
      </c>
      <c r="T300" s="82">
        <f t="shared" si="42"/>
        <v>30920000000</v>
      </c>
      <c r="U300" s="82"/>
    </row>
    <row r="301" spans="5:21" x14ac:dyDescent="0.3">
      <c r="E301" s="67">
        <v>293</v>
      </c>
      <c r="F30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59" t="s">
        <v>726</v>
      </c>
      <c r="N301" s="67">
        <v>293</v>
      </c>
      <c r="O301" s="68" t="str">
        <f t="shared" si="40"/>
        <v>2624.7491무</v>
      </c>
      <c r="P301" s="68">
        <f t="shared" si="43"/>
        <v>2.6247490999999997E+71</v>
      </c>
      <c r="Q301" s="68">
        <f t="shared" si="48"/>
        <v>2624.7491</v>
      </c>
      <c r="R301" s="67" t="str" cm="1">
        <f t="array" ref="R301">IF(AND(Q300&gt;1000,Q301&lt;2),INDEX(W:W,MATCH(R300,W:W,0)+1,0),R300)</f>
        <v>무</v>
      </c>
      <c r="S301" s="67" t="str">
        <f t="shared" si="41"/>
        <v>1E+68</v>
      </c>
      <c r="T301" s="82">
        <f t="shared" si="42"/>
        <v>30930000000</v>
      </c>
      <c r="U301" s="82"/>
    </row>
    <row r="302" spans="5:21" x14ac:dyDescent="0.3">
      <c r="E302" s="67">
        <v>294</v>
      </c>
      <c r="F30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59" t="s">
        <v>726</v>
      </c>
      <c r="N302" s="67">
        <v>294</v>
      </c>
      <c r="O302" s="68" t="str">
        <f t="shared" si="40"/>
        <v>3937.1237무</v>
      </c>
      <c r="P302" s="68">
        <f t="shared" si="43"/>
        <v>3.9371237000000001E+71</v>
      </c>
      <c r="Q302" s="68">
        <f t="shared" si="48"/>
        <v>3937.1237000000001</v>
      </c>
      <c r="R302" s="67" t="str" cm="1">
        <f t="array" ref="R302">IF(AND(Q301&gt;1000,Q302&lt;2),INDEX(W:W,MATCH(R301,W:W,0)+1,0),R301)</f>
        <v>무</v>
      </c>
      <c r="S302" s="67" t="str">
        <f t="shared" si="41"/>
        <v>1E+68</v>
      </c>
      <c r="T302" s="82">
        <f t="shared" si="42"/>
        <v>30940000000</v>
      </c>
      <c r="U302" s="82"/>
    </row>
    <row r="303" spans="5:21" x14ac:dyDescent="0.3">
      <c r="E303" s="67">
        <v>295</v>
      </c>
      <c r="F30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59" t="s">
        <v>726</v>
      </c>
      <c r="N303" s="67">
        <v>295</v>
      </c>
      <c r="O303" s="68" t="str">
        <f t="shared" si="40"/>
        <v>5905.6856무</v>
      </c>
      <c r="P303" s="68">
        <f t="shared" si="43"/>
        <v>5.905685599999999E+71</v>
      </c>
      <c r="Q303" s="68">
        <f t="shared" si="48"/>
        <v>5905.6855999999998</v>
      </c>
      <c r="R303" s="67" t="str" cm="1">
        <f t="array" ref="R303">IF(AND(Q302&gt;1000,Q303&lt;2),INDEX(W:W,MATCH(R302,W:W,0)+1,0),R302)</f>
        <v>무</v>
      </c>
      <c r="S303" s="67" t="str">
        <f t="shared" si="41"/>
        <v>1E+68</v>
      </c>
      <c r="T303" s="82">
        <f t="shared" si="42"/>
        <v>30950000000</v>
      </c>
      <c r="U303" s="82"/>
    </row>
    <row r="304" spans="5:21" x14ac:dyDescent="0.3">
      <c r="E304" s="67">
        <v>296</v>
      </c>
      <c r="F30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59" t="s">
        <v>726</v>
      </c>
      <c r="N304" s="67">
        <v>296</v>
      </c>
      <c r="O304" s="68" t="str">
        <f t="shared" si="40"/>
        <v>8858.5284무</v>
      </c>
      <c r="P304" s="68">
        <f t="shared" si="43"/>
        <v>8.858528399999999E+71</v>
      </c>
      <c r="Q304" s="68">
        <f t="shared" si="48"/>
        <v>8858.5283999999992</v>
      </c>
      <c r="R304" s="67" t="str" cm="1">
        <f t="array" ref="R304">IF(AND(Q303&gt;1000,Q304&lt;2),INDEX(W:W,MATCH(R303,W:W,0)+1,0),R303)</f>
        <v>무</v>
      </c>
      <c r="S304" s="67" t="str">
        <f t="shared" si="41"/>
        <v>1E+68</v>
      </c>
      <c r="T304" s="82">
        <f t="shared" si="42"/>
        <v>30960000000</v>
      </c>
      <c r="U304" s="82"/>
    </row>
    <row r="305" spans="5:21" x14ac:dyDescent="0.3">
      <c r="E305" s="67">
        <v>297</v>
      </c>
      <c r="F30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59" t="s">
        <v>726</v>
      </c>
      <c r="N305" s="67">
        <v>297</v>
      </c>
      <c r="O305" s="68" t="str">
        <f t="shared" si="40"/>
        <v>1.3288대</v>
      </c>
      <c r="P305" s="68">
        <f t="shared" si="43"/>
        <v>1.3287999999999999E+72</v>
      </c>
      <c r="Q305" s="68">
        <f t="shared" si="48"/>
        <v>1.3288</v>
      </c>
      <c r="R305" s="67" t="str" cm="1">
        <f t="array" ref="R305">IF(AND(Q304&gt;1000,Q305&lt;2),INDEX(W:W,MATCH(R304,W:W,0)+1,0),R304)</f>
        <v>대</v>
      </c>
      <c r="S305" s="67" t="str">
        <f t="shared" si="41"/>
        <v>1E+72</v>
      </c>
      <c r="T305" s="82">
        <f t="shared" si="42"/>
        <v>30970000000</v>
      </c>
      <c r="U305" s="82"/>
    </row>
    <row r="306" spans="5:21" x14ac:dyDescent="0.3">
      <c r="E306" s="67">
        <v>298</v>
      </c>
      <c r="F30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59" t="s">
        <v>726</v>
      </c>
      <c r="N306" s="67">
        <v>298</v>
      </c>
      <c r="O306" s="68" t="str">
        <f t="shared" si="40"/>
        <v>1.9932대</v>
      </c>
      <c r="P306" s="68">
        <f t="shared" si="43"/>
        <v>1.9931999999999999E+72</v>
      </c>
      <c r="Q306" s="68">
        <f t="shared" si="48"/>
        <v>1.9932000000000001</v>
      </c>
      <c r="R306" s="67" t="str" cm="1">
        <f t="array" ref="R306">IF(AND(Q305&gt;1000,Q306&lt;2),INDEX(W:W,MATCH(R305,W:W,0)+1,0),R305)</f>
        <v>대</v>
      </c>
      <c r="S306" s="67" t="str">
        <f t="shared" si="41"/>
        <v>1E+72</v>
      </c>
      <c r="T306" s="82">
        <f t="shared" si="42"/>
        <v>30980000000</v>
      </c>
      <c r="U306" s="82"/>
    </row>
    <row r="307" spans="5:21" x14ac:dyDescent="0.3">
      <c r="E307" s="67">
        <v>299</v>
      </c>
      <c r="F30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59" t="s">
        <v>726</v>
      </c>
      <c r="N307" s="67">
        <v>299</v>
      </c>
      <c r="O307" s="68" t="str">
        <f t="shared" si="40"/>
        <v>2.9898대</v>
      </c>
      <c r="P307" s="68">
        <f t="shared" si="43"/>
        <v>2.9897999999999995E+72</v>
      </c>
      <c r="Q307" s="68">
        <f t="shared" si="48"/>
        <v>2.9897999999999998</v>
      </c>
      <c r="R307" s="67" t="str" cm="1">
        <f t="array" ref="R307">IF(AND(Q306&gt;1000,Q307&lt;2),INDEX(W:W,MATCH(R306,W:W,0)+1,0),R306)</f>
        <v>대</v>
      </c>
      <c r="S307" s="67" t="str">
        <f t="shared" si="41"/>
        <v>1E+72</v>
      </c>
      <c r="T307" s="82">
        <f t="shared" si="42"/>
        <v>30990000000</v>
      </c>
      <c r="U307" s="82"/>
    </row>
    <row r="308" spans="5:21" x14ac:dyDescent="0.3">
      <c r="E308" s="67">
        <v>300</v>
      </c>
      <c r="F30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59" t="s">
        <v>726</v>
      </c>
      <c r="N308" s="67">
        <v>300</v>
      </c>
      <c r="O308" s="68" t="str">
        <f t="shared" si="40"/>
        <v>4.4847대</v>
      </c>
      <c r="P308" s="68">
        <f t="shared" si="43"/>
        <v>4.4847E+72</v>
      </c>
      <c r="Q308" s="68">
        <f t="shared" si="48"/>
        <v>4.4847000000000001</v>
      </c>
      <c r="R308" s="67" t="str" cm="1">
        <f t="array" ref="R308">IF(AND(Q307&gt;1000,Q308&lt;2),INDEX(W:W,MATCH(R307,W:W,0)+1,0),R307)</f>
        <v>대</v>
      </c>
      <c r="S308" s="67" t="str">
        <f t="shared" si="41"/>
        <v>1E+72</v>
      </c>
      <c r="T308" s="82">
        <f t="shared" si="42"/>
        <v>31000000000</v>
      </c>
      <c r="U308" s="82"/>
    </row>
    <row r="309" spans="5:21" x14ac:dyDescent="0.3">
      <c r="E309" s="67">
        <v>301</v>
      </c>
      <c r="F30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59" t="s">
        <v>726</v>
      </c>
      <c r="N309" s="67">
        <v>301</v>
      </c>
      <c r="O309" s="68" t="str">
        <f t="shared" si="40"/>
        <v>6.7271대</v>
      </c>
      <c r="P309" s="68">
        <f t="shared" si="43"/>
        <v>6.7270999999999994E+72</v>
      </c>
      <c r="Q309" s="68">
        <f t="shared" si="48"/>
        <v>6.7271000000000001</v>
      </c>
      <c r="R309" s="67" t="str" cm="1">
        <f t="array" ref="R309">IF(AND(Q308&gt;1000,Q309&lt;2),INDEX(W:W,MATCH(R308,W:W,0)+1,0),R308)</f>
        <v>대</v>
      </c>
      <c r="S309" s="67" t="str">
        <f t="shared" si="41"/>
        <v>1E+72</v>
      </c>
      <c r="T309" s="82">
        <f t="shared" si="42"/>
        <v>32610000000</v>
      </c>
      <c r="U309" s="82"/>
    </row>
    <row r="310" spans="5:21" x14ac:dyDescent="0.3">
      <c r="E310" s="67">
        <v>302</v>
      </c>
      <c r="F31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59" t="s">
        <v>726</v>
      </c>
      <c r="N310" s="67">
        <v>302</v>
      </c>
      <c r="O310" s="68" t="str">
        <f t="shared" si="40"/>
        <v>10.0907대</v>
      </c>
      <c r="P310" s="68">
        <f t="shared" si="43"/>
        <v>1.0090699999999999E+73</v>
      </c>
      <c r="Q310" s="68">
        <f t="shared" si="48"/>
        <v>10.0907</v>
      </c>
      <c r="R310" s="67" t="str" cm="1">
        <f t="array" ref="R310">IF(AND(Q309&gt;1000,Q310&lt;2),INDEX(W:W,MATCH(R309,W:W,0)+1,0),R309)</f>
        <v>대</v>
      </c>
      <c r="S310" s="67" t="str">
        <f t="shared" si="41"/>
        <v>1E+72</v>
      </c>
      <c r="T310" s="82">
        <f t="shared" si="42"/>
        <v>32620000000</v>
      </c>
      <c r="U310" s="82"/>
    </row>
    <row r="311" spans="5:21" x14ac:dyDescent="0.3">
      <c r="E311" s="67">
        <v>303</v>
      </c>
      <c r="F31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59" t="s">
        <v>726</v>
      </c>
      <c r="N311" s="67">
        <v>303</v>
      </c>
      <c r="O311" s="68" t="str">
        <f t="shared" si="40"/>
        <v>15.1361대</v>
      </c>
      <c r="P311" s="68">
        <f t="shared" si="43"/>
        <v>1.5136099999999999E+73</v>
      </c>
      <c r="Q311" s="68">
        <f t="shared" si="48"/>
        <v>15.136099999999999</v>
      </c>
      <c r="R311" s="67" t="str" cm="1">
        <f t="array" ref="R311">IF(AND(Q310&gt;1000,Q311&lt;2),INDEX(W:W,MATCH(R310,W:W,0)+1,0),R310)</f>
        <v>대</v>
      </c>
      <c r="S311" s="67" t="str">
        <f t="shared" si="41"/>
        <v>1E+72</v>
      </c>
      <c r="T311" s="82">
        <f t="shared" si="42"/>
        <v>32630000000</v>
      </c>
      <c r="U311" s="82"/>
    </row>
    <row r="312" spans="5:21" x14ac:dyDescent="0.3">
      <c r="E312" s="67">
        <v>304</v>
      </c>
      <c r="F31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59" t="s">
        <v>726</v>
      </c>
      <c r="N312" s="67">
        <v>304</v>
      </c>
      <c r="O312" s="68" t="str">
        <f t="shared" si="40"/>
        <v>22.7042대</v>
      </c>
      <c r="P312" s="68">
        <f t="shared" si="43"/>
        <v>2.2704199999999998E+73</v>
      </c>
      <c r="Q312" s="68">
        <f t="shared" si="48"/>
        <v>22.7042</v>
      </c>
      <c r="R312" s="67" t="str" cm="1">
        <f t="array" ref="R312">IF(AND(Q311&gt;1000,Q312&lt;2),INDEX(W:W,MATCH(R311,W:W,0)+1,0),R311)</f>
        <v>대</v>
      </c>
      <c r="S312" s="67" t="str">
        <f t="shared" si="41"/>
        <v>1E+72</v>
      </c>
      <c r="T312" s="82">
        <f t="shared" si="42"/>
        <v>32640000000</v>
      </c>
      <c r="U312" s="82"/>
    </row>
    <row r="313" spans="5:21" x14ac:dyDescent="0.3">
      <c r="E313" s="67">
        <v>305</v>
      </c>
      <c r="F31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59" t="s">
        <v>726</v>
      </c>
      <c r="N313" s="67">
        <v>305</v>
      </c>
      <c r="O313" s="68" t="str">
        <f t="shared" si="40"/>
        <v>34.0563대</v>
      </c>
      <c r="P313" s="68">
        <f t="shared" si="43"/>
        <v>3.4056299999999997E+73</v>
      </c>
      <c r="Q313" s="68">
        <f t="shared" si="48"/>
        <v>34.0563</v>
      </c>
      <c r="R313" s="67" t="str" cm="1">
        <f t="array" ref="R313">IF(AND(Q312&gt;1000,Q313&lt;2),INDEX(W:W,MATCH(R312,W:W,0)+1,0),R312)</f>
        <v>대</v>
      </c>
      <c r="S313" s="67" t="str">
        <f t="shared" si="41"/>
        <v>1E+72</v>
      </c>
      <c r="T313" s="82">
        <f t="shared" si="42"/>
        <v>32650000000</v>
      </c>
      <c r="U313" s="82"/>
    </row>
    <row r="314" spans="5:21" x14ac:dyDescent="0.3">
      <c r="E314" s="67">
        <v>306</v>
      </c>
      <c r="F31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59" t="s">
        <v>726</v>
      </c>
      <c r="N314" s="67">
        <v>306</v>
      </c>
      <c r="O314" s="68" t="str">
        <f t="shared" si="40"/>
        <v>51.0845대</v>
      </c>
      <c r="P314" s="68">
        <f t="shared" si="43"/>
        <v>5.1084500000000001E+73</v>
      </c>
      <c r="Q314" s="68">
        <f t="shared" si="48"/>
        <v>51.084500000000006</v>
      </c>
      <c r="R314" s="67" t="str" cm="1">
        <f t="array" ref="R314">IF(AND(Q313&gt;1000,Q314&lt;2),INDEX(W:W,MATCH(R313,W:W,0)+1,0),R313)</f>
        <v>대</v>
      </c>
      <c r="S314" s="67" t="str">
        <f t="shared" si="41"/>
        <v>1E+72</v>
      </c>
      <c r="T314" s="82">
        <f t="shared" si="42"/>
        <v>32660000000</v>
      </c>
      <c r="U314" s="82"/>
    </row>
    <row r="315" spans="5:21" x14ac:dyDescent="0.3">
      <c r="E315" s="67">
        <v>307</v>
      </c>
      <c r="F31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59" t="s">
        <v>726</v>
      </c>
      <c r="N315" s="67">
        <v>307</v>
      </c>
      <c r="O315" s="68" t="str">
        <f t="shared" si="40"/>
        <v>76.6268대</v>
      </c>
      <c r="P315" s="68">
        <f t="shared" si="43"/>
        <v>7.6626800000000004E+73</v>
      </c>
      <c r="Q315" s="68">
        <f t="shared" si="48"/>
        <v>76.626800000000003</v>
      </c>
      <c r="R315" s="67" t="str" cm="1">
        <f t="array" ref="R315">IF(AND(Q314&gt;1000,Q315&lt;2),INDEX(W:W,MATCH(R314,W:W,0)+1,0),R314)</f>
        <v>대</v>
      </c>
      <c r="S315" s="67" t="str">
        <f t="shared" si="41"/>
        <v>1E+72</v>
      </c>
      <c r="T315" s="82">
        <f t="shared" si="42"/>
        <v>32670000000</v>
      </c>
      <c r="U315" s="82"/>
    </row>
    <row r="316" spans="5:21" x14ac:dyDescent="0.3">
      <c r="E316" s="67">
        <v>308</v>
      </c>
      <c r="F31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59" t="s">
        <v>726</v>
      </c>
      <c r="N316" s="67">
        <v>308</v>
      </c>
      <c r="O316" s="68" t="str">
        <f t="shared" si="40"/>
        <v>114.9402대</v>
      </c>
      <c r="P316" s="68">
        <f t="shared" si="43"/>
        <v>1.1494019999999999E+74</v>
      </c>
      <c r="Q316" s="68">
        <f t="shared" si="48"/>
        <v>114.9402</v>
      </c>
      <c r="R316" s="67" t="str" cm="1">
        <f t="array" ref="R316">IF(AND(Q315&gt;1000,Q316&lt;2),INDEX(W:W,MATCH(R315,W:W,0)+1,0),R315)</f>
        <v>대</v>
      </c>
      <c r="S316" s="67" t="str">
        <f t="shared" si="41"/>
        <v>1E+72</v>
      </c>
      <c r="T316" s="82">
        <f t="shared" si="42"/>
        <v>32680000000</v>
      </c>
      <c r="U316" s="82"/>
    </row>
    <row r="317" spans="5:21" x14ac:dyDescent="0.3">
      <c r="E317" s="67">
        <v>309</v>
      </c>
      <c r="F31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59" t="s">
        <v>726</v>
      </c>
      <c r="N317" s="67">
        <v>309</v>
      </c>
      <c r="O317" s="68" t="str">
        <f t="shared" si="40"/>
        <v>172.4103대</v>
      </c>
      <c r="P317" s="68">
        <f t="shared" si="43"/>
        <v>1.724103E+74</v>
      </c>
      <c r="Q317" s="68">
        <f t="shared" si="48"/>
        <v>172.41030000000001</v>
      </c>
      <c r="R317" s="67" t="str" cm="1">
        <f t="array" ref="R317">IF(AND(Q316&gt;1000,Q317&lt;2),INDEX(W:W,MATCH(R316,W:W,0)+1,0),R316)</f>
        <v>대</v>
      </c>
      <c r="S317" s="67" t="str">
        <f t="shared" si="41"/>
        <v>1E+72</v>
      </c>
      <c r="T317" s="82">
        <f t="shared" si="42"/>
        <v>32690000000</v>
      </c>
      <c r="U317" s="82"/>
    </row>
    <row r="318" spans="5:21" x14ac:dyDescent="0.3">
      <c r="E318" s="67">
        <v>310</v>
      </c>
      <c r="F31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59" t="s">
        <v>726</v>
      </c>
      <c r="N318" s="67">
        <v>310</v>
      </c>
      <c r="O318" s="68" t="str">
        <f t="shared" si="40"/>
        <v>258.6155대</v>
      </c>
      <c r="P318" s="68">
        <f t="shared" si="43"/>
        <v>2.5861550000000001E+74</v>
      </c>
      <c r="Q318" s="68">
        <f t="shared" si="48"/>
        <v>258.6155</v>
      </c>
      <c r="R318" s="67" t="str" cm="1">
        <f t="array" ref="R318">IF(AND(Q317&gt;1000,Q318&lt;2),INDEX(W:W,MATCH(R317,W:W,0)+1,0),R317)</f>
        <v>대</v>
      </c>
      <c r="S318" s="67" t="str">
        <f t="shared" si="41"/>
        <v>1E+72</v>
      </c>
      <c r="T318" s="82">
        <f t="shared" si="42"/>
        <v>32700000000</v>
      </c>
      <c r="U318" s="82"/>
    </row>
    <row r="319" spans="5:21" x14ac:dyDescent="0.3">
      <c r="E319" s="67">
        <v>311</v>
      </c>
      <c r="F31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59" t="s">
        <v>726</v>
      </c>
      <c r="N319" s="67">
        <v>311</v>
      </c>
      <c r="O319" s="68" t="str">
        <f t="shared" si="40"/>
        <v>387.9233대</v>
      </c>
      <c r="P319" s="68">
        <f t="shared" si="43"/>
        <v>3.8792329999999998E+74</v>
      </c>
      <c r="Q319" s="68">
        <f t="shared" si="48"/>
        <v>387.92329999999998</v>
      </c>
      <c r="R319" s="67" t="str" cm="1">
        <f t="array" ref="R319">IF(AND(Q318&gt;1000,Q319&lt;2),INDEX(W:W,MATCH(R318,W:W,0)+1,0),R318)</f>
        <v>대</v>
      </c>
      <c r="S319" s="67" t="str">
        <f t="shared" si="41"/>
        <v>1E+72</v>
      </c>
      <c r="T319" s="82">
        <f t="shared" si="42"/>
        <v>32710000000</v>
      </c>
      <c r="U319" s="82"/>
    </row>
    <row r="320" spans="5:21" x14ac:dyDescent="0.3">
      <c r="E320" s="67">
        <v>312</v>
      </c>
      <c r="F32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59" t="s">
        <v>726</v>
      </c>
      <c r="N320" s="67">
        <v>312</v>
      </c>
      <c r="O320" s="68" t="str">
        <f t="shared" si="40"/>
        <v>581.885대</v>
      </c>
      <c r="P320" s="68">
        <f t="shared" si="43"/>
        <v>5.8188499999999993E+74</v>
      </c>
      <c r="Q320" s="68">
        <f t="shared" si="48"/>
        <v>581.88499999999999</v>
      </c>
      <c r="R320" s="67" t="str" cm="1">
        <f t="array" ref="R320">IF(AND(Q319&gt;1000,Q320&lt;2),INDEX(W:W,MATCH(R319,W:W,0)+1,0),R319)</f>
        <v>대</v>
      </c>
      <c r="S320" s="67" t="str">
        <f t="shared" si="41"/>
        <v>1E+72</v>
      </c>
      <c r="T320" s="82">
        <f t="shared" si="42"/>
        <v>32720000000</v>
      </c>
      <c r="U320" s="82"/>
    </row>
    <row r="321" spans="5:21" x14ac:dyDescent="0.3">
      <c r="E321" s="67">
        <v>313</v>
      </c>
      <c r="F321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59" t="s">
        <v>726</v>
      </c>
      <c r="N321" s="67">
        <v>313</v>
      </c>
      <c r="O321" s="68" t="str">
        <f t="shared" si="40"/>
        <v>872.8275대</v>
      </c>
      <c r="P321" s="68">
        <f t="shared" si="43"/>
        <v>8.7282749999999989E+74</v>
      </c>
      <c r="Q321" s="68">
        <f t="shared" si="48"/>
        <v>872.82749999999999</v>
      </c>
      <c r="R321" s="67" t="str" cm="1">
        <f t="array" ref="R321">IF(AND(Q320&gt;1000,Q321&lt;2),INDEX(W:W,MATCH(R320,W:W,0)+1,0),R320)</f>
        <v>대</v>
      </c>
      <c r="S321" s="67" t="str">
        <f t="shared" si="41"/>
        <v>1E+72</v>
      </c>
      <c r="T321" s="82">
        <f t="shared" si="42"/>
        <v>32730000000</v>
      </c>
      <c r="U321" s="82"/>
    </row>
    <row r="322" spans="5:21" x14ac:dyDescent="0.3">
      <c r="E322" s="67">
        <v>314</v>
      </c>
      <c r="F322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59" t="s">
        <v>726</v>
      </c>
      <c r="N322" s="67">
        <v>314</v>
      </c>
      <c r="O322" s="68" t="str">
        <f t="shared" si="40"/>
        <v>1309.2413대</v>
      </c>
      <c r="P322" s="68">
        <f t="shared" si="43"/>
        <v>1.3092412999999998E+75</v>
      </c>
      <c r="Q322" s="68">
        <f t="shared" si="48"/>
        <v>1309.2412999999999</v>
      </c>
      <c r="R322" s="67" t="str" cm="1">
        <f t="array" ref="R322">IF(AND(Q321&gt;1000,Q322&lt;2),INDEX(W:W,MATCH(R321,W:W,0)+1,0),R321)</f>
        <v>대</v>
      </c>
      <c r="S322" s="67" t="str">
        <f t="shared" si="41"/>
        <v>1E+72</v>
      </c>
      <c r="T322" s="82">
        <f t="shared" si="42"/>
        <v>32740000000</v>
      </c>
      <c r="U322" s="82"/>
    </row>
    <row r="323" spans="5:21" x14ac:dyDescent="0.3">
      <c r="E323" s="67">
        <v>315</v>
      </c>
      <c r="F323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59" t="s">
        <v>726</v>
      </c>
      <c r="N323" s="67">
        <v>315</v>
      </c>
      <c r="O323" s="68" t="str">
        <f t="shared" si="40"/>
        <v>1963.862대</v>
      </c>
      <c r="P323" s="68">
        <f t="shared" si="43"/>
        <v>1.963862E+75</v>
      </c>
      <c r="Q323" s="68">
        <f t="shared" si="48"/>
        <v>1963.8620000000001</v>
      </c>
      <c r="R323" s="67" t="str" cm="1">
        <f t="array" ref="R323">IF(AND(Q322&gt;1000,Q323&lt;2),INDEX(W:W,MATCH(R322,W:W,0)+1,0),R322)</f>
        <v>대</v>
      </c>
      <c r="S323" s="67" t="str">
        <f t="shared" si="41"/>
        <v>1E+72</v>
      </c>
      <c r="T323" s="82">
        <f t="shared" si="42"/>
        <v>32750000000</v>
      </c>
      <c r="U323" s="82"/>
    </row>
    <row r="324" spans="5:21" x14ac:dyDescent="0.3">
      <c r="E324" s="67">
        <v>316</v>
      </c>
      <c r="F324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59" t="s">
        <v>726</v>
      </c>
      <c r="N324" s="67">
        <v>316</v>
      </c>
      <c r="O324" s="68" t="str">
        <f t="shared" si="40"/>
        <v>2945.793대</v>
      </c>
      <c r="P324" s="68">
        <f t="shared" si="43"/>
        <v>2.9457929999999998E+75</v>
      </c>
      <c r="Q324" s="68">
        <f t="shared" si="48"/>
        <v>2945.7930000000001</v>
      </c>
      <c r="R324" s="67" t="str" cm="1">
        <f t="array" ref="R324">IF(AND(Q323&gt;1000,Q324&lt;2),INDEX(W:W,MATCH(R323,W:W,0)+1,0),R323)</f>
        <v>대</v>
      </c>
      <c r="S324" s="67" t="str">
        <f t="shared" si="41"/>
        <v>1E+72</v>
      </c>
      <c r="T324" s="82">
        <f t="shared" si="42"/>
        <v>32860000000</v>
      </c>
      <c r="U324" s="82"/>
    </row>
    <row r="325" spans="5:21" x14ac:dyDescent="0.3">
      <c r="E325" s="67">
        <v>317</v>
      </c>
      <c r="F325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59" t="s">
        <v>726</v>
      </c>
      <c r="N325" s="67">
        <v>317</v>
      </c>
      <c r="O325" s="68" t="str">
        <f t="shared" ref="O325:O388" si="49">Q325&amp;R325</f>
        <v>4418.6895대</v>
      </c>
      <c r="P325" s="68">
        <f t="shared" si="43"/>
        <v>4.4186895000000001E+75</v>
      </c>
      <c r="Q325" s="68">
        <f t="shared" si="48"/>
        <v>4418.6895000000004</v>
      </c>
      <c r="R325" s="67" t="str" cm="1">
        <f t="array" ref="R325">IF(AND(Q324&gt;1000,Q325&lt;2),INDEX(W:W,MATCH(R324,W:W,0)+1,0),R324)</f>
        <v>대</v>
      </c>
      <c r="S325" s="67" t="str">
        <f t="shared" si="41"/>
        <v>1E+72</v>
      </c>
      <c r="T325" s="82">
        <f t="shared" si="42"/>
        <v>32870000000</v>
      </c>
      <c r="U325" s="82"/>
    </row>
    <row r="326" spans="5:21" x14ac:dyDescent="0.3">
      <c r="E326" s="67">
        <v>318</v>
      </c>
      <c r="F326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59" t="s">
        <v>726</v>
      </c>
      <c r="N326" s="67">
        <v>318</v>
      </c>
      <c r="O326" s="68" t="str">
        <f t="shared" si="49"/>
        <v>6628.0343대</v>
      </c>
      <c r="P326" s="68">
        <f t="shared" si="43"/>
        <v>6.6280342999999995E+75</v>
      </c>
      <c r="Q326" s="68">
        <f t="shared" si="48"/>
        <v>6628.0343000000003</v>
      </c>
      <c r="R326" s="67" t="str" cm="1">
        <f t="array" ref="R326">IF(AND(Q325&gt;1000,Q326&lt;2),INDEX(W:W,MATCH(R325,W:W,0)+1,0),R325)</f>
        <v>대</v>
      </c>
      <c r="S326" s="67" t="str">
        <f t="shared" si="41"/>
        <v>1E+72</v>
      </c>
      <c r="T326" s="82">
        <f t="shared" si="42"/>
        <v>32880000000</v>
      </c>
      <c r="U326" s="82"/>
    </row>
    <row r="327" spans="5:21" x14ac:dyDescent="0.3">
      <c r="E327" s="67">
        <v>319</v>
      </c>
      <c r="F327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59" t="s">
        <v>726</v>
      </c>
      <c r="N327" s="67">
        <v>319</v>
      </c>
      <c r="O327" s="68" t="str">
        <f t="shared" si="49"/>
        <v>9942.0515대</v>
      </c>
      <c r="P327" s="68">
        <f t="shared" si="43"/>
        <v>9.9420514999999983E+75</v>
      </c>
      <c r="Q327" s="68">
        <f t="shared" si="48"/>
        <v>9942.0514999999996</v>
      </c>
      <c r="R327" s="67" t="str" cm="1">
        <f t="array" ref="R327">IF(AND(Q326&gt;1000,Q327&lt;2),INDEX(W:W,MATCH(R326,W:W,0)+1,0),R326)</f>
        <v>대</v>
      </c>
      <c r="S327" s="67" t="str">
        <f t="shared" si="41"/>
        <v>1E+72</v>
      </c>
      <c r="T327" s="82">
        <f t="shared" si="42"/>
        <v>32890000000</v>
      </c>
      <c r="U327" s="82"/>
    </row>
    <row r="328" spans="5:21" x14ac:dyDescent="0.3">
      <c r="E328" s="67">
        <v>320</v>
      </c>
      <c r="F328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59" t="s">
        <v>726</v>
      </c>
      <c r="N328" s="67">
        <v>320</v>
      </c>
      <c r="O328" s="68" t="str">
        <f t="shared" si="49"/>
        <v>1.4914겁</v>
      </c>
      <c r="P328" s="68">
        <f t="shared" si="43"/>
        <v>1.4914000000000002E+76</v>
      </c>
      <c r="Q328" s="68">
        <f t="shared" si="48"/>
        <v>1.4914000000000001</v>
      </c>
      <c r="R328" s="67" t="str" cm="1">
        <f t="array" ref="R328">IF(AND(Q327&gt;1000,Q328&lt;2),INDEX(W:W,MATCH(R327,W:W,0)+1,0),R327)</f>
        <v>겁</v>
      </c>
      <c r="S328" s="67" t="str">
        <f t="shared" si="41"/>
        <v>1E+76</v>
      </c>
      <c r="T328" s="82">
        <f t="shared" si="42"/>
        <v>32900000000</v>
      </c>
      <c r="U328" s="82"/>
    </row>
    <row r="329" spans="5:21" x14ac:dyDescent="0.3">
      <c r="E329" s="67">
        <v>321</v>
      </c>
      <c r="F329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59" t="s">
        <v>726</v>
      </c>
      <c r="N329" s="67">
        <v>321</v>
      </c>
      <c r="O329" s="68" t="str">
        <f t="shared" si="49"/>
        <v>2.2371겁</v>
      </c>
      <c r="P329" s="68">
        <f t="shared" si="43"/>
        <v>2.2371E+76</v>
      </c>
      <c r="Q329" s="68">
        <f t="shared" si="48"/>
        <v>2.2370999999999999</v>
      </c>
      <c r="R329" s="67" t="str" cm="1">
        <f t="array" ref="R329">IF(AND(Q328&gt;1000,Q329&lt;2),INDEX(W:W,MATCH(R328,W:W,0)+1,0),R328)</f>
        <v>겁</v>
      </c>
      <c r="S329" s="67" t="str">
        <f t="shared" ref="S329:S392" si="50">VLOOKUP(R329,W:Z,4,FALSE)</f>
        <v>1E+76</v>
      </c>
      <c r="T329" s="82">
        <f t="shared" ref="T329:T392" si="51">$B$11*N329+IF(N329&gt;=15,ROUNDUP((N329/15),0)*$B$12,0)+IF(N329&gt;=50,ROUNDUP((N329/50),0)*$B$13,0)+IF(N329&gt;=100,ROUNDUP((N329/100),0)*$B$14,0)+IF(N329&gt;=200,ROUNDUP((N329/200),0)*$B$15,0)</f>
        <v>32910000000</v>
      </c>
      <c r="U329" s="82"/>
    </row>
    <row r="330" spans="5:21" x14ac:dyDescent="0.3">
      <c r="E330" s="67">
        <v>322</v>
      </c>
      <c r="F330" s="59" t="str">
        <f t="shared" si="4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59" t="str">
        <f t="shared" si="45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59" t="str">
        <f t="shared" si="4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59" t="str">
        <f t="shared" si="4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59" t="s">
        <v>726</v>
      </c>
      <c r="N330" s="67">
        <v>322</v>
      </c>
      <c r="O330" s="68" t="str">
        <f t="shared" si="49"/>
        <v>3.3557겁</v>
      </c>
      <c r="P330" s="68">
        <f t="shared" ref="P330:P393" si="52">Q330*S330</f>
        <v>3.3557000000000004E+76</v>
      </c>
      <c r="Q330" s="68">
        <f t="shared" si="48"/>
        <v>3.3557000000000001</v>
      </c>
      <c r="R330" s="67" t="str" cm="1">
        <f t="array" ref="R330">IF(AND(Q329&gt;1000,Q330&lt;2),INDEX(W:W,MATCH(R329,W:W,0)+1,0),R329)</f>
        <v>겁</v>
      </c>
      <c r="S330" s="67" t="str">
        <f t="shared" si="50"/>
        <v>1E+76</v>
      </c>
      <c r="T330" s="82">
        <f t="shared" si="51"/>
        <v>32920000000</v>
      </c>
      <c r="U330" s="82"/>
    </row>
    <row r="331" spans="5:21" x14ac:dyDescent="0.3">
      <c r="E331" s="67">
        <v>323</v>
      </c>
      <c r="F331" s="59" t="str">
        <f t="shared" ref="F331:F394" si="53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59" t="str">
        <f t="shared" ref="G331:G394" si="54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59" t="str">
        <f t="shared" ref="H331:H394" si="55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59" t="str">
        <f t="shared" ref="I331:I394" si="56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59" t="s">
        <v>726</v>
      </c>
      <c r="N331" s="67">
        <v>323</v>
      </c>
      <c r="O331" s="68" t="str">
        <f t="shared" si="49"/>
        <v>5.0336겁</v>
      </c>
      <c r="P331" s="68">
        <f t="shared" si="52"/>
        <v>5.0336000000000002E+76</v>
      </c>
      <c r="Q331" s="68">
        <f t="shared" ref="Q331:Q394" si="57">IF(ROUNDUP(Q330*((100+$B$10)/100),0)&gt;10000,ROUNDUP(Q330*((100+$B$10)/100)/10000,4),ROUNDUP(Q330*((100+$B$10)/100),4))</f>
        <v>5.0335999999999999</v>
      </c>
      <c r="R331" s="67" t="str" cm="1">
        <f t="array" ref="R331">IF(AND(Q330&gt;1000,Q331&lt;2),INDEX(W:W,MATCH(R330,W:W,0)+1,0),R330)</f>
        <v>겁</v>
      </c>
      <c r="S331" s="67" t="str">
        <f t="shared" si="50"/>
        <v>1E+76</v>
      </c>
      <c r="T331" s="82">
        <f t="shared" si="51"/>
        <v>32930000000</v>
      </c>
      <c r="U331" s="82"/>
    </row>
    <row r="332" spans="5:21" x14ac:dyDescent="0.3">
      <c r="E332" s="67">
        <v>324</v>
      </c>
      <c r="F33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59" t="s">
        <v>726</v>
      </c>
      <c r="N332" s="67">
        <v>324</v>
      </c>
      <c r="O332" s="68" t="str">
        <f t="shared" si="49"/>
        <v>7.5504겁</v>
      </c>
      <c r="P332" s="68">
        <f t="shared" si="52"/>
        <v>7.5504000000000006E+76</v>
      </c>
      <c r="Q332" s="68">
        <f t="shared" si="57"/>
        <v>7.5503999999999998</v>
      </c>
      <c r="R332" s="67" t="str" cm="1">
        <f t="array" ref="R332">IF(AND(Q331&gt;1000,Q332&lt;2),INDEX(W:W,MATCH(R331,W:W,0)+1,0),R331)</f>
        <v>겁</v>
      </c>
      <c r="S332" s="67" t="str">
        <f t="shared" si="50"/>
        <v>1E+76</v>
      </c>
      <c r="T332" s="82">
        <f t="shared" si="51"/>
        <v>32940000000</v>
      </c>
      <c r="U332" s="82"/>
    </row>
    <row r="333" spans="5:21" x14ac:dyDescent="0.3">
      <c r="E333" s="67">
        <v>325</v>
      </c>
      <c r="F33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59" t="s">
        <v>726</v>
      </c>
      <c r="N333" s="67">
        <v>325</v>
      </c>
      <c r="O333" s="68" t="str">
        <f t="shared" si="49"/>
        <v>11.3256겁</v>
      </c>
      <c r="P333" s="68">
        <f t="shared" si="52"/>
        <v>1.13256E+77</v>
      </c>
      <c r="Q333" s="68">
        <f t="shared" si="57"/>
        <v>11.3256</v>
      </c>
      <c r="R333" s="67" t="str" cm="1">
        <f t="array" ref="R333">IF(AND(Q332&gt;1000,Q333&lt;2),INDEX(W:W,MATCH(R332,W:W,0)+1,0),R332)</f>
        <v>겁</v>
      </c>
      <c r="S333" s="67" t="str">
        <f t="shared" si="50"/>
        <v>1E+76</v>
      </c>
      <c r="T333" s="82">
        <f t="shared" si="51"/>
        <v>32950000000</v>
      </c>
      <c r="U333" s="82"/>
    </row>
    <row r="334" spans="5:21" x14ac:dyDescent="0.3">
      <c r="E334" s="67">
        <v>326</v>
      </c>
      <c r="F33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59" t="s">
        <v>726</v>
      </c>
      <c r="N334" s="67">
        <v>326</v>
      </c>
      <c r="O334" s="68" t="str">
        <f t="shared" si="49"/>
        <v>16.9884겁</v>
      </c>
      <c r="P334" s="68">
        <f t="shared" si="52"/>
        <v>1.6988400000000001E+77</v>
      </c>
      <c r="Q334" s="68">
        <f t="shared" si="57"/>
        <v>16.988399999999999</v>
      </c>
      <c r="R334" s="67" t="str" cm="1">
        <f t="array" ref="R334">IF(AND(Q333&gt;1000,Q334&lt;2),INDEX(W:W,MATCH(R333,W:W,0)+1,0),R333)</f>
        <v>겁</v>
      </c>
      <c r="S334" s="67" t="str">
        <f t="shared" si="50"/>
        <v>1E+76</v>
      </c>
      <c r="T334" s="82">
        <f t="shared" si="51"/>
        <v>32960000000</v>
      </c>
      <c r="U334" s="82"/>
    </row>
    <row r="335" spans="5:21" x14ac:dyDescent="0.3">
      <c r="E335" s="67">
        <v>327</v>
      </c>
      <c r="F33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59" t="s">
        <v>726</v>
      </c>
      <c r="N335" s="67">
        <v>327</v>
      </c>
      <c r="O335" s="68" t="str">
        <f t="shared" si="49"/>
        <v>25.4826겁</v>
      </c>
      <c r="P335" s="68">
        <f t="shared" si="52"/>
        <v>2.5482600000000004E+77</v>
      </c>
      <c r="Q335" s="68">
        <f t="shared" si="57"/>
        <v>25.482600000000001</v>
      </c>
      <c r="R335" s="67" t="str" cm="1">
        <f t="array" ref="R335">IF(AND(Q334&gt;1000,Q335&lt;2),INDEX(W:W,MATCH(R334,W:W,0)+1,0),R334)</f>
        <v>겁</v>
      </c>
      <c r="S335" s="67" t="str">
        <f t="shared" si="50"/>
        <v>1E+76</v>
      </c>
      <c r="T335" s="82">
        <f t="shared" si="51"/>
        <v>32970000000</v>
      </c>
      <c r="U335" s="82"/>
    </row>
    <row r="336" spans="5:21" x14ac:dyDescent="0.3">
      <c r="E336" s="67">
        <v>328</v>
      </c>
      <c r="F33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59" t="s">
        <v>726</v>
      </c>
      <c r="N336" s="67">
        <v>328</v>
      </c>
      <c r="O336" s="68" t="str">
        <f t="shared" si="49"/>
        <v>38.2239겁</v>
      </c>
      <c r="P336" s="68">
        <f t="shared" si="52"/>
        <v>3.8223900000000003E+77</v>
      </c>
      <c r="Q336" s="68">
        <f t="shared" si="57"/>
        <v>38.2239</v>
      </c>
      <c r="R336" s="67" t="str" cm="1">
        <f t="array" ref="R336">IF(AND(Q335&gt;1000,Q336&lt;2),INDEX(W:W,MATCH(R335,W:W,0)+1,0),R335)</f>
        <v>겁</v>
      </c>
      <c r="S336" s="67" t="str">
        <f t="shared" si="50"/>
        <v>1E+76</v>
      </c>
      <c r="T336" s="82">
        <f t="shared" si="51"/>
        <v>32980000000</v>
      </c>
      <c r="U336" s="82"/>
    </row>
    <row r="337" spans="5:21" x14ac:dyDescent="0.3">
      <c r="E337" s="67">
        <v>329</v>
      </c>
      <c r="F33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59" t="s">
        <v>726</v>
      </c>
      <c r="N337" s="67">
        <v>329</v>
      </c>
      <c r="O337" s="68" t="str">
        <f t="shared" si="49"/>
        <v>57.3359겁</v>
      </c>
      <c r="P337" s="68">
        <f t="shared" si="52"/>
        <v>5.7335900000000003E+77</v>
      </c>
      <c r="Q337" s="68">
        <f t="shared" si="57"/>
        <v>57.335900000000002</v>
      </c>
      <c r="R337" s="67" t="str" cm="1">
        <f t="array" ref="R337">IF(AND(Q336&gt;1000,Q337&lt;2),INDEX(W:W,MATCH(R336,W:W,0)+1,0),R336)</f>
        <v>겁</v>
      </c>
      <c r="S337" s="67" t="str">
        <f t="shared" si="50"/>
        <v>1E+76</v>
      </c>
      <c r="T337" s="82">
        <f t="shared" si="51"/>
        <v>32990000000</v>
      </c>
      <c r="U337" s="82"/>
    </row>
    <row r="338" spans="5:21" x14ac:dyDescent="0.3">
      <c r="E338" s="67">
        <v>330</v>
      </c>
      <c r="F33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59" t="s">
        <v>726</v>
      </c>
      <c r="N338" s="67">
        <v>330</v>
      </c>
      <c r="O338" s="68" t="str">
        <f t="shared" si="49"/>
        <v>86.0039겁</v>
      </c>
      <c r="P338" s="68">
        <f t="shared" si="52"/>
        <v>8.6003900000000002E+77</v>
      </c>
      <c r="Q338" s="68">
        <f t="shared" si="57"/>
        <v>86.003900000000002</v>
      </c>
      <c r="R338" s="67" t="str" cm="1">
        <f t="array" ref="R338">IF(AND(Q337&gt;1000,Q338&lt;2),INDEX(W:W,MATCH(R337,W:W,0)+1,0),R337)</f>
        <v>겁</v>
      </c>
      <c r="S338" s="67" t="str">
        <f t="shared" si="50"/>
        <v>1E+76</v>
      </c>
      <c r="T338" s="82">
        <f t="shared" si="51"/>
        <v>33000000000</v>
      </c>
      <c r="U338" s="82"/>
    </row>
    <row r="339" spans="5:21" x14ac:dyDescent="0.3">
      <c r="E339" s="67">
        <v>331</v>
      </c>
      <c r="F33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59" t="s">
        <v>726</v>
      </c>
      <c r="N339" s="67">
        <v>331</v>
      </c>
      <c r="O339" s="68" t="str">
        <f t="shared" si="49"/>
        <v>129.0059겁</v>
      </c>
      <c r="P339" s="68">
        <f t="shared" si="52"/>
        <v>1.290059E+78</v>
      </c>
      <c r="Q339" s="68">
        <f t="shared" si="57"/>
        <v>129.0059</v>
      </c>
      <c r="R339" s="67" t="str" cm="1">
        <f t="array" ref="R339">IF(AND(Q338&gt;1000,Q339&lt;2),INDEX(W:W,MATCH(R338,W:W,0)+1,0),R338)</f>
        <v>겁</v>
      </c>
      <c r="S339" s="67" t="str">
        <f t="shared" si="50"/>
        <v>1E+76</v>
      </c>
      <c r="T339" s="82">
        <f t="shared" si="51"/>
        <v>33110000000</v>
      </c>
      <c r="U339" s="82"/>
    </row>
    <row r="340" spans="5:21" x14ac:dyDescent="0.3">
      <c r="E340" s="67">
        <v>332</v>
      </c>
      <c r="F34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59" t="s">
        <v>726</v>
      </c>
      <c r="N340" s="67">
        <v>332</v>
      </c>
      <c r="O340" s="68" t="str">
        <f t="shared" si="49"/>
        <v>193.5089겁</v>
      </c>
      <c r="P340" s="68">
        <f t="shared" si="52"/>
        <v>1.9350890000000003E+78</v>
      </c>
      <c r="Q340" s="68">
        <f t="shared" si="57"/>
        <v>193.50890000000001</v>
      </c>
      <c r="R340" s="67" t="str" cm="1">
        <f t="array" ref="R340">IF(AND(Q339&gt;1000,Q340&lt;2),INDEX(W:W,MATCH(R339,W:W,0)+1,0),R339)</f>
        <v>겁</v>
      </c>
      <c r="S340" s="67" t="str">
        <f t="shared" si="50"/>
        <v>1E+76</v>
      </c>
      <c r="T340" s="82">
        <f t="shared" si="51"/>
        <v>33120000000</v>
      </c>
      <c r="U340" s="82"/>
    </row>
    <row r="341" spans="5:21" x14ac:dyDescent="0.3">
      <c r="E341" s="67">
        <v>333</v>
      </c>
      <c r="F34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59" t="s">
        <v>726</v>
      </c>
      <c r="N341" s="67">
        <v>333</v>
      </c>
      <c r="O341" s="68" t="str">
        <f t="shared" si="49"/>
        <v>290.2634겁</v>
      </c>
      <c r="P341" s="68">
        <f t="shared" si="52"/>
        <v>2.9026339999999998E+78</v>
      </c>
      <c r="Q341" s="68">
        <f t="shared" si="57"/>
        <v>290.26339999999999</v>
      </c>
      <c r="R341" s="67" t="str" cm="1">
        <f t="array" ref="R341">IF(AND(Q340&gt;1000,Q341&lt;2),INDEX(W:W,MATCH(R340,W:W,0)+1,0),R340)</f>
        <v>겁</v>
      </c>
      <c r="S341" s="67" t="str">
        <f t="shared" si="50"/>
        <v>1E+76</v>
      </c>
      <c r="T341" s="82">
        <f t="shared" si="51"/>
        <v>33130000000</v>
      </c>
      <c r="U341" s="82"/>
    </row>
    <row r="342" spans="5:21" x14ac:dyDescent="0.3">
      <c r="E342" s="67">
        <v>334</v>
      </c>
      <c r="F34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59" t="s">
        <v>726</v>
      </c>
      <c r="N342" s="67">
        <v>334</v>
      </c>
      <c r="O342" s="68" t="str">
        <f t="shared" si="49"/>
        <v>435.3951겁</v>
      </c>
      <c r="P342" s="68">
        <f t="shared" si="52"/>
        <v>4.3539510000000004E+78</v>
      </c>
      <c r="Q342" s="68">
        <f t="shared" si="57"/>
        <v>435.39510000000001</v>
      </c>
      <c r="R342" s="67" t="str" cm="1">
        <f t="array" ref="R342">IF(AND(Q341&gt;1000,Q342&lt;2),INDEX(W:W,MATCH(R341,W:W,0)+1,0),R341)</f>
        <v>겁</v>
      </c>
      <c r="S342" s="67" t="str">
        <f t="shared" si="50"/>
        <v>1E+76</v>
      </c>
      <c r="T342" s="82">
        <f t="shared" si="51"/>
        <v>33140000000</v>
      </c>
      <c r="U342" s="82"/>
    </row>
    <row r="343" spans="5:21" x14ac:dyDescent="0.3">
      <c r="E343" s="67">
        <v>335</v>
      </c>
      <c r="F34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59" t="s">
        <v>726</v>
      </c>
      <c r="N343" s="67">
        <v>335</v>
      </c>
      <c r="O343" s="68" t="str">
        <f t="shared" si="49"/>
        <v>653.0927겁</v>
      </c>
      <c r="P343" s="68">
        <f t="shared" si="52"/>
        <v>6.5309269999999991E+78</v>
      </c>
      <c r="Q343" s="68">
        <f t="shared" si="57"/>
        <v>653.09269999999992</v>
      </c>
      <c r="R343" s="67" t="str" cm="1">
        <f t="array" ref="R343">IF(AND(Q342&gt;1000,Q343&lt;2),INDEX(W:W,MATCH(R342,W:W,0)+1,0),R342)</f>
        <v>겁</v>
      </c>
      <c r="S343" s="67" t="str">
        <f t="shared" si="50"/>
        <v>1E+76</v>
      </c>
      <c r="T343" s="82">
        <f t="shared" si="51"/>
        <v>33150000000</v>
      </c>
      <c r="U343" s="82"/>
    </row>
    <row r="344" spans="5:21" x14ac:dyDescent="0.3">
      <c r="E344" s="67">
        <v>336</v>
      </c>
      <c r="F34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59" t="s">
        <v>726</v>
      </c>
      <c r="N344" s="67">
        <v>336</v>
      </c>
      <c r="O344" s="68" t="str">
        <f t="shared" si="49"/>
        <v>979.6391겁</v>
      </c>
      <c r="P344" s="68">
        <f t="shared" si="52"/>
        <v>9.7963909999999997E+78</v>
      </c>
      <c r="Q344" s="68">
        <f t="shared" si="57"/>
        <v>979.63909999999998</v>
      </c>
      <c r="R344" s="67" t="str" cm="1">
        <f t="array" ref="R344">IF(AND(Q343&gt;1000,Q344&lt;2),INDEX(W:W,MATCH(R343,W:W,0)+1,0),R343)</f>
        <v>겁</v>
      </c>
      <c r="S344" s="67" t="str">
        <f t="shared" si="50"/>
        <v>1E+76</v>
      </c>
      <c r="T344" s="82">
        <f t="shared" si="51"/>
        <v>33160000000</v>
      </c>
      <c r="U344" s="82"/>
    </row>
    <row r="345" spans="5:21" x14ac:dyDescent="0.3">
      <c r="E345" s="67">
        <v>337</v>
      </c>
      <c r="F34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59" t="s">
        <v>726</v>
      </c>
      <c r="N345" s="67">
        <v>337</v>
      </c>
      <c r="O345" s="68" t="str">
        <f t="shared" si="49"/>
        <v>1469.4587겁</v>
      </c>
      <c r="P345" s="68">
        <f t="shared" si="52"/>
        <v>1.4694586999999999E+79</v>
      </c>
      <c r="Q345" s="68">
        <f t="shared" si="57"/>
        <v>1469.4586999999999</v>
      </c>
      <c r="R345" s="67" t="str" cm="1">
        <f t="array" ref="R345">IF(AND(Q344&gt;1000,Q345&lt;2),INDEX(W:W,MATCH(R344,W:W,0)+1,0),R344)</f>
        <v>겁</v>
      </c>
      <c r="S345" s="67" t="str">
        <f t="shared" si="50"/>
        <v>1E+76</v>
      </c>
      <c r="T345" s="82">
        <f t="shared" si="51"/>
        <v>33170000000</v>
      </c>
      <c r="U345" s="82"/>
    </row>
    <row r="346" spans="5:21" x14ac:dyDescent="0.3">
      <c r="E346" s="67">
        <v>338</v>
      </c>
      <c r="F34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59" t="s">
        <v>726</v>
      </c>
      <c r="N346" s="67">
        <v>338</v>
      </c>
      <c r="O346" s="68" t="str">
        <f t="shared" si="49"/>
        <v>2204.1881겁</v>
      </c>
      <c r="P346" s="68">
        <f t="shared" si="52"/>
        <v>2.2041881000000004E+79</v>
      </c>
      <c r="Q346" s="68">
        <f t="shared" si="57"/>
        <v>2204.1881000000003</v>
      </c>
      <c r="R346" s="67" t="str" cm="1">
        <f t="array" ref="R346">IF(AND(Q345&gt;1000,Q346&lt;2),INDEX(W:W,MATCH(R345,W:W,0)+1,0),R345)</f>
        <v>겁</v>
      </c>
      <c r="S346" s="67" t="str">
        <f t="shared" si="50"/>
        <v>1E+76</v>
      </c>
      <c r="T346" s="82">
        <f t="shared" si="51"/>
        <v>33180000000</v>
      </c>
      <c r="U346" s="82"/>
    </row>
    <row r="347" spans="5:21" x14ac:dyDescent="0.3">
      <c r="E347" s="67">
        <v>339</v>
      </c>
      <c r="F34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59" t="s">
        <v>726</v>
      </c>
      <c r="N347" s="67">
        <v>339</v>
      </c>
      <c r="O347" s="68" t="str">
        <f t="shared" si="49"/>
        <v>3306.2822겁</v>
      </c>
      <c r="P347" s="68">
        <f t="shared" si="52"/>
        <v>3.3062822000000002E+79</v>
      </c>
      <c r="Q347" s="68">
        <f t="shared" si="57"/>
        <v>3306.2822000000001</v>
      </c>
      <c r="R347" s="67" t="str" cm="1">
        <f t="array" ref="R347">IF(AND(Q346&gt;1000,Q347&lt;2),INDEX(W:W,MATCH(R346,W:W,0)+1,0),R346)</f>
        <v>겁</v>
      </c>
      <c r="S347" s="67" t="str">
        <f t="shared" si="50"/>
        <v>1E+76</v>
      </c>
      <c r="T347" s="82">
        <f t="shared" si="51"/>
        <v>33190000000</v>
      </c>
      <c r="U347" s="82"/>
    </row>
    <row r="348" spans="5:21" x14ac:dyDescent="0.3">
      <c r="E348" s="67">
        <v>340</v>
      </c>
      <c r="F34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59" t="s">
        <v>726</v>
      </c>
      <c r="N348" s="67">
        <v>340</v>
      </c>
      <c r="O348" s="68" t="str">
        <f t="shared" si="49"/>
        <v>4959.4233겁</v>
      </c>
      <c r="P348" s="68">
        <f t="shared" si="52"/>
        <v>4.9594233000000003E+79</v>
      </c>
      <c r="Q348" s="68">
        <f t="shared" si="57"/>
        <v>4959.4233000000004</v>
      </c>
      <c r="R348" s="67" t="str" cm="1">
        <f t="array" ref="R348">IF(AND(Q347&gt;1000,Q348&lt;2),INDEX(W:W,MATCH(R347,W:W,0)+1,0),R347)</f>
        <v>겁</v>
      </c>
      <c r="S348" s="67" t="str">
        <f t="shared" si="50"/>
        <v>1E+76</v>
      </c>
      <c r="T348" s="82">
        <f t="shared" si="51"/>
        <v>33200000000</v>
      </c>
      <c r="U348" s="82"/>
    </row>
    <row r="349" spans="5:21" x14ac:dyDescent="0.3">
      <c r="E349" s="67">
        <v>341</v>
      </c>
      <c r="F34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59" t="s">
        <v>726</v>
      </c>
      <c r="N349" s="67">
        <v>341</v>
      </c>
      <c r="O349" s="68" t="str">
        <f t="shared" si="49"/>
        <v>7439.135겁</v>
      </c>
      <c r="P349" s="68">
        <f t="shared" si="52"/>
        <v>7.4391350000000005E+79</v>
      </c>
      <c r="Q349" s="68">
        <f t="shared" si="57"/>
        <v>7439.1350000000002</v>
      </c>
      <c r="R349" s="67" t="str" cm="1">
        <f t="array" ref="R349">IF(AND(Q348&gt;1000,Q349&lt;2),INDEX(W:W,MATCH(R348,W:W,0)+1,0),R348)</f>
        <v>겁</v>
      </c>
      <c r="S349" s="67" t="str">
        <f t="shared" si="50"/>
        <v>1E+76</v>
      </c>
      <c r="T349" s="82">
        <f t="shared" si="51"/>
        <v>33210000000</v>
      </c>
      <c r="U349" s="82"/>
    </row>
    <row r="350" spans="5:21" x14ac:dyDescent="0.3">
      <c r="E350" s="67">
        <v>342</v>
      </c>
      <c r="F35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59" t="s">
        <v>726</v>
      </c>
      <c r="N350" s="67">
        <v>342</v>
      </c>
      <c r="O350" s="68" t="str">
        <f t="shared" si="49"/>
        <v>1.1159업</v>
      </c>
      <c r="P350" s="68">
        <f t="shared" si="52"/>
        <v>1.1158999999999999E+80</v>
      </c>
      <c r="Q350" s="68">
        <f t="shared" si="57"/>
        <v>1.1158999999999999</v>
      </c>
      <c r="R350" s="67" t="str" cm="1">
        <f t="array" ref="R350">IF(AND(Q349&gt;1000,Q350&lt;2),INDEX(W:W,MATCH(R349,W:W,0)+1,0),R349)</f>
        <v>업</v>
      </c>
      <c r="S350" s="67" t="str">
        <f t="shared" si="50"/>
        <v>1E+80</v>
      </c>
      <c r="T350" s="82">
        <f t="shared" si="51"/>
        <v>33220000000</v>
      </c>
      <c r="U350" s="82"/>
    </row>
    <row r="351" spans="5:21" x14ac:dyDescent="0.3">
      <c r="E351" s="67">
        <v>343</v>
      </c>
      <c r="F35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59" t="s">
        <v>726</v>
      </c>
      <c r="N351" s="67">
        <v>343</v>
      </c>
      <c r="O351" s="68" t="str">
        <f t="shared" si="49"/>
        <v>1.6739업</v>
      </c>
      <c r="P351" s="68">
        <f t="shared" si="52"/>
        <v>1.6739E+80</v>
      </c>
      <c r="Q351" s="68">
        <f t="shared" si="57"/>
        <v>1.6738999999999999</v>
      </c>
      <c r="R351" s="67" t="str" cm="1">
        <f t="array" ref="R351">IF(AND(Q350&gt;1000,Q351&lt;2),INDEX(W:W,MATCH(R350,W:W,0)+1,0),R350)</f>
        <v>업</v>
      </c>
      <c r="S351" s="67" t="str">
        <f t="shared" si="50"/>
        <v>1E+80</v>
      </c>
      <c r="T351" s="82">
        <f t="shared" si="51"/>
        <v>33230000000</v>
      </c>
      <c r="U351" s="82"/>
    </row>
    <row r="352" spans="5:21" x14ac:dyDescent="0.3">
      <c r="E352" s="67">
        <v>344</v>
      </c>
      <c r="F35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59" t="s">
        <v>726</v>
      </c>
      <c r="N352" s="67">
        <v>344</v>
      </c>
      <c r="O352" s="68" t="str">
        <f t="shared" si="49"/>
        <v>2.5109업</v>
      </c>
      <c r="P352" s="68">
        <f t="shared" si="52"/>
        <v>2.5109000000000001E+80</v>
      </c>
      <c r="Q352" s="68">
        <f t="shared" si="57"/>
        <v>2.5109000000000004</v>
      </c>
      <c r="R352" s="67" t="str" cm="1">
        <f t="array" ref="R352">IF(AND(Q351&gt;1000,Q352&lt;2),INDEX(W:W,MATCH(R351,W:W,0)+1,0),R351)</f>
        <v>업</v>
      </c>
      <c r="S352" s="67" t="str">
        <f t="shared" si="50"/>
        <v>1E+80</v>
      </c>
      <c r="T352" s="82">
        <f t="shared" si="51"/>
        <v>33240000000</v>
      </c>
      <c r="U352" s="82"/>
    </row>
    <row r="353" spans="5:21" x14ac:dyDescent="0.3">
      <c r="E353" s="67">
        <v>345</v>
      </c>
      <c r="F35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59" t="s">
        <v>726</v>
      </c>
      <c r="N353" s="67">
        <v>345</v>
      </c>
      <c r="O353" s="68" t="str">
        <f t="shared" si="49"/>
        <v>3.7664업</v>
      </c>
      <c r="P353" s="68">
        <f t="shared" si="52"/>
        <v>3.7664000000000004E+80</v>
      </c>
      <c r="Q353" s="68">
        <f t="shared" si="57"/>
        <v>3.7664000000000004</v>
      </c>
      <c r="R353" s="67" t="str" cm="1">
        <f t="array" ref="R353">IF(AND(Q352&gt;1000,Q353&lt;2),INDEX(W:W,MATCH(R352,W:W,0)+1,0),R352)</f>
        <v>업</v>
      </c>
      <c r="S353" s="67" t="str">
        <f t="shared" si="50"/>
        <v>1E+80</v>
      </c>
      <c r="T353" s="82">
        <f t="shared" si="51"/>
        <v>33250000000</v>
      </c>
      <c r="U353" s="82"/>
    </row>
    <row r="354" spans="5:21" x14ac:dyDescent="0.3">
      <c r="E354" s="67">
        <v>346</v>
      </c>
      <c r="F35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59" t="s">
        <v>726</v>
      </c>
      <c r="N354" s="67">
        <v>346</v>
      </c>
      <c r="O354" s="68" t="str">
        <f t="shared" si="49"/>
        <v>5.6496업</v>
      </c>
      <c r="P354" s="68">
        <f t="shared" si="52"/>
        <v>5.6496000000000001E+80</v>
      </c>
      <c r="Q354" s="68">
        <f t="shared" si="57"/>
        <v>5.6496000000000004</v>
      </c>
      <c r="R354" s="67" t="str" cm="1">
        <f t="array" ref="R354">IF(AND(Q353&gt;1000,Q354&lt;2),INDEX(W:W,MATCH(R353,W:W,0)+1,0),R353)</f>
        <v>업</v>
      </c>
      <c r="S354" s="67" t="str">
        <f t="shared" si="50"/>
        <v>1E+80</v>
      </c>
      <c r="T354" s="82">
        <f t="shared" si="51"/>
        <v>33360000000</v>
      </c>
      <c r="U354" s="82"/>
    </row>
    <row r="355" spans="5:21" x14ac:dyDescent="0.3">
      <c r="E355" s="67">
        <v>347</v>
      </c>
      <c r="F35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59" t="s">
        <v>726</v>
      </c>
      <c r="N355" s="67">
        <v>347</v>
      </c>
      <c r="O355" s="68" t="str">
        <f t="shared" si="49"/>
        <v>8.4744업</v>
      </c>
      <c r="P355" s="68">
        <f t="shared" si="52"/>
        <v>8.4743999999999991E+80</v>
      </c>
      <c r="Q355" s="68">
        <f t="shared" si="57"/>
        <v>8.4743999999999993</v>
      </c>
      <c r="R355" s="67" t="str" cm="1">
        <f t="array" ref="R355">IF(AND(Q354&gt;1000,Q355&lt;2),INDEX(W:W,MATCH(R354,W:W,0)+1,0),R354)</f>
        <v>업</v>
      </c>
      <c r="S355" s="67" t="str">
        <f t="shared" si="50"/>
        <v>1E+80</v>
      </c>
      <c r="T355" s="82">
        <f t="shared" si="51"/>
        <v>33370000000</v>
      </c>
      <c r="U355" s="82"/>
    </row>
    <row r="356" spans="5:21" x14ac:dyDescent="0.3">
      <c r="E356" s="67">
        <v>348</v>
      </c>
      <c r="F35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59" t="s">
        <v>726</v>
      </c>
      <c r="N356" s="67">
        <v>348</v>
      </c>
      <c r="O356" s="68" t="str">
        <f t="shared" si="49"/>
        <v>12.7116업</v>
      </c>
      <c r="P356" s="68">
        <f t="shared" si="52"/>
        <v>1.27116E+81</v>
      </c>
      <c r="Q356" s="68">
        <f t="shared" si="57"/>
        <v>12.711600000000001</v>
      </c>
      <c r="R356" s="67" t="str" cm="1">
        <f t="array" ref="R356">IF(AND(Q355&gt;1000,Q356&lt;2),INDEX(W:W,MATCH(R355,W:W,0)+1,0),R355)</f>
        <v>업</v>
      </c>
      <c r="S356" s="67" t="str">
        <f t="shared" si="50"/>
        <v>1E+80</v>
      </c>
      <c r="T356" s="82">
        <f t="shared" si="51"/>
        <v>33380000000</v>
      </c>
      <c r="U356" s="82"/>
    </row>
    <row r="357" spans="5:21" x14ac:dyDescent="0.3">
      <c r="E357" s="67">
        <v>349</v>
      </c>
      <c r="F35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59" t="s">
        <v>726</v>
      </c>
      <c r="N357" s="67">
        <v>349</v>
      </c>
      <c r="O357" s="68" t="str">
        <f t="shared" si="49"/>
        <v>19.0674업</v>
      </c>
      <c r="P357" s="68">
        <f t="shared" si="52"/>
        <v>1.9067399999999997E+81</v>
      </c>
      <c r="Q357" s="68">
        <f t="shared" si="57"/>
        <v>19.067399999999999</v>
      </c>
      <c r="R357" s="67" t="str" cm="1">
        <f t="array" ref="R357">IF(AND(Q356&gt;1000,Q357&lt;2),INDEX(W:W,MATCH(R356,W:W,0)+1,0),R356)</f>
        <v>업</v>
      </c>
      <c r="S357" s="67" t="str">
        <f t="shared" si="50"/>
        <v>1E+80</v>
      </c>
      <c r="T357" s="82">
        <f t="shared" si="51"/>
        <v>33390000000</v>
      </c>
      <c r="U357" s="82"/>
    </row>
    <row r="358" spans="5:21" x14ac:dyDescent="0.3">
      <c r="E358" s="67">
        <v>350</v>
      </c>
      <c r="F35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59" t="s">
        <v>726</v>
      </c>
      <c r="N358" s="67">
        <v>350</v>
      </c>
      <c r="O358" s="68" t="str">
        <f t="shared" si="49"/>
        <v>28.6011업</v>
      </c>
      <c r="P358" s="68">
        <f t="shared" si="52"/>
        <v>2.8601099999999998E+81</v>
      </c>
      <c r="Q358" s="68">
        <f t="shared" si="57"/>
        <v>28.601099999999999</v>
      </c>
      <c r="R358" s="67" t="str" cm="1">
        <f t="array" ref="R358">IF(AND(Q357&gt;1000,Q358&lt;2),INDEX(W:W,MATCH(R357,W:W,0)+1,0),R357)</f>
        <v>업</v>
      </c>
      <c r="S358" s="67" t="str">
        <f t="shared" si="50"/>
        <v>1E+80</v>
      </c>
      <c r="T358" s="82">
        <f t="shared" si="51"/>
        <v>33400000000</v>
      </c>
      <c r="U358" s="82"/>
    </row>
    <row r="359" spans="5:21" x14ac:dyDescent="0.3">
      <c r="E359" s="67">
        <v>351</v>
      </c>
      <c r="F35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59" t="s">
        <v>726</v>
      </c>
      <c r="N359" s="67">
        <v>351</v>
      </c>
      <c r="O359" s="68" t="str">
        <f t="shared" si="49"/>
        <v>42.9017업</v>
      </c>
      <c r="P359" s="68">
        <f t="shared" si="52"/>
        <v>4.2901700000000004E+81</v>
      </c>
      <c r="Q359" s="68">
        <f t="shared" si="57"/>
        <v>42.901700000000005</v>
      </c>
      <c r="R359" s="67" t="str" cm="1">
        <f t="array" ref="R359">IF(AND(Q358&gt;1000,Q359&lt;2),INDEX(W:W,MATCH(R358,W:W,0)+1,0),R358)</f>
        <v>업</v>
      </c>
      <c r="S359" s="67" t="str">
        <f t="shared" si="50"/>
        <v>1E+80</v>
      </c>
      <c r="T359" s="82">
        <f t="shared" si="51"/>
        <v>33910000000</v>
      </c>
      <c r="U359" s="82"/>
    </row>
    <row r="360" spans="5:21" x14ac:dyDescent="0.3">
      <c r="E360" s="67">
        <v>352</v>
      </c>
      <c r="F36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59" t="s">
        <v>726</v>
      </c>
      <c r="N360" s="67">
        <v>352</v>
      </c>
      <c r="O360" s="68" t="str">
        <f t="shared" si="49"/>
        <v>64.3526업</v>
      </c>
      <c r="P360" s="68">
        <f t="shared" si="52"/>
        <v>6.4352600000000006E+81</v>
      </c>
      <c r="Q360" s="68">
        <f t="shared" si="57"/>
        <v>64.35260000000001</v>
      </c>
      <c r="R360" s="67" t="str" cm="1">
        <f t="array" ref="R360">IF(AND(Q359&gt;1000,Q360&lt;2),INDEX(W:W,MATCH(R359,W:W,0)+1,0),R359)</f>
        <v>업</v>
      </c>
      <c r="S360" s="67" t="str">
        <f t="shared" si="50"/>
        <v>1E+80</v>
      </c>
      <c r="T360" s="82">
        <f t="shared" si="51"/>
        <v>33920000000</v>
      </c>
      <c r="U360" s="82"/>
    </row>
    <row r="361" spans="5:21" x14ac:dyDescent="0.3">
      <c r="E361" s="67">
        <v>353</v>
      </c>
      <c r="F36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59" t="s">
        <v>726</v>
      </c>
      <c r="N361" s="67">
        <v>353</v>
      </c>
      <c r="O361" s="68" t="str">
        <f t="shared" si="49"/>
        <v>96.5289업</v>
      </c>
      <c r="P361" s="68">
        <f t="shared" si="52"/>
        <v>9.6528899999999992E+81</v>
      </c>
      <c r="Q361" s="68">
        <f t="shared" si="57"/>
        <v>96.528899999999993</v>
      </c>
      <c r="R361" s="67" t="str" cm="1">
        <f t="array" ref="R361">IF(AND(Q360&gt;1000,Q361&lt;2),INDEX(W:W,MATCH(R360,W:W,0)+1,0),R360)</f>
        <v>업</v>
      </c>
      <c r="S361" s="67" t="str">
        <f t="shared" si="50"/>
        <v>1E+80</v>
      </c>
      <c r="T361" s="82">
        <f t="shared" si="51"/>
        <v>33930000000</v>
      </c>
      <c r="U361" s="82"/>
    </row>
    <row r="362" spans="5:21" x14ac:dyDescent="0.3">
      <c r="E362" s="67">
        <v>354</v>
      </c>
      <c r="F36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59" t="s">
        <v>726</v>
      </c>
      <c r="N362" s="67">
        <v>354</v>
      </c>
      <c r="O362" s="68" t="str">
        <f t="shared" si="49"/>
        <v>144.7934업</v>
      </c>
      <c r="P362" s="68">
        <f t="shared" si="52"/>
        <v>1.447934E+82</v>
      </c>
      <c r="Q362" s="68">
        <f t="shared" si="57"/>
        <v>144.79339999999999</v>
      </c>
      <c r="R362" s="67" t="str" cm="1">
        <f t="array" ref="R362">IF(AND(Q361&gt;1000,Q362&lt;2),INDEX(W:W,MATCH(R361,W:W,0)+1,0),R361)</f>
        <v>업</v>
      </c>
      <c r="S362" s="67" t="str">
        <f t="shared" si="50"/>
        <v>1E+80</v>
      </c>
      <c r="T362" s="82">
        <f t="shared" si="51"/>
        <v>33940000000</v>
      </c>
      <c r="U362" s="82"/>
    </row>
    <row r="363" spans="5:21" x14ac:dyDescent="0.3">
      <c r="E363" s="67">
        <v>355</v>
      </c>
      <c r="F36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59" t="s">
        <v>726</v>
      </c>
      <c r="N363" s="67">
        <v>355</v>
      </c>
      <c r="O363" s="68" t="str">
        <f t="shared" si="49"/>
        <v>217.1901업</v>
      </c>
      <c r="P363" s="68">
        <f t="shared" si="52"/>
        <v>2.171901E+82</v>
      </c>
      <c r="Q363" s="68">
        <f t="shared" si="57"/>
        <v>217.1901</v>
      </c>
      <c r="R363" s="67" t="str" cm="1">
        <f t="array" ref="R363">IF(AND(Q362&gt;1000,Q363&lt;2),INDEX(W:W,MATCH(R362,W:W,0)+1,0),R362)</f>
        <v>업</v>
      </c>
      <c r="S363" s="67" t="str">
        <f t="shared" si="50"/>
        <v>1E+80</v>
      </c>
      <c r="T363" s="82">
        <f t="shared" si="51"/>
        <v>33950000000</v>
      </c>
      <c r="U363" s="82"/>
    </row>
    <row r="364" spans="5:21" x14ac:dyDescent="0.3">
      <c r="E364" s="67">
        <v>356</v>
      </c>
      <c r="F36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59" t="s">
        <v>726</v>
      </c>
      <c r="N364" s="67">
        <v>356</v>
      </c>
      <c r="O364" s="68" t="str">
        <f t="shared" si="49"/>
        <v>325.7852업</v>
      </c>
      <c r="P364" s="68">
        <f t="shared" si="52"/>
        <v>3.2578519999999994E+82</v>
      </c>
      <c r="Q364" s="68">
        <f t="shared" si="57"/>
        <v>325.78519999999997</v>
      </c>
      <c r="R364" s="67" t="str" cm="1">
        <f t="array" ref="R364">IF(AND(Q363&gt;1000,Q364&lt;2),INDEX(W:W,MATCH(R363,W:W,0)+1,0),R363)</f>
        <v>업</v>
      </c>
      <c r="S364" s="67" t="str">
        <f t="shared" si="50"/>
        <v>1E+80</v>
      </c>
      <c r="T364" s="82">
        <f t="shared" si="51"/>
        <v>33960000000</v>
      </c>
      <c r="U364" s="82"/>
    </row>
    <row r="365" spans="5:21" x14ac:dyDescent="0.3">
      <c r="E365" s="67">
        <v>357</v>
      </c>
      <c r="F36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59" t="s">
        <v>726</v>
      </c>
      <c r="N365" s="67">
        <v>357</v>
      </c>
      <c r="O365" s="68" t="str">
        <f t="shared" si="49"/>
        <v>488.6778업</v>
      </c>
      <c r="P365" s="68">
        <f t="shared" si="52"/>
        <v>4.8867779999999998E+82</v>
      </c>
      <c r="Q365" s="68">
        <f t="shared" si="57"/>
        <v>488.67779999999999</v>
      </c>
      <c r="R365" s="67" t="str" cm="1">
        <f t="array" ref="R365">IF(AND(Q364&gt;1000,Q365&lt;2),INDEX(W:W,MATCH(R364,W:W,0)+1,0),R364)</f>
        <v>업</v>
      </c>
      <c r="S365" s="67" t="str">
        <f t="shared" si="50"/>
        <v>1E+80</v>
      </c>
      <c r="T365" s="82">
        <f t="shared" si="51"/>
        <v>33970000000</v>
      </c>
      <c r="U365" s="82"/>
    </row>
    <row r="366" spans="5:21" x14ac:dyDescent="0.3">
      <c r="E366" s="67">
        <v>358</v>
      </c>
      <c r="F36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59" t="s">
        <v>726</v>
      </c>
      <c r="N366" s="67">
        <v>358</v>
      </c>
      <c r="O366" s="68" t="str">
        <f t="shared" si="49"/>
        <v>733.0167업</v>
      </c>
      <c r="P366" s="68">
        <f t="shared" si="52"/>
        <v>7.3301670000000004E+82</v>
      </c>
      <c r="Q366" s="68">
        <f t="shared" si="57"/>
        <v>733.01670000000001</v>
      </c>
      <c r="R366" s="67" t="str" cm="1">
        <f t="array" ref="R366">IF(AND(Q365&gt;1000,Q366&lt;2),INDEX(W:W,MATCH(R365,W:W,0)+1,0),R365)</f>
        <v>업</v>
      </c>
      <c r="S366" s="67" t="str">
        <f t="shared" si="50"/>
        <v>1E+80</v>
      </c>
      <c r="T366" s="82">
        <f t="shared" si="51"/>
        <v>33980000000</v>
      </c>
      <c r="U366" s="82"/>
    </row>
    <row r="367" spans="5:21" x14ac:dyDescent="0.3">
      <c r="E367" s="67">
        <v>359</v>
      </c>
      <c r="F36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59" t="s">
        <v>726</v>
      </c>
      <c r="N367" s="67">
        <v>359</v>
      </c>
      <c r="O367" s="68" t="str">
        <f t="shared" si="49"/>
        <v>1099.5251업</v>
      </c>
      <c r="P367" s="68">
        <f t="shared" si="52"/>
        <v>1.0995251000000001E+83</v>
      </c>
      <c r="Q367" s="68">
        <f t="shared" si="57"/>
        <v>1099.5251000000001</v>
      </c>
      <c r="R367" s="67" t="str" cm="1">
        <f t="array" ref="R367">IF(AND(Q366&gt;1000,Q367&lt;2),INDEX(W:W,MATCH(R366,W:W,0)+1,0),R366)</f>
        <v>업</v>
      </c>
      <c r="S367" s="67" t="str">
        <f t="shared" si="50"/>
        <v>1E+80</v>
      </c>
      <c r="T367" s="82">
        <f t="shared" si="51"/>
        <v>33990000000</v>
      </c>
      <c r="U367" s="82"/>
    </row>
    <row r="368" spans="5:21" x14ac:dyDescent="0.3">
      <c r="E368" s="67">
        <v>360</v>
      </c>
      <c r="F36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59" t="s">
        <v>726</v>
      </c>
      <c r="N368" s="67">
        <v>360</v>
      </c>
      <c r="O368" s="68" t="str">
        <f t="shared" si="49"/>
        <v>1649.2877업</v>
      </c>
      <c r="P368" s="68">
        <f t="shared" si="52"/>
        <v>1.6492877000000001E+83</v>
      </c>
      <c r="Q368" s="68">
        <f t="shared" si="57"/>
        <v>1649.2877000000001</v>
      </c>
      <c r="R368" s="67" t="str" cm="1">
        <f t="array" ref="R368">IF(AND(Q367&gt;1000,Q368&lt;2),INDEX(W:W,MATCH(R367,W:W,0)+1,0),R367)</f>
        <v>업</v>
      </c>
      <c r="S368" s="67" t="str">
        <f t="shared" si="50"/>
        <v>1E+80</v>
      </c>
      <c r="T368" s="82">
        <f t="shared" si="51"/>
        <v>34000000000</v>
      </c>
      <c r="U368" s="82"/>
    </row>
    <row r="369" spans="5:21" x14ac:dyDescent="0.3">
      <c r="E369" s="67">
        <v>361</v>
      </c>
      <c r="F36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59" t="s">
        <v>726</v>
      </c>
      <c r="N369" s="67">
        <v>361</v>
      </c>
      <c r="O369" s="68" t="str">
        <f t="shared" si="49"/>
        <v>2473.9316업</v>
      </c>
      <c r="P369" s="68">
        <f t="shared" si="52"/>
        <v>2.4739316000000001E+83</v>
      </c>
      <c r="Q369" s="68">
        <f t="shared" si="57"/>
        <v>2473.9316000000003</v>
      </c>
      <c r="R369" s="67" t="str" cm="1">
        <f t="array" ref="R369">IF(AND(Q368&gt;1000,Q369&lt;2),INDEX(W:W,MATCH(R368,W:W,0)+1,0),R368)</f>
        <v>업</v>
      </c>
      <c r="S369" s="67" t="str">
        <f t="shared" si="50"/>
        <v>1E+80</v>
      </c>
      <c r="T369" s="82">
        <f t="shared" si="51"/>
        <v>34110000000</v>
      </c>
      <c r="U369" s="82"/>
    </row>
    <row r="370" spans="5:21" x14ac:dyDescent="0.3">
      <c r="E370" s="67">
        <v>362</v>
      </c>
      <c r="F37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59" t="s">
        <v>726</v>
      </c>
      <c r="N370" s="67">
        <v>362</v>
      </c>
      <c r="O370" s="68" t="str">
        <f t="shared" si="49"/>
        <v>3710.8974업</v>
      </c>
      <c r="P370" s="68">
        <f t="shared" si="52"/>
        <v>3.7108973999999999E+83</v>
      </c>
      <c r="Q370" s="68">
        <f t="shared" si="57"/>
        <v>3710.8973999999998</v>
      </c>
      <c r="R370" s="67" t="str" cm="1">
        <f t="array" ref="R370">IF(AND(Q369&gt;1000,Q370&lt;2),INDEX(W:W,MATCH(R369,W:W,0)+1,0),R369)</f>
        <v>업</v>
      </c>
      <c r="S370" s="67" t="str">
        <f t="shared" si="50"/>
        <v>1E+80</v>
      </c>
      <c r="T370" s="82">
        <f t="shared" si="51"/>
        <v>34120000000</v>
      </c>
      <c r="U370" s="82"/>
    </row>
    <row r="371" spans="5:21" x14ac:dyDescent="0.3">
      <c r="E371" s="67">
        <v>363</v>
      </c>
      <c r="F37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59" t="s">
        <v>726</v>
      </c>
      <c r="N371" s="67">
        <v>363</v>
      </c>
      <c r="O371" s="68" t="str">
        <f t="shared" si="49"/>
        <v>5566.3461업</v>
      </c>
      <c r="P371" s="68">
        <f t="shared" si="52"/>
        <v>5.5663460999999999E+83</v>
      </c>
      <c r="Q371" s="68">
        <f t="shared" si="57"/>
        <v>5566.3460999999998</v>
      </c>
      <c r="R371" s="67" t="str" cm="1">
        <f t="array" ref="R371">IF(AND(Q370&gt;1000,Q371&lt;2),INDEX(W:W,MATCH(R370,W:W,0)+1,0),R370)</f>
        <v>업</v>
      </c>
      <c r="S371" s="67" t="str">
        <f t="shared" si="50"/>
        <v>1E+80</v>
      </c>
      <c r="T371" s="82">
        <f t="shared" si="51"/>
        <v>34130000000</v>
      </c>
      <c r="U371" s="82"/>
    </row>
    <row r="372" spans="5:21" x14ac:dyDescent="0.3">
      <c r="E372" s="67">
        <v>364</v>
      </c>
      <c r="F37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59" t="s">
        <v>726</v>
      </c>
      <c r="N372" s="67">
        <v>364</v>
      </c>
      <c r="O372" s="68" t="str">
        <f t="shared" si="49"/>
        <v>8349.5192업</v>
      </c>
      <c r="P372" s="68">
        <f t="shared" si="52"/>
        <v>8.3495191999999984E+83</v>
      </c>
      <c r="Q372" s="68">
        <f t="shared" si="57"/>
        <v>8349.5191999999988</v>
      </c>
      <c r="R372" s="67" t="str" cm="1">
        <f t="array" ref="R372">IF(AND(Q371&gt;1000,Q372&lt;2),INDEX(W:W,MATCH(R371,W:W,0)+1,0),R371)</f>
        <v>업</v>
      </c>
      <c r="S372" s="67" t="str">
        <f t="shared" si="50"/>
        <v>1E+80</v>
      </c>
      <c r="T372" s="82">
        <f t="shared" si="51"/>
        <v>34140000000</v>
      </c>
      <c r="U372" s="82"/>
    </row>
    <row r="373" spans="5:21" x14ac:dyDescent="0.3">
      <c r="E373" s="67">
        <v>365</v>
      </c>
      <c r="F37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59" t="s">
        <v>726</v>
      </c>
      <c r="N373" s="67">
        <v>365</v>
      </c>
      <c r="O373" s="68" t="str">
        <f t="shared" si="49"/>
        <v>1.2525긍</v>
      </c>
      <c r="P373" s="68">
        <f t="shared" si="52"/>
        <v>1.2525E+84</v>
      </c>
      <c r="Q373" s="68">
        <f t="shared" si="57"/>
        <v>1.2524999999999999</v>
      </c>
      <c r="R373" s="67" t="str" cm="1">
        <f t="array" ref="R373">IF(AND(Q372&gt;1000,Q373&lt;2),INDEX(W:W,MATCH(R372,W:W,0)+1,0),R372)</f>
        <v>긍</v>
      </c>
      <c r="S373" s="67" t="str">
        <f t="shared" si="50"/>
        <v>1E+84</v>
      </c>
      <c r="T373" s="82">
        <f t="shared" si="51"/>
        <v>34150000000</v>
      </c>
      <c r="U373" s="82"/>
    </row>
    <row r="374" spans="5:21" x14ac:dyDescent="0.3">
      <c r="E374" s="67">
        <v>366</v>
      </c>
      <c r="F37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59" t="s">
        <v>726</v>
      </c>
      <c r="N374" s="67">
        <v>366</v>
      </c>
      <c r="O374" s="68" t="str">
        <f t="shared" si="49"/>
        <v>1.8788긍</v>
      </c>
      <c r="P374" s="68">
        <f t="shared" si="52"/>
        <v>1.8788000000000002E+84</v>
      </c>
      <c r="Q374" s="68">
        <f t="shared" si="57"/>
        <v>1.8788</v>
      </c>
      <c r="R374" s="67" t="str" cm="1">
        <f t="array" ref="R374">IF(AND(Q373&gt;1000,Q374&lt;2),INDEX(W:W,MATCH(R373,W:W,0)+1,0),R373)</f>
        <v>긍</v>
      </c>
      <c r="S374" s="67" t="str">
        <f t="shared" si="50"/>
        <v>1E+84</v>
      </c>
      <c r="T374" s="82">
        <f t="shared" si="51"/>
        <v>34160000000</v>
      </c>
      <c r="U374" s="82"/>
    </row>
    <row r="375" spans="5:21" x14ac:dyDescent="0.3">
      <c r="E375" s="67">
        <v>367</v>
      </c>
      <c r="F37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59" t="s">
        <v>726</v>
      </c>
      <c r="N375" s="67">
        <v>367</v>
      </c>
      <c r="O375" s="68" t="str">
        <f t="shared" si="49"/>
        <v>2.8182긍</v>
      </c>
      <c r="P375" s="68">
        <f t="shared" si="52"/>
        <v>2.8182000000000001E+84</v>
      </c>
      <c r="Q375" s="68">
        <f t="shared" si="57"/>
        <v>2.8182</v>
      </c>
      <c r="R375" s="67" t="str" cm="1">
        <f t="array" ref="R375">IF(AND(Q374&gt;1000,Q375&lt;2),INDEX(W:W,MATCH(R374,W:W,0)+1,0),R374)</f>
        <v>긍</v>
      </c>
      <c r="S375" s="67" t="str">
        <f t="shared" si="50"/>
        <v>1E+84</v>
      </c>
      <c r="T375" s="82">
        <f t="shared" si="51"/>
        <v>34170000000</v>
      </c>
      <c r="U375" s="82"/>
    </row>
    <row r="376" spans="5:21" x14ac:dyDescent="0.3">
      <c r="E376" s="67">
        <v>368</v>
      </c>
      <c r="F37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59" t="s">
        <v>726</v>
      </c>
      <c r="N376" s="67">
        <v>368</v>
      </c>
      <c r="O376" s="68" t="str">
        <f t="shared" si="49"/>
        <v>4.2273긍</v>
      </c>
      <c r="P376" s="68">
        <f t="shared" si="52"/>
        <v>4.2272999999999995E+84</v>
      </c>
      <c r="Q376" s="68">
        <f t="shared" si="57"/>
        <v>4.2272999999999996</v>
      </c>
      <c r="R376" s="67" t="str" cm="1">
        <f t="array" ref="R376">IF(AND(Q375&gt;1000,Q376&lt;2),INDEX(W:W,MATCH(R375,W:W,0)+1,0),R375)</f>
        <v>긍</v>
      </c>
      <c r="S376" s="67" t="str">
        <f t="shared" si="50"/>
        <v>1E+84</v>
      </c>
      <c r="T376" s="82">
        <f t="shared" si="51"/>
        <v>34180000000</v>
      </c>
      <c r="U376" s="82"/>
    </row>
    <row r="377" spans="5:21" x14ac:dyDescent="0.3">
      <c r="E377" s="67">
        <v>369</v>
      </c>
      <c r="F37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59" t="s">
        <v>726</v>
      </c>
      <c r="N377" s="67">
        <v>369</v>
      </c>
      <c r="O377" s="68" t="str">
        <f t="shared" si="49"/>
        <v>6.341긍</v>
      </c>
      <c r="P377" s="68">
        <f t="shared" si="52"/>
        <v>6.3410000000000005E+84</v>
      </c>
      <c r="Q377" s="68">
        <f t="shared" si="57"/>
        <v>6.3410000000000002</v>
      </c>
      <c r="R377" s="67" t="str" cm="1">
        <f t="array" ref="R377">IF(AND(Q376&gt;1000,Q377&lt;2),INDEX(W:W,MATCH(R376,W:W,0)+1,0),R376)</f>
        <v>긍</v>
      </c>
      <c r="S377" s="67" t="str">
        <f t="shared" si="50"/>
        <v>1E+84</v>
      </c>
      <c r="T377" s="82">
        <f t="shared" si="51"/>
        <v>34190000000</v>
      </c>
      <c r="U377" s="82"/>
    </row>
    <row r="378" spans="5:21" x14ac:dyDescent="0.3">
      <c r="E378" s="67">
        <v>370</v>
      </c>
      <c r="F37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59" t="s">
        <v>726</v>
      </c>
      <c r="N378" s="67">
        <v>370</v>
      </c>
      <c r="O378" s="68" t="str">
        <f t="shared" si="49"/>
        <v>9.5115긍</v>
      </c>
      <c r="P378" s="68">
        <f t="shared" si="52"/>
        <v>9.5115000000000007E+84</v>
      </c>
      <c r="Q378" s="68">
        <f t="shared" si="57"/>
        <v>9.5114999999999998</v>
      </c>
      <c r="R378" s="67" t="str" cm="1">
        <f t="array" ref="R378">IF(AND(Q377&gt;1000,Q378&lt;2),INDEX(W:W,MATCH(R377,W:W,0)+1,0),R377)</f>
        <v>긍</v>
      </c>
      <c r="S378" s="67" t="str">
        <f t="shared" si="50"/>
        <v>1E+84</v>
      </c>
      <c r="T378" s="82">
        <f t="shared" si="51"/>
        <v>34200000000</v>
      </c>
      <c r="U378" s="82"/>
    </row>
    <row r="379" spans="5:21" x14ac:dyDescent="0.3">
      <c r="E379" s="67">
        <v>371</v>
      </c>
      <c r="F37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59" t="s">
        <v>726</v>
      </c>
      <c r="N379" s="67">
        <v>371</v>
      </c>
      <c r="O379" s="68" t="str">
        <f t="shared" si="49"/>
        <v>14.2673긍</v>
      </c>
      <c r="P379" s="68">
        <f t="shared" si="52"/>
        <v>1.4267300000000001E+85</v>
      </c>
      <c r="Q379" s="68">
        <f t="shared" si="57"/>
        <v>14.267300000000001</v>
      </c>
      <c r="R379" s="67" t="str" cm="1">
        <f t="array" ref="R379">IF(AND(Q378&gt;1000,Q379&lt;2),INDEX(W:W,MATCH(R378,W:W,0)+1,0),R378)</f>
        <v>긍</v>
      </c>
      <c r="S379" s="67" t="str">
        <f t="shared" si="50"/>
        <v>1E+84</v>
      </c>
      <c r="T379" s="82">
        <f t="shared" si="51"/>
        <v>34210000000</v>
      </c>
      <c r="U379" s="82"/>
    </row>
    <row r="380" spans="5:21" x14ac:dyDescent="0.3">
      <c r="E380" s="67">
        <v>372</v>
      </c>
      <c r="F38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59" t="s">
        <v>726</v>
      </c>
      <c r="N380" s="67">
        <v>372</v>
      </c>
      <c r="O380" s="68" t="str">
        <f t="shared" si="49"/>
        <v>21.401긍</v>
      </c>
      <c r="P380" s="68">
        <f t="shared" si="52"/>
        <v>2.1401E+85</v>
      </c>
      <c r="Q380" s="68">
        <f t="shared" si="57"/>
        <v>21.401</v>
      </c>
      <c r="R380" s="67" t="str" cm="1">
        <f t="array" ref="R380">IF(AND(Q379&gt;1000,Q380&lt;2),INDEX(W:W,MATCH(R379,W:W,0)+1,0),R379)</f>
        <v>긍</v>
      </c>
      <c r="S380" s="67" t="str">
        <f t="shared" si="50"/>
        <v>1E+84</v>
      </c>
      <c r="T380" s="82">
        <f t="shared" si="51"/>
        <v>34220000000</v>
      </c>
      <c r="U380" s="82"/>
    </row>
    <row r="381" spans="5:21" x14ac:dyDescent="0.3">
      <c r="E381" s="67">
        <v>373</v>
      </c>
      <c r="F38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59" t="s">
        <v>726</v>
      </c>
      <c r="N381" s="67">
        <v>373</v>
      </c>
      <c r="O381" s="68" t="str">
        <f t="shared" si="49"/>
        <v>32.1015긍</v>
      </c>
      <c r="P381" s="68">
        <f t="shared" si="52"/>
        <v>3.2101500000000005E+85</v>
      </c>
      <c r="Q381" s="68">
        <f t="shared" si="57"/>
        <v>32.101500000000001</v>
      </c>
      <c r="R381" s="67" t="str" cm="1">
        <f t="array" ref="R381">IF(AND(Q380&gt;1000,Q381&lt;2),INDEX(W:W,MATCH(R380,W:W,0)+1,0),R380)</f>
        <v>긍</v>
      </c>
      <c r="S381" s="67" t="str">
        <f t="shared" si="50"/>
        <v>1E+84</v>
      </c>
      <c r="T381" s="82">
        <f t="shared" si="51"/>
        <v>34230000000</v>
      </c>
      <c r="U381" s="82"/>
    </row>
    <row r="382" spans="5:21" x14ac:dyDescent="0.3">
      <c r="E382" s="67">
        <v>374</v>
      </c>
      <c r="F38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59" t="s">
        <v>726</v>
      </c>
      <c r="N382" s="67">
        <v>374</v>
      </c>
      <c r="O382" s="68" t="str">
        <f t="shared" si="49"/>
        <v>48.1523긍</v>
      </c>
      <c r="P382" s="68">
        <f t="shared" si="52"/>
        <v>4.8152300000000007E+85</v>
      </c>
      <c r="Q382" s="68">
        <f t="shared" si="57"/>
        <v>48.152300000000004</v>
      </c>
      <c r="R382" s="67" t="str" cm="1">
        <f t="array" ref="R382">IF(AND(Q381&gt;1000,Q382&lt;2),INDEX(W:W,MATCH(R381,W:W,0)+1,0),R381)</f>
        <v>긍</v>
      </c>
      <c r="S382" s="67" t="str">
        <f t="shared" si="50"/>
        <v>1E+84</v>
      </c>
      <c r="T382" s="82">
        <f t="shared" si="51"/>
        <v>34240000000</v>
      </c>
      <c r="U382" s="82"/>
    </row>
    <row r="383" spans="5:21" x14ac:dyDescent="0.3">
      <c r="E383" s="67">
        <v>375</v>
      </c>
      <c r="F38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59" t="s">
        <v>726</v>
      </c>
      <c r="N383" s="67">
        <v>375</v>
      </c>
      <c r="O383" s="68" t="str">
        <f t="shared" si="49"/>
        <v>72.2285긍</v>
      </c>
      <c r="P383" s="68">
        <f t="shared" si="52"/>
        <v>7.2228500000000006E+85</v>
      </c>
      <c r="Q383" s="68">
        <f t="shared" si="57"/>
        <v>72.228499999999997</v>
      </c>
      <c r="R383" s="67" t="str" cm="1">
        <f t="array" ref="R383">IF(AND(Q382&gt;1000,Q383&lt;2),INDEX(W:W,MATCH(R382,W:W,0)+1,0),R382)</f>
        <v>긍</v>
      </c>
      <c r="S383" s="67" t="str">
        <f t="shared" si="50"/>
        <v>1E+84</v>
      </c>
      <c r="T383" s="82">
        <f t="shared" si="51"/>
        <v>34250000000</v>
      </c>
      <c r="U383" s="82"/>
    </row>
    <row r="384" spans="5:21" x14ac:dyDescent="0.3">
      <c r="E384" s="67">
        <v>376</v>
      </c>
      <c r="F38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59" t="s">
        <v>726</v>
      </c>
      <c r="N384" s="67">
        <v>376</v>
      </c>
      <c r="O384" s="68" t="str">
        <f t="shared" si="49"/>
        <v>108.3428긍</v>
      </c>
      <c r="P384" s="68">
        <f t="shared" si="52"/>
        <v>1.083428E+86</v>
      </c>
      <c r="Q384" s="68">
        <f t="shared" si="57"/>
        <v>108.3428</v>
      </c>
      <c r="R384" s="67" t="str" cm="1">
        <f t="array" ref="R384">IF(AND(Q383&gt;1000,Q384&lt;2),INDEX(W:W,MATCH(R383,W:W,0)+1,0),R383)</f>
        <v>긍</v>
      </c>
      <c r="S384" s="67" t="str">
        <f t="shared" si="50"/>
        <v>1E+84</v>
      </c>
      <c r="T384" s="82">
        <f t="shared" si="51"/>
        <v>34360000000</v>
      </c>
      <c r="U384" s="82"/>
    </row>
    <row r="385" spans="5:21" x14ac:dyDescent="0.3">
      <c r="E385" s="67">
        <v>377</v>
      </c>
      <c r="F385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59" t="s">
        <v>726</v>
      </c>
      <c r="N385" s="67">
        <v>377</v>
      </c>
      <c r="O385" s="68" t="str">
        <f t="shared" si="49"/>
        <v>162.5142긍</v>
      </c>
      <c r="P385" s="68">
        <f t="shared" si="52"/>
        <v>1.6251419999999999E+86</v>
      </c>
      <c r="Q385" s="68">
        <f t="shared" si="57"/>
        <v>162.51419999999999</v>
      </c>
      <c r="R385" s="67" t="str" cm="1">
        <f t="array" ref="R385">IF(AND(Q384&gt;1000,Q385&lt;2),INDEX(W:W,MATCH(R384,W:W,0)+1,0),R384)</f>
        <v>긍</v>
      </c>
      <c r="S385" s="67" t="str">
        <f t="shared" si="50"/>
        <v>1E+84</v>
      </c>
      <c r="T385" s="82">
        <f t="shared" si="51"/>
        <v>34370000000</v>
      </c>
      <c r="U385" s="82"/>
    </row>
    <row r="386" spans="5:21" x14ac:dyDescent="0.3">
      <c r="E386" s="67">
        <v>378</v>
      </c>
      <c r="F386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59" t="s">
        <v>726</v>
      </c>
      <c r="N386" s="67">
        <v>378</v>
      </c>
      <c r="O386" s="68" t="str">
        <f t="shared" si="49"/>
        <v>243.7713긍</v>
      </c>
      <c r="P386" s="68">
        <f t="shared" si="52"/>
        <v>2.4377130000000001E+86</v>
      </c>
      <c r="Q386" s="68">
        <f t="shared" si="57"/>
        <v>243.7713</v>
      </c>
      <c r="R386" s="67" t="str" cm="1">
        <f t="array" ref="R386">IF(AND(Q385&gt;1000,Q386&lt;2),INDEX(W:W,MATCH(R385,W:W,0)+1,0),R385)</f>
        <v>긍</v>
      </c>
      <c r="S386" s="67" t="str">
        <f t="shared" si="50"/>
        <v>1E+84</v>
      </c>
      <c r="T386" s="82">
        <f t="shared" si="51"/>
        <v>34380000000</v>
      </c>
      <c r="U386" s="82"/>
    </row>
    <row r="387" spans="5:21" x14ac:dyDescent="0.3">
      <c r="E387" s="67">
        <v>379</v>
      </c>
      <c r="F387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59" t="s">
        <v>726</v>
      </c>
      <c r="N387" s="67">
        <v>379</v>
      </c>
      <c r="O387" s="68" t="str">
        <f t="shared" si="49"/>
        <v>365.657긍</v>
      </c>
      <c r="P387" s="68">
        <f t="shared" si="52"/>
        <v>3.6565699999999998E+86</v>
      </c>
      <c r="Q387" s="68">
        <f t="shared" si="57"/>
        <v>365.65699999999998</v>
      </c>
      <c r="R387" s="67" t="str" cm="1">
        <f t="array" ref="R387">IF(AND(Q386&gt;1000,Q387&lt;2),INDEX(W:W,MATCH(R386,W:W,0)+1,0),R386)</f>
        <v>긍</v>
      </c>
      <c r="S387" s="67" t="str">
        <f t="shared" si="50"/>
        <v>1E+84</v>
      </c>
      <c r="T387" s="82">
        <f t="shared" si="51"/>
        <v>34390000000</v>
      </c>
      <c r="U387" s="82"/>
    </row>
    <row r="388" spans="5:21" x14ac:dyDescent="0.3">
      <c r="E388" s="67">
        <v>380</v>
      </c>
      <c r="F388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59" t="s">
        <v>726</v>
      </c>
      <c r="N388" s="67">
        <v>380</v>
      </c>
      <c r="O388" s="68" t="str">
        <f t="shared" si="49"/>
        <v>548.4855긍</v>
      </c>
      <c r="P388" s="68">
        <f t="shared" si="52"/>
        <v>5.4848550000000003E+86</v>
      </c>
      <c r="Q388" s="68">
        <f t="shared" si="57"/>
        <v>548.4855</v>
      </c>
      <c r="R388" s="67" t="str" cm="1">
        <f t="array" ref="R388">IF(AND(Q387&gt;1000,Q388&lt;2),INDEX(W:W,MATCH(R387,W:W,0)+1,0),R387)</f>
        <v>긍</v>
      </c>
      <c r="S388" s="67" t="str">
        <f t="shared" si="50"/>
        <v>1E+84</v>
      </c>
      <c r="T388" s="82">
        <f t="shared" si="51"/>
        <v>34400000000</v>
      </c>
      <c r="U388" s="82"/>
    </row>
    <row r="389" spans="5:21" x14ac:dyDescent="0.3">
      <c r="E389" s="67">
        <v>381</v>
      </c>
      <c r="F389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59" t="s">
        <v>726</v>
      </c>
      <c r="N389" s="67">
        <v>381</v>
      </c>
      <c r="O389" s="68" t="str">
        <f t="shared" ref="O389:O452" si="58">Q389&amp;R389</f>
        <v>822.7283긍</v>
      </c>
      <c r="P389" s="68">
        <f t="shared" si="52"/>
        <v>8.2272829999999999E+86</v>
      </c>
      <c r="Q389" s="68">
        <f t="shared" si="57"/>
        <v>822.72829999999999</v>
      </c>
      <c r="R389" s="67" t="str" cm="1">
        <f t="array" ref="R389">IF(AND(Q388&gt;1000,Q389&lt;2),INDEX(W:W,MATCH(R388,W:W,0)+1,0),R388)</f>
        <v>긍</v>
      </c>
      <c r="S389" s="67" t="str">
        <f t="shared" si="50"/>
        <v>1E+84</v>
      </c>
      <c r="T389" s="82">
        <f t="shared" si="51"/>
        <v>34410000000</v>
      </c>
      <c r="U389" s="82"/>
    </row>
    <row r="390" spans="5:21" x14ac:dyDescent="0.3">
      <c r="E390" s="67">
        <v>382</v>
      </c>
      <c r="F390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59" t="s">
        <v>726</v>
      </c>
      <c r="N390" s="67">
        <v>382</v>
      </c>
      <c r="O390" s="68" t="str">
        <f t="shared" si="58"/>
        <v>1234.0925긍</v>
      </c>
      <c r="P390" s="68">
        <f t="shared" si="52"/>
        <v>1.2340924999999999E+87</v>
      </c>
      <c r="Q390" s="68">
        <f t="shared" si="57"/>
        <v>1234.0925</v>
      </c>
      <c r="R390" s="67" t="str" cm="1">
        <f t="array" ref="R390">IF(AND(Q389&gt;1000,Q390&lt;2),INDEX(W:W,MATCH(R389,W:W,0)+1,0),R389)</f>
        <v>긍</v>
      </c>
      <c r="S390" s="67" t="str">
        <f t="shared" si="50"/>
        <v>1E+84</v>
      </c>
      <c r="T390" s="82">
        <f t="shared" si="51"/>
        <v>34420000000</v>
      </c>
      <c r="U390" s="82"/>
    </row>
    <row r="391" spans="5:21" x14ac:dyDescent="0.3">
      <c r="E391" s="67">
        <v>383</v>
      </c>
      <c r="F391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59" t="s">
        <v>726</v>
      </c>
      <c r="N391" s="67">
        <v>383</v>
      </c>
      <c r="O391" s="68" t="str">
        <f t="shared" si="58"/>
        <v>1851.1388긍</v>
      </c>
      <c r="P391" s="68">
        <f t="shared" si="52"/>
        <v>1.8511388E+87</v>
      </c>
      <c r="Q391" s="68">
        <f t="shared" si="57"/>
        <v>1851.1387999999999</v>
      </c>
      <c r="R391" s="67" t="str" cm="1">
        <f t="array" ref="R391">IF(AND(Q390&gt;1000,Q391&lt;2),INDEX(W:W,MATCH(R390,W:W,0)+1,0),R390)</f>
        <v>긍</v>
      </c>
      <c r="S391" s="67" t="str">
        <f t="shared" si="50"/>
        <v>1E+84</v>
      </c>
      <c r="T391" s="82">
        <f t="shared" si="51"/>
        <v>34430000000</v>
      </c>
      <c r="U391" s="82"/>
    </row>
    <row r="392" spans="5:21" x14ac:dyDescent="0.3">
      <c r="E392" s="67">
        <v>384</v>
      </c>
      <c r="F392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59" t="s">
        <v>726</v>
      </c>
      <c r="N392" s="67">
        <v>384</v>
      </c>
      <c r="O392" s="68" t="str">
        <f t="shared" si="58"/>
        <v>2776.7082긍</v>
      </c>
      <c r="P392" s="68">
        <f t="shared" si="52"/>
        <v>2.7767082000000002E+87</v>
      </c>
      <c r="Q392" s="68">
        <f t="shared" si="57"/>
        <v>2776.7082</v>
      </c>
      <c r="R392" s="67" t="str" cm="1">
        <f t="array" ref="R392">IF(AND(Q391&gt;1000,Q392&lt;2),INDEX(W:W,MATCH(R391,W:W,0)+1,0),R391)</f>
        <v>긍</v>
      </c>
      <c r="S392" s="67" t="str">
        <f t="shared" si="50"/>
        <v>1E+84</v>
      </c>
      <c r="T392" s="82">
        <f t="shared" si="51"/>
        <v>34440000000</v>
      </c>
      <c r="U392" s="82"/>
    </row>
    <row r="393" spans="5:21" x14ac:dyDescent="0.3">
      <c r="E393" s="67">
        <v>385</v>
      </c>
      <c r="F393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59" t="s">
        <v>726</v>
      </c>
      <c r="N393" s="67">
        <v>385</v>
      </c>
      <c r="O393" s="68" t="str">
        <f t="shared" si="58"/>
        <v>4165.0623긍</v>
      </c>
      <c r="P393" s="68">
        <f t="shared" si="52"/>
        <v>4.1650622999999996E+87</v>
      </c>
      <c r="Q393" s="68">
        <f t="shared" si="57"/>
        <v>4165.0622999999996</v>
      </c>
      <c r="R393" s="67" t="str" cm="1">
        <f t="array" ref="R393">IF(AND(Q392&gt;1000,Q393&lt;2),INDEX(W:W,MATCH(R392,W:W,0)+1,0),R392)</f>
        <v>긍</v>
      </c>
      <c r="S393" s="67" t="str">
        <f t="shared" ref="S393:S456" si="59">VLOOKUP(R393,W:Z,4,FALSE)</f>
        <v>1E+84</v>
      </c>
      <c r="T393" s="82">
        <f t="shared" ref="T393:T456" si="60">$B$11*N393+IF(N393&gt;=15,ROUNDUP((N393/15),0)*$B$12,0)+IF(N393&gt;=50,ROUNDUP((N393/50),0)*$B$13,0)+IF(N393&gt;=100,ROUNDUP((N393/100),0)*$B$14,0)+IF(N393&gt;=200,ROUNDUP((N393/200),0)*$B$15,0)</f>
        <v>34450000000</v>
      </c>
      <c r="U393" s="82"/>
    </row>
    <row r="394" spans="5:21" x14ac:dyDescent="0.3">
      <c r="E394" s="67">
        <v>386</v>
      </c>
      <c r="F394" s="59" t="str">
        <f t="shared" si="5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59" t="str">
        <f t="shared" si="5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59" t="str">
        <f t="shared" si="5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59" t="str">
        <f t="shared" si="5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59" t="s">
        <v>726</v>
      </c>
      <c r="N394" s="67">
        <v>386</v>
      </c>
      <c r="O394" s="68" t="str">
        <f t="shared" si="58"/>
        <v>6247.5935긍</v>
      </c>
      <c r="P394" s="68">
        <f t="shared" ref="P394:P457" si="61">Q394*S394</f>
        <v>6.2475935000000005E+87</v>
      </c>
      <c r="Q394" s="68">
        <f t="shared" si="57"/>
        <v>6247.5934999999999</v>
      </c>
      <c r="R394" s="67" t="str" cm="1">
        <f t="array" ref="R394">IF(AND(Q393&gt;1000,Q394&lt;2),INDEX(W:W,MATCH(R393,W:W,0)+1,0),R393)</f>
        <v>긍</v>
      </c>
      <c r="S394" s="67" t="str">
        <f t="shared" si="59"/>
        <v>1E+84</v>
      </c>
      <c r="T394" s="82">
        <f t="shared" si="60"/>
        <v>34460000000</v>
      </c>
      <c r="U394" s="82"/>
    </row>
    <row r="395" spans="5:21" x14ac:dyDescent="0.3">
      <c r="E395" s="67">
        <v>387</v>
      </c>
      <c r="F395" s="59" t="str">
        <f t="shared" ref="F395:F458" si="62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59" t="str">
        <f t="shared" ref="G395:G458" si="63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59" t="str">
        <f t="shared" ref="H395:H458" si="64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59" t="str">
        <f t="shared" ref="I395:I458" si="65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59" t="s">
        <v>726</v>
      </c>
      <c r="N395" s="67">
        <v>387</v>
      </c>
      <c r="O395" s="68" t="str">
        <f t="shared" si="58"/>
        <v>9371.3903긍</v>
      </c>
      <c r="P395" s="68">
        <f t="shared" si="61"/>
        <v>9.3713902999999996E+87</v>
      </c>
      <c r="Q395" s="68">
        <f t="shared" ref="Q395:Q458" si="66">IF(ROUNDUP(Q394*((100+$B$10)/100),0)&gt;10000,ROUNDUP(Q394*((100+$B$10)/100)/10000,4),ROUNDUP(Q394*((100+$B$10)/100),4))</f>
        <v>9371.3902999999991</v>
      </c>
      <c r="R395" s="67" t="str" cm="1">
        <f t="array" ref="R395">IF(AND(Q394&gt;1000,Q395&lt;2),INDEX(W:W,MATCH(R394,W:W,0)+1,0),R394)</f>
        <v>긍</v>
      </c>
      <c r="S395" s="67" t="str">
        <f t="shared" si="59"/>
        <v>1E+84</v>
      </c>
      <c r="T395" s="82">
        <f t="shared" si="60"/>
        <v>34470000000</v>
      </c>
      <c r="U395" s="82"/>
    </row>
    <row r="396" spans="5:21" x14ac:dyDescent="0.3">
      <c r="E396" s="67">
        <v>388</v>
      </c>
      <c r="F39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59" t="s">
        <v>726</v>
      </c>
      <c r="N396" s="67">
        <v>388</v>
      </c>
      <c r="O396" s="68" t="str">
        <f t="shared" si="58"/>
        <v>1.4058갈</v>
      </c>
      <c r="P396" s="68">
        <f t="shared" si="61"/>
        <v>1.4057999999999998E+88</v>
      </c>
      <c r="Q396" s="68">
        <f t="shared" si="66"/>
        <v>1.4057999999999999</v>
      </c>
      <c r="R396" s="67" t="str" cm="1">
        <f t="array" ref="R396">IF(AND(Q395&gt;1000,Q396&lt;2),INDEX(W:W,MATCH(R395,W:W,0)+1,0),R395)</f>
        <v>갈</v>
      </c>
      <c r="S396" s="67" t="str">
        <f t="shared" si="59"/>
        <v>1E+88</v>
      </c>
      <c r="T396" s="82">
        <f t="shared" si="60"/>
        <v>34480000000</v>
      </c>
      <c r="U396" s="82"/>
    </row>
    <row r="397" spans="5:21" x14ac:dyDescent="0.3">
      <c r="E397" s="67">
        <v>389</v>
      </c>
      <c r="F39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59" t="s">
        <v>726</v>
      </c>
      <c r="N397" s="67">
        <v>389</v>
      </c>
      <c r="O397" s="68" t="str">
        <f t="shared" si="58"/>
        <v>2.1087갈</v>
      </c>
      <c r="P397" s="68">
        <f t="shared" si="61"/>
        <v>2.1086999999999996E+88</v>
      </c>
      <c r="Q397" s="68">
        <f t="shared" si="66"/>
        <v>2.1086999999999998</v>
      </c>
      <c r="R397" s="67" t="str" cm="1">
        <f t="array" ref="R397">IF(AND(Q396&gt;1000,Q397&lt;2),INDEX(W:W,MATCH(R396,W:W,0)+1,0),R396)</f>
        <v>갈</v>
      </c>
      <c r="S397" s="67" t="str">
        <f t="shared" si="59"/>
        <v>1E+88</v>
      </c>
      <c r="T397" s="82">
        <f t="shared" si="60"/>
        <v>34490000000</v>
      </c>
      <c r="U397" s="82"/>
    </row>
    <row r="398" spans="5:21" x14ac:dyDescent="0.3">
      <c r="E398" s="67">
        <v>390</v>
      </c>
      <c r="F39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59" t="s">
        <v>726</v>
      </c>
      <c r="N398" s="67">
        <v>390</v>
      </c>
      <c r="O398" s="68" t="str">
        <f t="shared" si="58"/>
        <v>3.1631갈</v>
      </c>
      <c r="P398" s="68">
        <f t="shared" si="61"/>
        <v>3.1631000000000001E+88</v>
      </c>
      <c r="Q398" s="68">
        <f t="shared" si="66"/>
        <v>3.1631</v>
      </c>
      <c r="R398" s="67" t="str" cm="1">
        <f t="array" ref="R398">IF(AND(Q397&gt;1000,Q398&lt;2),INDEX(W:W,MATCH(R397,W:W,0)+1,0),R397)</f>
        <v>갈</v>
      </c>
      <c r="S398" s="67" t="str">
        <f t="shared" si="59"/>
        <v>1E+88</v>
      </c>
      <c r="T398" s="82">
        <f t="shared" si="60"/>
        <v>34500000000</v>
      </c>
      <c r="U398" s="82"/>
    </row>
    <row r="399" spans="5:21" x14ac:dyDescent="0.3">
      <c r="E399" s="67">
        <v>391</v>
      </c>
      <c r="F39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59" t="s">
        <v>726</v>
      </c>
      <c r="N399" s="67">
        <v>391</v>
      </c>
      <c r="O399" s="68" t="str">
        <f t="shared" si="58"/>
        <v>4.7447갈</v>
      </c>
      <c r="P399" s="68">
        <f t="shared" si="61"/>
        <v>4.7446999999999998E+88</v>
      </c>
      <c r="Q399" s="68">
        <f t="shared" si="66"/>
        <v>4.7446999999999999</v>
      </c>
      <c r="R399" s="67" t="str" cm="1">
        <f t="array" ref="R399">IF(AND(Q398&gt;1000,Q399&lt;2),INDEX(W:W,MATCH(R398,W:W,0)+1,0),R398)</f>
        <v>갈</v>
      </c>
      <c r="S399" s="67" t="str">
        <f t="shared" si="59"/>
        <v>1E+88</v>
      </c>
      <c r="T399" s="82">
        <f t="shared" si="60"/>
        <v>34610000000</v>
      </c>
      <c r="U399" s="82"/>
    </row>
    <row r="400" spans="5:21" x14ac:dyDescent="0.3">
      <c r="E400" s="67">
        <v>392</v>
      </c>
      <c r="F40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59" t="s">
        <v>726</v>
      </c>
      <c r="N400" s="67">
        <v>392</v>
      </c>
      <c r="O400" s="68" t="str">
        <f t="shared" si="58"/>
        <v>7.1171갈</v>
      </c>
      <c r="P400" s="68">
        <f t="shared" si="61"/>
        <v>7.1170999999999999E+88</v>
      </c>
      <c r="Q400" s="68">
        <f t="shared" si="66"/>
        <v>7.1170999999999998</v>
      </c>
      <c r="R400" s="67" t="str" cm="1">
        <f t="array" ref="R400">IF(AND(Q399&gt;1000,Q400&lt;2),INDEX(W:W,MATCH(R399,W:W,0)+1,0),R399)</f>
        <v>갈</v>
      </c>
      <c r="S400" s="67" t="str">
        <f t="shared" si="59"/>
        <v>1E+88</v>
      </c>
      <c r="T400" s="82">
        <f t="shared" si="60"/>
        <v>34620000000</v>
      </c>
      <c r="U400" s="82"/>
    </row>
    <row r="401" spans="5:21" x14ac:dyDescent="0.3">
      <c r="E401" s="67">
        <v>393</v>
      </c>
      <c r="F40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59" t="s">
        <v>726</v>
      </c>
      <c r="N401" s="67">
        <v>393</v>
      </c>
      <c r="O401" s="68" t="str">
        <f t="shared" si="58"/>
        <v>10.6757갈</v>
      </c>
      <c r="P401" s="68">
        <f t="shared" si="61"/>
        <v>1.0675699999999999E+89</v>
      </c>
      <c r="Q401" s="68">
        <f t="shared" si="66"/>
        <v>10.675699999999999</v>
      </c>
      <c r="R401" s="67" t="str" cm="1">
        <f t="array" ref="R401">IF(AND(Q400&gt;1000,Q401&lt;2),INDEX(W:W,MATCH(R400,W:W,0)+1,0),R400)</f>
        <v>갈</v>
      </c>
      <c r="S401" s="67" t="str">
        <f t="shared" si="59"/>
        <v>1E+88</v>
      </c>
      <c r="T401" s="82">
        <f t="shared" si="60"/>
        <v>34630000000</v>
      </c>
      <c r="U401" s="82"/>
    </row>
    <row r="402" spans="5:21" x14ac:dyDescent="0.3">
      <c r="E402" s="67">
        <v>394</v>
      </c>
      <c r="F40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59" t="s">
        <v>726</v>
      </c>
      <c r="N402" s="67">
        <v>394</v>
      </c>
      <c r="O402" s="68" t="str">
        <f t="shared" si="58"/>
        <v>16.0136갈</v>
      </c>
      <c r="P402" s="68">
        <f t="shared" si="61"/>
        <v>1.60136E+89</v>
      </c>
      <c r="Q402" s="68">
        <f t="shared" si="66"/>
        <v>16.0136</v>
      </c>
      <c r="R402" s="67" t="str" cm="1">
        <f t="array" ref="R402">IF(AND(Q401&gt;1000,Q402&lt;2),INDEX(W:W,MATCH(R401,W:W,0)+1,0),R401)</f>
        <v>갈</v>
      </c>
      <c r="S402" s="67" t="str">
        <f t="shared" si="59"/>
        <v>1E+88</v>
      </c>
      <c r="T402" s="82">
        <f t="shared" si="60"/>
        <v>34640000000</v>
      </c>
      <c r="U402" s="82"/>
    </row>
    <row r="403" spans="5:21" x14ac:dyDescent="0.3">
      <c r="E403" s="67">
        <v>395</v>
      </c>
      <c r="F40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59" t="s">
        <v>726</v>
      </c>
      <c r="N403" s="67">
        <v>395</v>
      </c>
      <c r="O403" s="68" t="str">
        <f t="shared" si="58"/>
        <v>24.0204갈</v>
      </c>
      <c r="P403" s="68">
        <f t="shared" si="61"/>
        <v>2.4020399999999998E+89</v>
      </c>
      <c r="Q403" s="68">
        <f t="shared" si="66"/>
        <v>24.020399999999999</v>
      </c>
      <c r="R403" s="67" t="str" cm="1">
        <f t="array" ref="R403">IF(AND(Q402&gt;1000,Q403&lt;2),INDEX(W:W,MATCH(R402,W:W,0)+1,0),R402)</f>
        <v>갈</v>
      </c>
      <c r="S403" s="67" t="str">
        <f t="shared" si="59"/>
        <v>1E+88</v>
      </c>
      <c r="T403" s="82">
        <f t="shared" si="60"/>
        <v>34650000000</v>
      </c>
      <c r="U403" s="82"/>
    </row>
    <row r="404" spans="5:21" x14ac:dyDescent="0.3">
      <c r="E404" s="67">
        <v>396</v>
      </c>
      <c r="F40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59" t="s">
        <v>726</v>
      </c>
      <c r="N404" s="67">
        <v>396</v>
      </c>
      <c r="O404" s="68" t="str">
        <f t="shared" si="58"/>
        <v>36.0306갈</v>
      </c>
      <c r="P404" s="68">
        <f t="shared" si="61"/>
        <v>3.6030599999999999E+89</v>
      </c>
      <c r="Q404" s="68">
        <f t="shared" si="66"/>
        <v>36.0306</v>
      </c>
      <c r="R404" s="67" t="str" cm="1">
        <f t="array" ref="R404">IF(AND(Q403&gt;1000,Q404&lt;2),INDEX(W:W,MATCH(R403,W:W,0)+1,0),R403)</f>
        <v>갈</v>
      </c>
      <c r="S404" s="67" t="str">
        <f t="shared" si="59"/>
        <v>1E+88</v>
      </c>
      <c r="T404" s="82">
        <f t="shared" si="60"/>
        <v>34660000000</v>
      </c>
      <c r="U404" s="82"/>
    </row>
    <row r="405" spans="5:21" x14ac:dyDescent="0.3">
      <c r="E405" s="67">
        <v>397</v>
      </c>
      <c r="F40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59" t="s">
        <v>726</v>
      </c>
      <c r="N405" s="67">
        <v>397</v>
      </c>
      <c r="O405" s="68" t="str">
        <f t="shared" si="58"/>
        <v>54.0459갈</v>
      </c>
      <c r="P405" s="68">
        <f t="shared" si="61"/>
        <v>5.4045899999999996E+89</v>
      </c>
      <c r="Q405" s="68">
        <f t="shared" si="66"/>
        <v>54.045900000000003</v>
      </c>
      <c r="R405" s="67" t="str" cm="1">
        <f t="array" ref="R405">IF(AND(Q404&gt;1000,Q405&lt;2),INDEX(W:W,MATCH(R404,W:W,0)+1,0),R404)</f>
        <v>갈</v>
      </c>
      <c r="S405" s="67" t="str">
        <f t="shared" si="59"/>
        <v>1E+88</v>
      </c>
      <c r="T405" s="82">
        <f t="shared" si="60"/>
        <v>34670000000</v>
      </c>
      <c r="U405" s="82"/>
    </row>
    <row r="406" spans="5:21" x14ac:dyDescent="0.3">
      <c r="E406" s="67">
        <v>398</v>
      </c>
      <c r="F40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59" t="s">
        <v>726</v>
      </c>
      <c r="N406" s="67">
        <v>398</v>
      </c>
      <c r="O406" s="68" t="str">
        <f t="shared" si="58"/>
        <v>81.0689갈</v>
      </c>
      <c r="P406" s="68">
        <f t="shared" si="61"/>
        <v>8.1068899999999997E+89</v>
      </c>
      <c r="Q406" s="68">
        <f t="shared" si="66"/>
        <v>81.068899999999999</v>
      </c>
      <c r="R406" s="67" t="str" cm="1">
        <f t="array" ref="R406">IF(AND(Q405&gt;1000,Q406&lt;2),INDEX(W:W,MATCH(R405,W:W,0)+1,0),R405)</f>
        <v>갈</v>
      </c>
      <c r="S406" s="67" t="str">
        <f t="shared" si="59"/>
        <v>1E+88</v>
      </c>
      <c r="T406" s="82">
        <f t="shared" si="60"/>
        <v>34680000000</v>
      </c>
      <c r="U406" s="82"/>
    </row>
    <row r="407" spans="5:21" x14ac:dyDescent="0.3">
      <c r="E407" s="67">
        <v>399</v>
      </c>
      <c r="F40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59" t="s">
        <v>726</v>
      </c>
      <c r="N407" s="67">
        <v>399</v>
      </c>
      <c r="O407" s="68" t="str">
        <f t="shared" si="58"/>
        <v>121.6034갈</v>
      </c>
      <c r="P407" s="68">
        <f t="shared" si="61"/>
        <v>1.2160340000000001E+90</v>
      </c>
      <c r="Q407" s="68">
        <f t="shared" si="66"/>
        <v>121.60340000000001</v>
      </c>
      <c r="R407" s="67" t="str" cm="1">
        <f t="array" ref="R407">IF(AND(Q406&gt;1000,Q407&lt;2),INDEX(W:W,MATCH(R406,W:W,0)+1,0),R406)</f>
        <v>갈</v>
      </c>
      <c r="S407" s="67" t="str">
        <f t="shared" si="59"/>
        <v>1E+88</v>
      </c>
      <c r="T407" s="82">
        <f t="shared" si="60"/>
        <v>34690000000</v>
      </c>
      <c r="U407" s="82"/>
    </row>
    <row r="408" spans="5:21" x14ac:dyDescent="0.3">
      <c r="E408" s="67">
        <v>400</v>
      </c>
      <c r="F40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59" t="s">
        <v>726</v>
      </c>
      <c r="N408" s="67">
        <v>400</v>
      </c>
      <c r="O408" s="68" t="str">
        <f t="shared" si="58"/>
        <v>182.4051갈</v>
      </c>
      <c r="P408" s="68">
        <f t="shared" si="61"/>
        <v>1.8240509999999999E+90</v>
      </c>
      <c r="Q408" s="68">
        <f t="shared" si="66"/>
        <v>182.4051</v>
      </c>
      <c r="R408" s="67" t="str" cm="1">
        <f t="array" ref="R408">IF(AND(Q407&gt;1000,Q408&lt;2),INDEX(W:W,MATCH(R407,W:W,0)+1,0),R407)</f>
        <v>갈</v>
      </c>
      <c r="S408" s="67" t="str">
        <f t="shared" si="59"/>
        <v>1E+88</v>
      </c>
      <c r="T408" s="82">
        <f t="shared" si="60"/>
        <v>34700000000</v>
      </c>
      <c r="U408" s="82"/>
    </row>
    <row r="409" spans="5:21" x14ac:dyDescent="0.3">
      <c r="E409" s="67">
        <v>401</v>
      </c>
      <c r="F40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59" t="s">
        <v>726</v>
      </c>
      <c r="N409" s="67">
        <v>401</v>
      </c>
      <c r="O409" s="68" t="str">
        <f t="shared" si="58"/>
        <v>273.6077갈</v>
      </c>
      <c r="P409" s="68">
        <f t="shared" si="61"/>
        <v>2.7360769999999998E+90</v>
      </c>
      <c r="Q409" s="68">
        <f t="shared" si="66"/>
        <v>273.60769999999997</v>
      </c>
      <c r="R409" s="67" t="str" cm="1">
        <f t="array" ref="R409">IF(AND(Q408&gt;1000,Q409&lt;2),INDEX(W:W,MATCH(R408,W:W,0)+1,0),R408)</f>
        <v>갈</v>
      </c>
      <c r="S409" s="67" t="str">
        <f t="shared" si="59"/>
        <v>1E+88</v>
      </c>
      <c r="T409" s="82">
        <f t="shared" si="60"/>
        <v>46210000000</v>
      </c>
      <c r="U409" s="82"/>
    </row>
    <row r="410" spans="5:21" x14ac:dyDescent="0.3">
      <c r="E410" s="67">
        <v>402</v>
      </c>
      <c r="F41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59" t="s">
        <v>726</v>
      </c>
      <c r="N410" s="67">
        <v>402</v>
      </c>
      <c r="O410" s="68" t="str">
        <f t="shared" si="58"/>
        <v>410.4116갈</v>
      </c>
      <c r="P410" s="68">
        <f t="shared" si="61"/>
        <v>4.1041159999999992E+90</v>
      </c>
      <c r="Q410" s="68">
        <f t="shared" si="66"/>
        <v>410.41159999999996</v>
      </c>
      <c r="R410" s="67" t="str" cm="1">
        <f t="array" ref="R410">IF(AND(Q409&gt;1000,Q410&lt;2),INDEX(W:W,MATCH(R409,W:W,0)+1,0),R409)</f>
        <v>갈</v>
      </c>
      <c r="S410" s="67" t="str">
        <f t="shared" si="59"/>
        <v>1E+88</v>
      </c>
      <c r="T410" s="82">
        <f t="shared" si="60"/>
        <v>46220000000</v>
      </c>
      <c r="U410" s="82"/>
    </row>
    <row r="411" spans="5:21" x14ac:dyDescent="0.3">
      <c r="E411" s="67">
        <v>403</v>
      </c>
      <c r="F41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59" t="s">
        <v>726</v>
      </c>
      <c r="N411" s="67">
        <v>403</v>
      </c>
      <c r="O411" s="68" t="str">
        <f t="shared" si="58"/>
        <v>615.6174갈</v>
      </c>
      <c r="P411" s="68">
        <f t="shared" si="61"/>
        <v>6.1561739999999996E+90</v>
      </c>
      <c r="Q411" s="68">
        <f t="shared" si="66"/>
        <v>615.61739999999998</v>
      </c>
      <c r="R411" s="67" t="str" cm="1">
        <f t="array" ref="R411">IF(AND(Q410&gt;1000,Q411&lt;2),INDEX(W:W,MATCH(R410,W:W,0)+1,0),R410)</f>
        <v>갈</v>
      </c>
      <c r="S411" s="67" t="str">
        <f t="shared" si="59"/>
        <v>1E+88</v>
      </c>
      <c r="T411" s="82">
        <f t="shared" si="60"/>
        <v>46230000000</v>
      </c>
      <c r="U411" s="82"/>
    </row>
    <row r="412" spans="5:21" x14ac:dyDescent="0.3">
      <c r="E412" s="67">
        <v>404</v>
      </c>
      <c r="F41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59" t="s">
        <v>726</v>
      </c>
      <c r="N412" s="67">
        <v>404</v>
      </c>
      <c r="O412" s="68" t="str">
        <f t="shared" si="58"/>
        <v>923.4261갈</v>
      </c>
      <c r="P412" s="68">
        <f t="shared" si="61"/>
        <v>9.2342610000000004E+90</v>
      </c>
      <c r="Q412" s="68">
        <f t="shared" si="66"/>
        <v>923.42610000000002</v>
      </c>
      <c r="R412" s="67" t="str" cm="1">
        <f t="array" ref="R412">IF(AND(Q411&gt;1000,Q412&lt;2),INDEX(W:W,MATCH(R411,W:W,0)+1,0),R411)</f>
        <v>갈</v>
      </c>
      <c r="S412" s="67" t="str">
        <f t="shared" si="59"/>
        <v>1E+88</v>
      </c>
      <c r="T412" s="82">
        <f t="shared" si="60"/>
        <v>46240000000</v>
      </c>
      <c r="U412" s="82"/>
    </row>
    <row r="413" spans="5:21" x14ac:dyDescent="0.3">
      <c r="E413" s="67">
        <v>405</v>
      </c>
      <c r="F41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59" t="s">
        <v>726</v>
      </c>
      <c r="N413" s="67">
        <v>405</v>
      </c>
      <c r="O413" s="68" t="str">
        <f t="shared" si="58"/>
        <v>1385.1392갈</v>
      </c>
      <c r="P413" s="68">
        <f t="shared" si="61"/>
        <v>1.3851392E+91</v>
      </c>
      <c r="Q413" s="68">
        <f t="shared" si="66"/>
        <v>1385.1392000000001</v>
      </c>
      <c r="R413" s="67" t="str" cm="1">
        <f t="array" ref="R413">IF(AND(Q412&gt;1000,Q413&lt;2),INDEX(W:W,MATCH(R412,W:W,0)+1,0),R412)</f>
        <v>갈</v>
      </c>
      <c r="S413" s="67" t="str">
        <f t="shared" si="59"/>
        <v>1E+88</v>
      </c>
      <c r="T413" s="82">
        <f t="shared" si="60"/>
        <v>46250000000</v>
      </c>
      <c r="U413" s="82"/>
    </row>
    <row r="414" spans="5:21" x14ac:dyDescent="0.3">
      <c r="E414" s="67">
        <v>406</v>
      </c>
      <c r="F41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59" t="s">
        <v>726</v>
      </c>
      <c r="N414" s="67">
        <v>406</v>
      </c>
      <c r="O414" s="68" t="str">
        <f t="shared" si="58"/>
        <v>2077.7088갈</v>
      </c>
      <c r="P414" s="68">
        <f t="shared" si="61"/>
        <v>2.0777087999999996E+91</v>
      </c>
      <c r="Q414" s="68">
        <f t="shared" si="66"/>
        <v>2077.7087999999999</v>
      </c>
      <c r="R414" s="67" t="str" cm="1">
        <f t="array" ref="R414">IF(AND(Q413&gt;1000,Q414&lt;2),INDEX(W:W,MATCH(R413,W:W,0)+1,0),R413)</f>
        <v>갈</v>
      </c>
      <c r="S414" s="67" t="str">
        <f t="shared" si="59"/>
        <v>1E+88</v>
      </c>
      <c r="T414" s="82">
        <f t="shared" si="60"/>
        <v>46360000000</v>
      </c>
      <c r="U414" s="82"/>
    </row>
    <row r="415" spans="5:21" x14ac:dyDescent="0.3">
      <c r="E415" s="67">
        <v>407</v>
      </c>
      <c r="F41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59" t="s">
        <v>726</v>
      </c>
      <c r="N415" s="67">
        <v>407</v>
      </c>
      <c r="O415" s="68" t="str">
        <f t="shared" si="58"/>
        <v>3116.5632갈</v>
      </c>
      <c r="P415" s="68">
        <f t="shared" si="61"/>
        <v>3.1165632E+91</v>
      </c>
      <c r="Q415" s="68">
        <f t="shared" si="66"/>
        <v>3116.5632000000001</v>
      </c>
      <c r="R415" s="67" t="str" cm="1">
        <f t="array" ref="R415">IF(AND(Q414&gt;1000,Q415&lt;2),INDEX(W:W,MATCH(R414,W:W,0)+1,0),R414)</f>
        <v>갈</v>
      </c>
      <c r="S415" s="67" t="str">
        <f t="shared" si="59"/>
        <v>1E+88</v>
      </c>
      <c r="T415" s="82">
        <f t="shared" si="60"/>
        <v>46370000000</v>
      </c>
      <c r="U415" s="82"/>
    </row>
    <row r="416" spans="5:21" x14ac:dyDescent="0.3">
      <c r="E416" s="67">
        <v>408</v>
      </c>
      <c r="F41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59" t="s">
        <v>726</v>
      </c>
      <c r="N416" s="67">
        <v>408</v>
      </c>
      <c r="O416" s="68" t="str">
        <f t="shared" si="58"/>
        <v>4674.8448갈</v>
      </c>
      <c r="P416" s="68">
        <f t="shared" si="61"/>
        <v>4.6748447999999997E+91</v>
      </c>
      <c r="Q416" s="68">
        <f t="shared" si="66"/>
        <v>4674.8447999999999</v>
      </c>
      <c r="R416" s="67" t="str" cm="1">
        <f t="array" ref="R416">IF(AND(Q415&gt;1000,Q416&lt;2),INDEX(W:W,MATCH(R415,W:W,0)+1,0),R415)</f>
        <v>갈</v>
      </c>
      <c r="S416" s="67" t="str">
        <f t="shared" si="59"/>
        <v>1E+88</v>
      </c>
      <c r="T416" s="82">
        <f t="shared" si="60"/>
        <v>46380000000</v>
      </c>
      <c r="U416" s="82"/>
    </row>
    <row r="417" spans="5:21" x14ac:dyDescent="0.3">
      <c r="E417" s="67">
        <v>409</v>
      </c>
      <c r="F41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59" t="s">
        <v>726</v>
      </c>
      <c r="N417" s="67">
        <v>409</v>
      </c>
      <c r="O417" s="68" t="str">
        <f t="shared" si="58"/>
        <v>7012.2672갈</v>
      </c>
      <c r="P417" s="68">
        <f t="shared" si="61"/>
        <v>7.0122671999999995E+91</v>
      </c>
      <c r="Q417" s="68">
        <f t="shared" si="66"/>
        <v>7012.2672000000002</v>
      </c>
      <c r="R417" s="67" t="str" cm="1">
        <f t="array" ref="R417">IF(AND(Q416&gt;1000,Q417&lt;2),INDEX(W:W,MATCH(R416,W:W,0)+1,0),R416)</f>
        <v>갈</v>
      </c>
      <c r="S417" s="67" t="str">
        <f t="shared" si="59"/>
        <v>1E+88</v>
      </c>
      <c r="T417" s="82">
        <f t="shared" si="60"/>
        <v>46390000000</v>
      </c>
      <c r="U417" s="82"/>
    </row>
    <row r="418" spans="5:21" x14ac:dyDescent="0.3">
      <c r="E418" s="67">
        <v>410</v>
      </c>
      <c r="F41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59" t="s">
        <v>726</v>
      </c>
      <c r="N418" s="67">
        <v>410</v>
      </c>
      <c r="O418" s="68" t="str">
        <f t="shared" si="58"/>
        <v>1.0519라</v>
      </c>
      <c r="P418" s="68">
        <f t="shared" si="61"/>
        <v>1.0519000000000001E+92</v>
      </c>
      <c r="Q418" s="68">
        <f t="shared" si="66"/>
        <v>1.0519000000000001</v>
      </c>
      <c r="R418" s="67" t="str" cm="1">
        <f t="array" ref="R418">IF(AND(Q417&gt;1000,Q418&lt;2),INDEX(W:W,MATCH(R417,W:W,0)+1,0),R417)</f>
        <v>라</v>
      </c>
      <c r="S418" s="67" t="str">
        <f t="shared" si="59"/>
        <v>1E+92</v>
      </c>
      <c r="T418" s="82">
        <f t="shared" si="60"/>
        <v>46400000000</v>
      </c>
      <c r="U418" s="82"/>
    </row>
    <row r="419" spans="5:21" x14ac:dyDescent="0.3">
      <c r="E419" s="67">
        <v>411</v>
      </c>
      <c r="F41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59" t="s">
        <v>726</v>
      </c>
      <c r="N419" s="67">
        <v>411</v>
      </c>
      <c r="O419" s="68" t="str">
        <f t="shared" si="58"/>
        <v>1.5779라</v>
      </c>
      <c r="P419" s="68">
        <f t="shared" si="61"/>
        <v>1.5779000000000001E+92</v>
      </c>
      <c r="Q419" s="68">
        <f t="shared" si="66"/>
        <v>1.5779000000000001</v>
      </c>
      <c r="R419" s="67" t="str" cm="1">
        <f t="array" ref="R419">IF(AND(Q418&gt;1000,Q419&lt;2),INDEX(W:W,MATCH(R418,W:W,0)+1,0),R418)</f>
        <v>라</v>
      </c>
      <c r="S419" s="67" t="str">
        <f t="shared" si="59"/>
        <v>1E+92</v>
      </c>
      <c r="T419" s="82">
        <f t="shared" si="60"/>
        <v>46410000000</v>
      </c>
      <c r="U419" s="82"/>
    </row>
    <row r="420" spans="5:21" x14ac:dyDescent="0.3">
      <c r="E420" s="67">
        <v>412</v>
      </c>
      <c r="F42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59" t="s">
        <v>726</v>
      </c>
      <c r="N420" s="67">
        <v>412</v>
      </c>
      <c r="O420" s="68" t="str">
        <f t="shared" si="58"/>
        <v>2.3669라</v>
      </c>
      <c r="P420" s="68">
        <f t="shared" si="61"/>
        <v>2.3669000000000005E+92</v>
      </c>
      <c r="Q420" s="68">
        <f t="shared" si="66"/>
        <v>2.3669000000000002</v>
      </c>
      <c r="R420" s="67" t="str" cm="1">
        <f t="array" ref="R420">IF(AND(Q419&gt;1000,Q420&lt;2),INDEX(W:W,MATCH(R419,W:W,0)+1,0),R419)</f>
        <v>라</v>
      </c>
      <c r="S420" s="67" t="str">
        <f t="shared" si="59"/>
        <v>1E+92</v>
      </c>
      <c r="T420" s="82">
        <f t="shared" si="60"/>
        <v>46420000000</v>
      </c>
      <c r="U420" s="82"/>
    </row>
    <row r="421" spans="5:21" x14ac:dyDescent="0.3">
      <c r="E421" s="67">
        <v>413</v>
      </c>
      <c r="F42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59" t="s">
        <v>726</v>
      </c>
      <c r="N421" s="67">
        <v>413</v>
      </c>
      <c r="O421" s="68" t="str">
        <f t="shared" si="58"/>
        <v>3.5504라</v>
      </c>
      <c r="P421" s="68">
        <f t="shared" si="61"/>
        <v>3.5504000000000004E+92</v>
      </c>
      <c r="Q421" s="68">
        <f t="shared" si="66"/>
        <v>3.5504000000000002</v>
      </c>
      <c r="R421" s="67" t="str" cm="1">
        <f t="array" ref="R421">IF(AND(Q420&gt;1000,Q421&lt;2),INDEX(W:W,MATCH(R420,W:W,0)+1,0),R420)</f>
        <v>라</v>
      </c>
      <c r="S421" s="67" t="str">
        <f t="shared" si="59"/>
        <v>1E+92</v>
      </c>
      <c r="T421" s="82">
        <f t="shared" si="60"/>
        <v>46430000000</v>
      </c>
      <c r="U421" s="82"/>
    </row>
    <row r="422" spans="5:21" x14ac:dyDescent="0.3">
      <c r="E422" s="67">
        <v>414</v>
      </c>
      <c r="F42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59" t="s">
        <v>726</v>
      </c>
      <c r="N422" s="67">
        <v>414</v>
      </c>
      <c r="O422" s="68" t="str">
        <f t="shared" si="58"/>
        <v>5.3256라</v>
      </c>
      <c r="P422" s="68">
        <f t="shared" si="61"/>
        <v>5.3255999999999995E+92</v>
      </c>
      <c r="Q422" s="68">
        <f t="shared" si="66"/>
        <v>5.3255999999999997</v>
      </c>
      <c r="R422" s="67" t="str" cm="1">
        <f t="array" ref="R422">IF(AND(Q421&gt;1000,Q422&lt;2),INDEX(W:W,MATCH(R421,W:W,0)+1,0),R421)</f>
        <v>라</v>
      </c>
      <c r="S422" s="67" t="str">
        <f t="shared" si="59"/>
        <v>1E+92</v>
      </c>
      <c r="T422" s="82">
        <f t="shared" si="60"/>
        <v>46440000000</v>
      </c>
      <c r="U422" s="82"/>
    </row>
    <row r="423" spans="5:21" x14ac:dyDescent="0.3">
      <c r="E423" s="67">
        <v>415</v>
      </c>
      <c r="F42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59" t="s">
        <v>726</v>
      </c>
      <c r="N423" s="67">
        <v>415</v>
      </c>
      <c r="O423" s="68" t="str">
        <f t="shared" si="58"/>
        <v>7.9884라</v>
      </c>
      <c r="P423" s="68">
        <f t="shared" si="61"/>
        <v>7.988400000000001E+92</v>
      </c>
      <c r="Q423" s="68">
        <f t="shared" si="66"/>
        <v>7.9884000000000004</v>
      </c>
      <c r="R423" s="67" t="str" cm="1">
        <f t="array" ref="R423">IF(AND(Q422&gt;1000,Q423&lt;2),INDEX(W:W,MATCH(R422,W:W,0)+1,0),R422)</f>
        <v>라</v>
      </c>
      <c r="S423" s="67" t="str">
        <f t="shared" si="59"/>
        <v>1E+92</v>
      </c>
      <c r="T423" s="82">
        <f t="shared" si="60"/>
        <v>46450000000</v>
      </c>
      <c r="U423" s="82"/>
    </row>
    <row r="424" spans="5:21" x14ac:dyDescent="0.3">
      <c r="E424" s="67">
        <v>416</v>
      </c>
      <c r="F42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59" t="s">
        <v>726</v>
      </c>
      <c r="N424" s="67">
        <v>416</v>
      </c>
      <c r="O424" s="68" t="str">
        <f t="shared" si="58"/>
        <v>11.9826라</v>
      </c>
      <c r="P424" s="68">
        <f t="shared" si="61"/>
        <v>1.1982600000000001E+93</v>
      </c>
      <c r="Q424" s="68">
        <f t="shared" si="66"/>
        <v>11.9826</v>
      </c>
      <c r="R424" s="67" t="str" cm="1">
        <f t="array" ref="R424">IF(AND(Q423&gt;1000,Q424&lt;2),INDEX(W:W,MATCH(R423,W:W,0)+1,0),R423)</f>
        <v>라</v>
      </c>
      <c r="S424" s="67" t="str">
        <f t="shared" si="59"/>
        <v>1E+92</v>
      </c>
      <c r="T424" s="82">
        <f t="shared" si="60"/>
        <v>46460000000</v>
      </c>
      <c r="U424" s="82"/>
    </row>
    <row r="425" spans="5:21" x14ac:dyDescent="0.3">
      <c r="E425" s="67">
        <v>417</v>
      </c>
      <c r="F42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59" t="s">
        <v>726</v>
      </c>
      <c r="N425" s="67">
        <v>417</v>
      </c>
      <c r="O425" s="68" t="str">
        <f t="shared" si="58"/>
        <v>17.9739라</v>
      </c>
      <c r="P425" s="68">
        <f t="shared" si="61"/>
        <v>1.79739E+93</v>
      </c>
      <c r="Q425" s="68">
        <f t="shared" si="66"/>
        <v>17.9739</v>
      </c>
      <c r="R425" s="67" t="str" cm="1">
        <f t="array" ref="R425">IF(AND(Q424&gt;1000,Q425&lt;2),INDEX(W:W,MATCH(R424,W:W,0)+1,0),R424)</f>
        <v>라</v>
      </c>
      <c r="S425" s="67" t="str">
        <f t="shared" si="59"/>
        <v>1E+92</v>
      </c>
      <c r="T425" s="82">
        <f t="shared" si="60"/>
        <v>46470000000</v>
      </c>
      <c r="U425" s="82"/>
    </row>
    <row r="426" spans="5:21" x14ac:dyDescent="0.3">
      <c r="E426" s="67">
        <v>418</v>
      </c>
      <c r="F42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59" t="s">
        <v>726</v>
      </c>
      <c r="N426" s="67">
        <v>418</v>
      </c>
      <c r="O426" s="68" t="str">
        <f t="shared" si="58"/>
        <v>26.9609라</v>
      </c>
      <c r="P426" s="68">
        <f t="shared" si="61"/>
        <v>2.6960899999999999E+93</v>
      </c>
      <c r="Q426" s="68">
        <f t="shared" si="66"/>
        <v>26.960899999999999</v>
      </c>
      <c r="R426" s="67" t="str" cm="1">
        <f t="array" ref="R426">IF(AND(Q425&gt;1000,Q426&lt;2),INDEX(W:W,MATCH(R425,W:W,0)+1,0),R425)</f>
        <v>라</v>
      </c>
      <c r="S426" s="67" t="str">
        <f t="shared" si="59"/>
        <v>1E+92</v>
      </c>
      <c r="T426" s="82">
        <f t="shared" si="60"/>
        <v>46480000000</v>
      </c>
      <c r="U426" s="82"/>
    </row>
    <row r="427" spans="5:21" x14ac:dyDescent="0.3">
      <c r="E427" s="67">
        <v>419</v>
      </c>
      <c r="F42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59" t="s">
        <v>726</v>
      </c>
      <c r="N427" s="67">
        <v>419</v>
      </c>
      <c r="O427" s="68" t="str">
        <f t="shared" si="58"/>
        <v>40.4414라</v>
      </c>
      <c r="P427" s="68">
        <f t="shared" si="61"/>
        <v>4.0441400000000005E+93</v>
      </c>
      <c r="Q427" s="68">
        <f t="shared" si="66"/>
        <v>40.441400000000002</v>
      </c>
      <c r="R427" s="67" t="str" cm="1">
        <f t="array" ref="R427">IF(AND(Q426&gt;1000,Q427&lt;2),INDEX(W:W,MATCH(R426,W:W,0)+1,0),R426)</f>
        <v>라</v>
      </c>
      <c r="S427" s="67" t="str">
        <f t="shared" si="59"/>
        <v>1E+92</v>
      </c>
      <c r="T427" s="82">
        <f t="shared" si="60"/>
        <v>46490000000</v>
      </c>
      <c r="U427" s="82"/>
    </row>
    <row r="428" spans="5:21" x14ac:dyDescent="0.3">
      <c r="E428" s="67">
        <v>420</v>
      </c>
      <c r="F42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59" t="s">
        <v>726</v>
      </c>
      <c r="N428" s="67">
        <v>420</v>
      </c>
      <c r="O428" s="68" t="str">
        <f t="shared" si="58"/>
        <v>60.6621라</v>
      </c>
      <c r="P428" s="68">
        <f t="shared" si="61"/>
        <v>6.0662100000000001E+93</v>
      </c>
      <c r="Q428" s="68">
        <f t="shared" si="66"/>
        <v>60.662100000000002</v>
      </c>
      <c r="R428" s="67" t="str" cm="1">
        <f t="array" ref="R428">IF(AND(Q427&gt;1000,Q428&lt;2),INDEX(W:W,MATCH(R427,W:W,0)+1,0),R427)</f>
        <v>라</v>
      </c>
      <c r="S428" s="67" t="str">
        <f t="shared" si="59"/>
        <v>1E+92</v>
      </c>
      <c r="T428" s="82">
        <f t="shared" si="60"/>
        <v>46500000000</v>
      </c>
      <c r="U428" s="82"/>
    </row>
    <row r="429" spans="5:21" x14ac:dyDescent="0.3">
      <c r="E429" s="67">
        <v>421</v>
      </c>
      <c r="F42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59" t="s">
        <v>726</v>
      </c>
      <c r="N429" s="67">
        <v>421</v>
      </c>
      <c r="O429" s="68" t="str">
        <f t="shared" si="58"/>
        <v>90.9932라</v>
      </c>
      <c r="P429" s="68">
        <f t="shared" si="61"/>
        <v>9.0993200000000002E+93</v>
      </c>
      <c r="Q429" s="68">
        <f t="shared" si="66"/>
        <v>90.993200000000002</v>
      </c>
      <c r="R429" s="67" t="str" cm="1">
        <f t="array" ref="R429">IF(AND(Q428&gt;1000,Q429&lt;2),INDEX(W:W,MATCH(R428,W:W,0)+1,0),R428)</f>
        <v>라</v>
      </c>
      <c r="S429" s="67" t="str">
        <f t="shared" si="59"/>
        <v>1E+92</v>
      </c>
      <c r="T429" s="82">
        <f t="shared" si="60"/>
        <v>46610000000</v>
      </c>
      <c r="U429" s="82"/>
    </row>
    <row r="430" spans="5:21" x14ac:dyDescent="0.3">
      <c r="E430" s="67">
        <v>422</v>
      </c>
      <c r="F43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59" t="s">
        <v>726</v>
      </c>
      <c r="N430" s="67">
        <v>422</v>
      </c>
      <c r="O430" s="68" t="str">
        <f t="shared" si="58"/>
        <v>136.4898라</v>
      </c>
      <c r="P430" s="68">
        <f t="shared" si="61"/>
        <v>1.364898E+94</v>
      </c>
      <c r="Q430" s="68">
        <f t="shared" si="66"/>
        <v>136.4898</v>
      </c>
      <c r="R430" s="67" t="str" cm="1">
        <f t="array" ref="R430">IF(AND(Q429&gt;1000,Q430&lt;2),INDEX(W:W,MATCH(R429,W:W,0)+1,0),R429)</f>
        <v>라</v>
      </c>
      <c r="S430" s="67" t="str">
        <f t="shared" si="59"/>
        <v>1E+92</v>
      </c>
      <c r="T430" s="82">
        <f t="shared" si="60"/>
        <v>46620000000</v>
      </c>
      <c r="U430" s="82"/>
    </row>
    <row r="431" spans="5:21" x14ac:dyDescent="0.3">
      <c r="E431" s="67">
        <v>423</v>
      </c>
      <c r="F43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59" t="s">
        <v>726</v>
      </c>
      <c r="N431" s="67">
        <v>423</v>
      </c>
      <c r="O431" s="68" t="str">
        <f t="shared" si="58"/>
        <v>204.7347라</v>
      </c>
      <c r="P431" s="68">
        <f t="shared" si="61"/>
        <v>2.0473470000000001E+94</v>
      </c>
      <c r="Q431" s="68">
        <f t="shared" si="66"/>
        <v>204.7347</v>
      </c>
      <c r="R431" s="67" t="str" cm="1">
        <f t="array" ref="R431">IF(AND(Q430&gt;1000,Q431&lt;2),INDEX(W:W,MATCH(R430,W:W,0)+1,0),R430)</f>
        <v>라</v>
      </c>
      <c r="S431" s="67" t="str">
        <f t="shared" si="59"/>
        <v>1E+92</v>
      </c>
      <c r="T431" s="82">
        <f t="shared" si="60"/>
        <v>46630000000</v>
      </c>
      <c r="U431" s="82"/>
    </row>
    <row r="432" spans="5:21" x14ac:dyDescent="0.3">
      <c r="E432" s="67">
        <v>424</v>
      </c>
      <c r="F43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59" t="s">
        <v>726</v>
      </c>
      <c r="N432" s="67">
        <v>424</v>
      </c>
      <c r="O432" s="68" t="str">
        <f t="shared" si="58"/>
        <v>307.1021라</v>
      </c>
      <c r="P432" s="68">
        <f t="shared" si="61"/>
        <v>3.0710209999999998E+94</v>
      </c>
      <c r="Q432" s="68">
        <f t="shared" si="66"/>
        <v>307.10209999999995</v>
      </c>
      <c r="R432" s="67" t="str" cm="1">
        <f t="array" ref="R432">IF(AND(Q431&gt;1000,Q432&lt;2),INDEX(W:W,MATCH(R431,W:W,0)+1,0),R431)</f>
        <v>라</v>
      </c>
      <c r="S432" s="67" t="str">
        <f t="shared" si="59"/>
        <v>1E+92</v>
      </c>
      <c r="T432" s="82">
        <f t="shared" si="60"/>
        <v>46640000000</v>
      </c>
      <c r="U432" s="82"/>
    </row>
    <row r="433" spans="5:21" x14ac:dyDescent="0.3">
      <c r="E433" s="67">
        <v>425</v>
      </c>
      <c r="F43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59" t="s">
        <v>726</v>
      </c>
      <c r="N433" s="67">
        <v>425</v>
      </c>
      <c r="O433" s="68" t="str">
        <f t="shared" si="58"/>
        <v>460.6532라</v>
      </c>
      <c r="P433" s="68">
        <f t="shared" si="61"/>
        <v>4.6065319999999997E+94</v>
      </c>
      <c r="Q433" s="68">
        <f t="shared" si="66"/>
        <v>460.65319999999997</v>
      </c>
      <c r="R433" s="67" t="str" cm="1">
        <f t="array" ref="R433">IF(AND(Q432&gt;1000,Q433&lt;2),INDEX(W:W,MATCH(R432,W:W,0)+1,0),R432)</f>
        <v>라</v>
      </c>
      <c r="S433" s="67" t="str">
        <f t="shared" si="59"/>
        <v>1E+92</v>
      </c>
      <c r="T433" s="82">
        <f t="shared" si="60"/>
        <v>46650000000</v>
      </c>
      <c r="U433" s="82"/>
    </row>
    <row r="434" spans="5:21" x14ac:dyDescent="0.3">
      <c r="E434" s="67">
        <v>426</v>
      </c>
      <c r="F43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59" t="s">
        <v>726</v>
      </c>
      <c r="N434" s="67">
        <v>426</v>
      </c>
      <c r="O434" s="68" t="str">
        <f t="shared" si="58"/>
        <v>690.9798라</v>
      </c>
      <c r="P434" s="68">
        <f t="shared" si="61"/>
        <v>6.9097979999999992E+94</v>
      </c>
      <c r="Q434" s="68">
        <f t="shared" si="66"/>
        <v>690.97979999999995</v>
      </c>
      <c r="R434" s="67" t="str" cm="1">
        <f t="array" ref="R434">IF(AND(Q433&gt;1000,Q434&lt;2),INDEX(W:W,MATCH(R433,W:W,0)+1,0),R433)</f>
        <v>라</v>
      </c>
      <c r="S434" s="67" t="str">
        <f t="shared" si="59"/>
        <v>1E+92</v>
      </c>
      <c r="T434" s="82">
        <f t="shared" si="60"/>
        <v>46660000000</v>
      </c>
      <c r="U434" s="82"/>
    </row>
    <row r="435" spans="5:21" x14ac:dyDescent="0.3">
      <c r="E435" s="67">
        <v>427</v>
      </c>
      <c r="F43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59" t="s">
        <v>726</v>
      </c>
      <c r="N435" s="67">
        <v>427</v>
      </c>
      <c r="O435" s="68" t="str">
        <f t="shared" si="58"/>
        <v>1036.4697라</v>
      </c>
      <c r="P435" s="68">
        <f t="shared" si="61"/>
        <v>1.0364697000000002E+95</v>
      </c>
      <c r="Q435" s="68">
        <f t="shared" si="66"/>
        <v>1036.4697000000001</v>
      </c>
      <c r="R435" s="67" t="str" cm="1">
        <f t="array" ref="R435">IF(AND(Q434&gt;1000,Q435&lt;2),INDEX(W:W,MATCH(R434,W:W,0)+1,0),R434)</f>
        <v>라</v>
      </c>
      <c r="S435" s="67" t="str">
        <f t="shared" si="59"/>
        <v>1E+92</v>
      </c>
      <c r="T435" s="82">
        <f t="shared" si="60"/>
        <v>46670000000</v>
      </c>
      <c r="U435" s="82"/>
    </row>
    <row r="436" spans="5:21" x14ac:dyDescent="0.3">
      <c r="E436" s="67">
        <v>428</v>
      </c>
      <c r="F43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59" t="s">
        <v>726</v>
      </c>
      <c r="N436" s="67">
        <v>428</v>
      </c>
      <c r="O436" s="68" t="str">
        <f t="shared" si="58"/>
        <v>1554.7046라</v>
      </c>
      <c r="P436" s="68">
        <f t="shared" si="61"/>
        <v>1.5547046000000001E+95</v>
      </c>
      <c r="Q436" s="68">
        <f t="shared" si="66"/>
        <v>1554.7046</v>
      </c>
      <c r="R436" s="67" t="str" cm="1">
        <f t="array" ref="R436">IF(AND(Q435&gt;1000,Q436&lt;2),INDEX(W:W,MATCH(R435,W:W,0)+1,0),R435)</f>
        <v>라</v>
      </c>
      <c r="S436" s="67" t="str">
        <f t="shared" si="59"/>
        <v>1E+92</v>
      </c>
      <c r="T436" s="82">
        <f t="shared" si="60"/>
        <v>46680000000</v>
      </c>
      <c r="U436" s="82"/>
    </row>
    <row r="437" spans="5:21" x14ac:dyDescent="0.3">
      <c r="E437" s="67">
        <v>429</v>
      </c>
      <c r="F43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59" t="s">
        <v>726</v>
      </c>
      <c r="N437" s="67">
        <v>429</v>
      </c>
      <c r="O437" s="68" t="str">
        <f t="shared" si="58"/>
        <v>2332.0569라</v>
      </c>
      <c r="P437" s="68">
        <f t="shared" si="61"/>
        <v>2.3320569E+95</v>
      </c>
      <c r="Q437" s="68">
        <f t="shared" si="66"/>
        <v>2332.0569</v>
      </c>
      <c r="R437" s="67" t="str" cm="1">
        <f t="array" ref="R437">IF(AND(Q436&gt;1000,Q437&lt;2),INDEX(W:W,MATCH(R436,W:W,0)+1,0),R436)</f>
        <v>라</v>
      </c>
      <c r="S437" s="67" t="str">
        <f t="shared" si="59"/>
        <v>1E+92</v>
      </c>
      <c r="T437" s="82">
        <f t="shared" si="60"/>
        <v>46690000000</v>
      </c>
      <c r="U437" s="82"/>
    </row>
    <row r="438" spans="5:21" x14ac:dyDescent="0.3">
      <c r="E438" s="67">
        <v>430</v>
      </c>
      <c r="F43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59" t="s">
        <v>726</v>
      </c>
      <c r="N438" s="67">
        <v>430</v>
      </c>
      <c r="O438" s="68" t="str">
        <f t="shared" si="58"/>
        <v>3498.0854라</v>
      </c>
      <c r="P438" s="68">
        <f t="shared" si="61"/>
        <v>3.4980854000000003E+95</v>
      </c>
      <c r="Q438" s="68">
        <f t="shared" si="66"/>
        <v>3498.0854000000004</v>
      </c>
      <c r="R438" s="67" t="str" cm="1">
        <f t="array" ref="R438">IF(AND(Q437&gt;1000,Q438&lt;2),INDEX(W:W,MATCH(R437,W:W,0)+1,0),R437)</f>
        <v>라</v>
      </c>
      <c r="S438" s="67" t="str">
        <f t="shared" si="59"/>
        <v>1E+92</v>
      </c>
      <c r="T438" s="82">
        <f t="shared" si="60"/>
        <v>46700000000</v>
      </c>
      <c r="U438" s="82"/>
    </row>
    <row r="439" spans="5:21" x14ac:dyDescent="0.3">
      <c r="E439" s="67">
        <v>431</v>
      </c>
      <c r="F43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59" t="s">
        <v>726</v>
      </c>
      <c r="N439" s="67">
        <v>431</v>
      </c>
      <c r="O439" s="68" t="str">
        <f t="shared" si="58"/>
        <v>5247.1281라</v>
      </c>
      <c r="P439" s="68">
        <f t="shared" si="61"/>
        <v>5.2471281000000004E+95</v>
      </c>
      <c r="Q439" s="68">
        <f t="shared" si="66"/>
        <v>5247.1280999999999</v>
      </c>
      <c r="R439" s="67" t="str" cm="1">
        <f t="array" ref="R439">IF(AND(Q438&gt;1000,Q439&lt;2),INDEX(W:W,MATCH(R438,W:W,0)+1,0),R438)</f>
        <v>라</v>
      </c>
      <c r="S439" s="67" t="str">
        <f t="shared" si="59"/>
        <v>1E+92</v>
      </c>
      <c r="T439" s="82">
        <f t="shared" si="60"/>
        <v>46710000000</v>
      </c>
      <c r="U439" s="82"/>
    </row>
    <row r="440" spans="5:21" x14ac:dyDescent="0.3">
      <c r="E440" s="67">
        <v>432</v>
      </c>
      <c r="F44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59" t="s">
        <v>726</v>
      </c>
      <c r="N440" s="67">
        <v>432</v>
      </c>
      <c r="O440" s="68" t="str">
        <f t="shared" si="58"/>
        <v>7870.6922라</v>
      </c>
      <c r="P440" s="68">
        <f t="shared" si="61"/>
        <v>7.8706922000000003E+95</v>
      </c>
      <c r="Q440" s="68">
        <f t="shared" si="66"/>
        <v>7870.6922000000004</v>
      </c>
      <c r="R440" s="67" t="str" cm="1">
        <f t="array" ref="R440">IF(AND(Q439&gt;1000,Q440&lt;2),INDEX(W:W,MATCH(R439,W:W,0)+1,0),R439)</f>
        <v>라</v>
      </c>
      <c r="S440" s="67" t="str">
        <f t="shared" si="59"/>
        <v>1E+92</v>
      </c>
      <c r="T440" s="82">
        <f t="shared" si="60"/>
        <v>46720000000</v>
      </c>
      <c r="U440" s="82"/>
    </row>
    <row r="441" spans="5:21" x14ac:dyDescent="0.3">
      <c r="E441" s="67">
        <v>433</v>
      </c>
      <c r="F44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59" t="s">
        <v>726</v>
      </c>
      <c r="N441" s="67">
        <v>433</v>
      </c>
      <c r="O441" s="68" t="str">
        <f t="shared" si="58"/>
        <v>1.1807가</v>
      </c>
      <c r="P441" s="68">
        <f t="shared" si="61"/>
        <v>1.1807000000000001E+96</v>
      </c>
      <c r="Q441" s="68">
        <f t="shared" si="66"/>
        <v>1.1807000000000001</v>
      </c>
      <c r="R441" s="67" t="str" cm="1">
        <f t="array" ref="R441">IF(AND(Q440&gt;1000,Q441&lt;2),INDEX(W:W,MATCH(R440,W:W,0)+1,0),R440)</f>
        <v>가</v>
      </c>
      <c r="S441" s="67" t="str">
        <f t="shared" si="59"/>
        <v>1E+96</v>
      </c>
      <c r="T441" s="82">
        <f t="shared" si="60"/>
        <v>46730000000</v>
      </c>
      <c r="U441" s="82"/>
    </row>
    <row r="442" spans="5:21" x14ac:dyDescent="0.3">
      <c r="E442" s="67">
        <v>434</v>
      </c>
      <c r="F44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59" t="s">
        <v>726</v>
      </c>
      <c r="N442" s="67">
        <v>434</v>
      </c>
      <c r="O442" s="68" t="str">
        <f t="shared" si="58"/>
        <v>1.7711가</v>
      </c>
      <c r="P442" s="68">
        <f t="shared" si="61"/>
        <v>1.7711E+96</v>
      </c>
      <c r="Q442" s="68">
        <f t="shared" si="66"/>
        <v>1.7710999999999999</v>
      </c>
      <c r="R442" s="67" t="str" cm="1">
        <f t="array" ref="R442">IF(AND(Q441&gt;1000,Q442&lt;2),INDEX(W:W,MATCH(R441,W:W,0)+1,0),R441)</f>
        <v>가</v>
      </c>
      <c r="S442" s="67" t="str">
        <f t="shared" si="59"/>
        <v>1E+96</v>
      </c>
      <c r="T442" s="82">
        <f t="shared" si="60"/>
        <v>46740000000</v>
      </c>
      <c r="U442" s="82"/>
    </row>
    <row r="443" spans="5:21" x14ac:dyDescent="0.3">
      <c r="E443" s="67">
        <v>435</v>
      </c>
      <c r="F44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59" t="s">
        <v>726</v>
      </c>
      <c r="N443" s="67">
        <v>435</v>
      </c>
      <c r="O443" s="68" t="str">
        <f t="shared" si="58"/>
        <v>2.6567가</v>
      </c>
      <c r="P443" s="68">
        <f t="shared" si="61"/>
        <v>2.6567000000000004E+96</v>
      </c>
      <c r="Q443" s="68">
        <f t="shared" si="66"/>
        <v>2.6567000000000003</v>
      </c>
      <c r="R443" s="67" t="str" cm="1">
        <f t="array" ref="R443">IF(AND(Q442&gt;1000,Q443&lt;2),INDEX(W:W,MATCH(R442,W:W,0)+1,0),R442)</f>
        <v>가</v>
      </c>
      <c r="S443" s="67" t="str">
        <f t="shared" si="59"/>
        <v>1E+96</v>
      </c>
      <c r="T443" s="82">
        <f t="shared" si="60"/>
        <v>46750000000</v>
      </c>
      <c r="U443" s="82"/>
    </row>
    <row r="444" spans="5:21" x14ac:dyDescent="0.3">
      <c r="E444" s="67">
        <v>436</v>
      </c>
      <c r="F44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59" t="s">
        <v>726</v>
      </c>
      <c r="N444" s="67">
        <v>436</v>
      </c>
      <c r="O444" s="68" t="str">
        <f t="shared" si="58"/>
        <v>3.9851가</v>
      </c>
      <c r="P444" s="68">
        <f t="shared" si="61"/>
        <v>3.9851000000000002E+96</v>
      </c>
      <c r="Q444" s="68">
        <f t="shared" si="66"/>
        <v>3.9851000000000001</v>
      </c>
      <c r="R444" s="67" t="str" cm="1">
        <f t="array" ref="R444">IF(AND(Q443&gt;1000,Q444&lt;2),INDEX(W:W,MATCH(R443,W:W,0)+1,0),R443)</f>
        <v>가</v>
      </c>
      <c r="S444" s="67" t="str">
        <f t="shared" si="59"/>
        <v>1E+96</v>
      </c>
      <c r="T444" s="82">
        <f t="shared" si="60"/>
        <v>46860000000</v>
      </c>
      <c r="U444" s="82"/>
    </row>
    <row r="445" spans="5:21" x14ac:dyDescent="0.3">
      <c r="E445" s="67">
        <v>437</v>
      </c>
      <c r="F44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59" t="s">
        <v>726</v>
      </c>
      <c r="N445" s="67">
        <v>437</v>
      </c>
      <c r="O445" s="68" t="str">
        <f t="shared" si="58"/>
        <v>5.9777가</v>
      </c>
      <c r="P445" s="68">
        <f t="shared" si="61"/>
        <v>5.9777000000000001E+96</v>
      </c>
      <c r="Q445" s="68">
        <f t="shared" si="66"/>
        <v>5.9776999999999996</v>
      </c>
      <c r="R445" s="67" t="str" cm="1">
        <f t="array" ref="R445">IF(AND(Q444&gt;1000,Q445&lt;2),INDEX(W:W,MATCH(R444,W:W,0)+1,0),R444)</f>
        <v>가</v>
      </c>
      <c r="S445" s="67" t="str">
        <f t="shared" si="59"/>
        <v>1E+96</v>
      </c>
      <c r="T445" s="82">
        <f t="shared" si="60"/>
        <v>46870000000</v>
      </c>
      <c r="U445" s="82"/>
    </row>
    <row r="446" spans="5:21" x14ac:dyDescent="0.3">
      <c r="E446" s="67">
        <v>438</v>
      </c>
      <c r="F44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59" t="s">
        <v>726</v>
      </c>
      <c r="N446" s="67">
        <v>438</v>
      </c>
      <c r="O446" s="68" t="str">
        <f t="shared" si="58"/>
        <v>8.9666가</v>
      </c>
      <c r="P446" s="68">
        <f t="shared" si="61"/>
        <v>8.966600000000001E+96</v>
      </c>
      <c r="Q446" s="68">
        <f t="shared" si="66"/>
        <v>8.9665999999999997</v>
      </c>
      <c r="R446" s="67" t="str" cm="1">
        <f t="array" ref="R446">IF(AND(Q445&gt;1000,Q446&lt;2),INDEX(W:W,MATCH(R445,W:W,0)+1,0),R445)</f>
        <v>가</v>
      </c>
      <c r="S446" s="67" t="str">
        <f t="shared" si="59"/>
        <v>1E+96</v>
      </c>
      <c r="T446" s="82">
        <f t="shared" si="60"/>
        <v>46880000000</v>
      </c>
      <c r="U446" s="82"/>
    </row>
    <row r="447" spans="5:21" x14ac:dyDescent="0.3">
      <c r="E447" s="67">
        <v>439</v>
      </c>
      <c r="F44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59" t="s">
        <v>726</v>
      </c>
      <c r="N447" s="67">
        <v>439</v>
      </c>
      <c r="O447" s="68" t="str">
        <f t="shared" si="58"/>
        <v>13.4499가</v>
      </c>
      <c r="P447" s="68">
        <f t="shared" si="61"/>
        <v>1.3449900000000001E+97</v>
      </c>
      <c r="Q447" s="68">
        <f t="shared" si="66"/>
        <v>13.4499</v>
      </c>
      <c r="R447" s="67" t="str" cm="1">
        <f t="array" ref="R447">IF(AND(Q446&gt;1000,Q447&lt;2),INDEX(W:W,MATCH(R446,W:W,0)+1,0),R446)</f>
        <v>가</v>
      </c>
      <c r="S447" s="67" t="str">
        <f t="shared" si="59"/>
        <v>1E+96</v>
      </c>
      <c r="T447" s="82">
        <f t="shared" si="60"/>
        <v>46890000000</v>
      </c>
      <c r="U447" s="82"/>
    </row>
    <row r="448" spans="5:21" x14ac:dyDescent="0.3">
      <c r="E448" s="67">
        <v>440</v>
      </c>
      <c r="F44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59" t="s">
        <v>726</v>
      </c>
      <c r="N448" s="67">
        <v>440</v>
      </c>
      <c r="O448" s="68" t="str">
        <f t="shared" si="58"/>
        <v>20.1749가</v>
      </c>
      <c r="P448" s="68">
        <f t="shared" si="61"/>
        <v>2.0174900000000004E+97</v>
      </c>
      <c r="Q448" s="68">
        <f t="shared" si="66"/>
        <v>20.174900000000001</v>
      </c>
      <c r="R448" s="67" t="str" cm="1">
        <f t="array" ref="R448">IF(AND(Q447&gt;1000,Q448&lt;2),INDEX(W:W,MATCH(R447,W:W,0)+1,0),R447)</f>
        <v>가</v>
      </c>
      <c r="S448" s="67" t="str">
        <f t="shared" si="59"/>
        <v>1E+96</v>
      </c>
      <c r="T448" s="82">
        <f t="shared" si="60"/>
        <v>46900000000</v>
      </c>
      <c r="U448" s="82"/>
    </row>
    <row r="449" spans="5:21" x14ac:dyDescent="0.3">
      <c r="E449" s="67">
        <v>441</v>
      </c>
      <c r="F449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59" t="s">
        <v>726</v>
      </c>
      <c r="N449" s="67">
        <v>441</v>
      </c>
      <c r="O449" s="68" t="str">
        <f t="shared" si="58"/>
        <v>30.2624가</v>
      </c>
      <c r="P449" s="68">
        <f t="shared" si="61"/>
        <v>3.0262400000000001E+97</v>
      </c>
      <c r="Q449" s="68">
        <f t="shared" si="66"/>
        <v>30.2624</v>
      </c>
      <c r="R449" s="67" t="str" cm="1">
        <f t="array" ref="R449">IF(AND(Q448&gt;1000,Q449&lt;2),INDEX(W:W,MATCH(R448,W:W,0)+1,0),R448)</f>
        <v>가</v>
      </c>
      <c r="S449" s="67" t="str">
        <f t="shared" si="59"/>
        <v>1E+96</v>
      </c>
      <c r="T449" s="82">
        <f t="shared" si="60"/>
        <v>46910000000</v>
      </c>
      <c r="U449" s="82"/>
    </row>
    <row r="450" spans="5:21" x14ac:dyDescent="0.3">
      <c r="E450" s="67">
        <v>442</v>
      </c>
      <c r="F450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59" t="s">
        <v>726</v>
      </c>
      <c r="N450" s="67">
        <v>442</v>
      </c>
      <c r="O450" s="68" t="str">
        <f t="shared" si="58"/>
        <v>45.3936가</v>
      </c>
      <c r="P450" s="68">
        <f t="shared" si="61"/>
        <v>4.5393600000000004E+97</v>
      </c>
      <c r="Q450" s="68">
        <f t="shared" si="66"/>
        <v>45.393599999999999</v>
      </c>
      <c r="R450" s="67" t="str" cm="1">
        <f t="array" ref="R450">IF(AND(Q449&gt;1000,Q450&lt;2),INDEX(W:W,MATCH(R449,W:W,0)+1,0),R449)</f>
        <v>가</v>
      </c>
      <c r="S450" s="67" t="str">
        <f t="shared" si="59"/>
        <v>1E+96</v>
      </c>
      <c r="T450" s="82">
        <f t="shared" si="60"/>
        <v>46920000000</v>
      </c>
      <c r="U450" s="82"/>
    </row>
    <row r="451" spans="5:21" x14ac:dyDescent="0.3">
      <c r="E451" s="67">
        <v>443</v>
      </c>
      <c r="F451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59" t="s">
        <v>726</v>
      </c>
      <c r="N451" s="67">
        <v>443</v>
      </c>
      <c r="O451" s="68" t="str">
        <f t="shared" si="58"/>
        <v>68.0904가</v>
      </c>
      <c r="P451" s="68">
        <f t="shared" si="61"/>
        <v>6.8090400000000006E+97</v>
      </c>
      <c r="Q451" s="68">
        <f t="shared" si="66"/>
        <v>68.090400000000002</v>
      </c>
      <c r="R451" s="67" t="str" cm="1">
        <f t="array" ref="R451">IF(AND(Q450&gt;1000,Q451&lt;2),INDEX(W:W,MATCH(R450,W:W,0)+1,0),R450)</f>
        <v>가</v>
      </c>
      <c r="S451" s="67" t="str">
        <f t="shared" si="59"/>
        <v>1E+96</v>
      </c>
      <c r="T451" s="82">
        <f t="shared" si="60"/>
        <v>46930000000</v>
      </c>
      <c r="U451" s="82"/>
    </row>
    <row r="452" spans="5:21" x14ac:dyDescent="0.3">
      <c r="E452" s="67">
        <v>444</v>
      </c>
      <c r="F452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59" t="s">
        <v>726</v>
      </c>
      <c r="N452" s="67">
        <v>444</v>
      </c>
      <c r="O452" s="68" t="str">
        <f t="shared" si="58"/>
        <v>102.1356가</v>
      </c>
      <c r="P452" s="68">
        <f t="shared" si="61"/>
        <v>1.0213560000000001E+98</v>
      </c>
      <c r="Q452" s="68">
        <f t="shared" si="66"/>
        <v>102.1356</v>
      </c>
      <c r="R452" s="67" t="str" cm="1">
        <f t="array" ref="R452">IF(AND(Q451&gt;1000,Q452&lt;2),INDEX(W:W,MATCH(R451,W:W,0)+1,0),R451)</f>
        <v>가</v>
      </c>
      <c r="S452" s="67" t="str">
        <f t="shared" si="59"/>
        <v>1E+96</v>
      </c>
      <c r="T452" s="82">
        <f t="shared" si="60"/>
        <v>46940000000</v>
      </c>
      <c r="U452" s="82"/>
    </row>
    <row r="453" spans="5:21" x14ac:dyDescent="0.3">
      <c r="E453" s="67">
        <v>445</v>
      </c>
      <c r="F453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59" t="s">
        <v>726</v>
      </c>
      <c r="N453" s="67">
        <v>445</v>
      </c>
      <c r="O453" s="68" t="str">
        <f t="shared" ref="O453:O486" si="67">Q453&amp;R453</f>
        <v>153.2034가</v>
      </c>
      <c r="P453" s="68">
        <f t="shared" si="61"/>
        <v>1.5320340000000001E+98</v>
      </c>
      <c r="Q453" s="68">
        <f t="shared" si="66"/>
        <v>153.20339999999999</v>
      </c>
      <c r="R453" s="67" t="str" cm="1">
        <f t="array" ref="R453">IF(AND(Q452&gt;1000,Q453&lt;2),INDEX(W:W,MATCH(R452,W:W,0)+1,0),R452)</f>
        <v>가</v>
      </c>
      <c r="S453" s="67" t="str">
        <f t="shared" si="59"/>
        <v>1E+96</v>
      </c>
      <c r="T453" s="82">
        <f t="shared" si="60"/>
        <v>46950000000</v>
      </c>
      <c r="U453" s="82"/>
    </row>
    <row r="454" spans="5:21" x14ac:dyDescent="0.3">
      <c r="E454" s="67">
        <v>446</v>
      </c>
      <c r="F454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59" t="s">
        <v>726</v>
      </c>
      <c r="N454" s="67">
        <v>446</v>
      </c>
      <c r="O454" s="68" t="str">
        <f t="shared" si="67"/>
        <v>229.8051가</v>
      </c>
      <c r="P454" s="68">
        <f t="shared" si="61"/>
        <v>2.2980510000000001E+98</v>
      </c>
      <c r="Q454" s="68">
        <f t="shared" si="66"/>
        <v>229.80510000000001</v>
      </c>
      <c r="R454" s="67" t="str" cm="1">
        <f t="array" ref="R454">IF(AND(Q453&gt;1000,Q454&lt;2),INDEX(W:W,MATCH(R453,W:W,0)+1,0),R453)</f>
        <v>가</v>
      </c>
      <c r="S454" s="67" t="str">
        <f t="shared" si="59"/>
        <v>1E+96</v>
      </c>
      <c r="T454" s="82">
        <f t="shared" si="60"/>
        <v>46960000000</v>
      </c>
      <c r="U454" s="82"/>
    </row>
    <row r="455" spans="5:21" x14ac:dyDescent="0.3">
      <c r="E455" s="67">
        <v>447</v>
      </c>
      <c r="F455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59" t="s">
        <v>726</v>
      </c>
      <c r="N455" s="67">
        <v>447</v>
      </c>
      <c r="O455" s="68" t="str">
        <f t="shared" si="67"/>
        <v>344.7077가</v>
      </c>
      <c r="P455" s="68">
        <f t="shared" si="61"/>
        <v>3.4470769999999999E+98</v>
      </c>
      <c r="Q455" s="68">
        <f t="shared" si="66"/>
        <v>344.70769999999999</v>
      </c>
      <c r="R455" s="67" t="str" cm="1">
        <f t="array" ref="R455">IF(AND(Q454&gt;1000,Q455&lt;2),INDEX(W:W,MATCH(R454,W:W,0)+1,0),R454)</f>
        <v>가</v>
      </c>
      <c r="S455" s="67" t="str">
        <f t="shared" si="59"/>
        <v>1E+96</v>
      </c>
      <c r="T455" s="82">
        <f t="shared" si="60"/>
        <v>46970000000</v>
      </c>
      <c r="U455" s="82"/>
    </row>
    <row r="456" spans="5:21" x14ac:dyDescent="0.3">
      <c r="E456" s="67">
        <v>448</v>
      </c>
      <c r="F456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59" t="s">
        <v>726</v>
      </c>
      <c r="N456" s="67">
        <v>448</v>
      </c>
      <c r="O456" s="68" t="str">
        <f t="shared" si="67"/>
        <v>517.0616가</v>
      </c>
      <c r="P456" s="68">
        <f t="shared" si="61"/>
        <v>5.170616E+98</v>
      </c>
      <c r="Q456" s="68">
        <f t="shared" si="66"/>
        <v>517.0616</v>
      </c>
      <c r="R456" s="67" t="str" cm="1">
        <f t="array" ref="R456">IF(AND(Q455&gt;1000,Q456&lt;2),INDEX(W:W,MATCH(R455,W:W,0)+1,0),R455)</f>
        <v>가</v>
      </c>
      <c r="S456" s="67" t="str">
        <f t="shared" si="59"/>
        <v>1E+96</v>
      </c>
      <c r="T456" s="82">
        <f t="shared" si="60"/>
        <v>46980000000</v>
      </c>
      <c r="U456" s="82"/>
    </row>
    <row r="457" spans="5:21" x14ac:dyDescent="0.3">
      <c r="E457" s="67">
        <v>449</v>
      </c>
      <c r="F457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59" t="s">
        <v>726</v>
      </c>
      <c r="N457" s="67">
        <v>449</v>
      </c>
      <c r="O457" s="68" t="str">
        <f t="shared" si="67"/>
        <v>775.5924가</v>
      </c>
      <c r="P457" s="68">
        <f t="shared" si="61"/>
        <v>7.7559240000000009E+98</v>
      </c>
      <c r="Q457" s="68">
        <f t="shared" si="66"/>
        <v>775.5924</v>
      </c>
      <c r="R457" s="67" t="str" cm="1">
        <f t="array" ref="R457">IF(AND(Q456&gt;1000,Q457&lt;2),INDEX(W:W,MATCH(R456,W:W,0)+1,0),R456)</f>
        <v>가</v>
      </c>
      <c r="S457" s="67" t="str">
        <f t="shared" ref="S457:S486" si="68">VLOOKUP(R457,W:Z,4,FALSE)</f>
        <v>1E+96</v>
      </c>
      <c r="T457" s="82">
        <f t="shared" ref="T457:T486" si="69">$B$11*N457+IF(N457&gt;=15,ROUNDUP((N457/15),0)*$B$12,0)+IF(N457&gt;=50,ROUNDUP((N457/50),0)*$B$13,0)+IF(N457&gt;=100,ROUNDUP((N457/100),0)*$B$14,0)+IF(N457&gt;=200,ROUNDUP((N457/200),0)*$B$15,0)</f>
        <v>46990000000</v>
      </c>
      <c r="U457" s="82"/>
    </row>
    <row r="458" spans="5:21" x14ac:dyDescent="0.3">
      <c r="E458" s="67">
        <v>450</v>
      </c>
      <c r="F458" s="59" t="str">
        <f t="shared" si="6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59" t="str">
        <f t="shared" si="6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59" t="str">
        <f t="shared" si="6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59" t="str">
        <f t="shared" si="6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59" t="s">
        <v>726</v>
      </c>
      <c r="N458" s="67">
        <v>450</v>
      </c>
      <c r="O458" s="68" t="str">
        <f t="shared" si="67"/>
        <v>1163.3886가</v>
      </c>
      <c r="P458" s="68">
        <f t="shared" ref="P458:P486" si="70">Q458*S458</f>
        <v>1.1633886E+99</v>
      </c>
      <c r="Q458" s="68">
        <f t="shared" si="66"/>
        <v>1163.3886</v>
      </c>
      <c r="R458" s="67" t="str" cm="1">
        <f t="array" ref="R458">IF(AND(Q457&gt;1000,Q458&lt;2),INDEX(W:W,MATCH(R457,W:W,0)+1,0),R457)</f>
        <v>가</v>
      </c>
      <c r="S458" s="67" t="str">
        <f t="shared" si="68"/>
        <v>1E+96</v>
      </c>
      <c r="T458" s="82">
        <f t="shared" si="69"/>
        <v>47000000000</v>
      </c>
      <c r="U458" s="82"/>
    </row>
    <row r="459" spans="5:21" x14ac:dyDescent="0.3">
      <c r="E459" s="67">
        <v>451</v>
      </c>
      <c r="F459" s="59" t="str">
        <f t="shared" ref="F459:F486" si="71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59" t="str">
        <f t="shared" ref="G459:G486" si="72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59" t="str">
        <f t="shared" ref="H459:H486" si="73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59" t="str">
        <f t="shared" ref="I459:I486" si="74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59" t="s">
        <v>726</v>
      </c>
      <c r="N459" s="67">
        <v>451</v>
      </c>
      <c r="O459" s="68" t="str">
        <f t="shared" si="67"/>
        <v>1745.0829가</v>
      </c>
      <c r="P459" s="68">
        <f t="shared" si="70"/>
        <v>1.7450829000000003E+99</v>
      </c>
      <c r="Q459" s="68">
        <f t="shared" ref="Q459:Q486" si="75">IF(ROUNDUP(Q458*((100+$B$10)/100),0)&gt;10000,ROUNDUP(Q458*((100+$B$10)/100)/10000,4),ROUNDUP(Q458*((100+$B$10)/100),4))</f>
        <v>1745.0829000000001</v>
      </c>
      <c r="R459" s="67" t="str" cm="1">
        <f t="array" ref="R459">IF(AND(Q458&gt;1000,Q459&lt;2),INDEX(W:W,MATCH(R458,W:W,0)+1,0),R458)</f>
        <v>가</v>
      </c>
      <c r="S459" s="67" t="str">
        <f t="shared" si="68"/>
        <v>1E+96</v>
      </c>
      <c r="T459" s="82">
        <f t="shared" si="69"/>
        <v>47610000000</v>
      </c>
      <c r="U459" s="82"/>
    </row>
    <row r="460" spans="5:21" x14ac:dyDescent="0.3">
      <c r="E460" s="67">
        <v>452</v>
      </c>
      <c r="F46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59" t="s">
        <v>726</v>
      </c>
      <c r="N460" s="67">
        <v>452</v>
      </c>
      <c r="O460" s="68" t="str">
        <f t="shared" si="67"/>
        <v>2617.6244가</v>
      </c>
      <c r="P460" s="68">
        <f t="shared" si="70"/>
        <v>2.6176244000000004E+99</v>
      </c>
      <c r="Q460" s="68">
        <f t="shared" si="75"/>
        <v>2617.6244000000002</v>
      </c>
      <c r="R460" s="67" t="str" cm="1">
        <f t="array" ref="R460">IF(AND(Q459&gt;1000,Q460&lt;2),INDEX(W:W,MATCH(R459,W:W,0)+1,0),R459)</f>
        <v>가</v>
      </c>
      <c r="S460" s="67" t="str">
        <f t="shared" si="68"/>
        <v>1E+96</v>
      </c>
      <c r="T460" s="82">
        <f t="shared" si="69"/>
        <v>47620000000</v>
      </c>
      <c r="U460" s="82"/>
    </row>
    <row r="461" spans="5:21" x14ac:dyDescent="0.3">
      <c r="E461" s="67">
        <v>453</v>
      </c>
      <c r="F46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59" t="s">
        <v>726</v>
      </c>
      <c r="N461" s="67">
        <v>453</v>
      </c>
      <c r="O461" s="68" t="str">
        <f t="shared" si="67"/>
        <v>3926.4366가</v>
      </c>
      <c r="P461" s="68">
        <f t="shared" si="70"/>
        <v>3.9264366000000003E+99</v>
      </c>
      <c r="Q461" s="68">
        <f t="shared" si="75"/>
        <v>3926.4366</v>
      </c>
      <c r="R461" s="67" t="str" cm="1">
        <f t="array" ref="R461">IF(AND(Q460&gt;1000,Q461&lt;2),INDEX(W:W,MATCH(R460,W:W,0)+1,0),R460)</f>
        <v>가</v>
      </c>
      <c r="S461" s="67" t="str">
        <f t="shared" si="68"/>
        <v>1E+96</v>
      </c>
      <c r="T461" s="82">
        <f t="shared" si="69"/>
        <v>47630000000</v>
      </c>
      <c r="U461" s="82"/>
    </row>
    <row r="462" spans="5:21" x14ac:dyDescent="0.3">
      <c r="E462" s="67">
        <v>454</v>
      </c>
      <c r="F46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59" t="s">
        <v>726</v>
      </c>
      <c r="N462" s="67">
        <v>454</v>
      </c>
      <c r="O462" s="68" t="str">
        <f t="shared" si="67"/>
        <v>5889.6549가</v>
      </c>
      <c r="P462" s="68">
        <f t="shared" si="70"/>
        <v>5.889654900000001E+99</v>
      </c>
      <c r="Q462" s="68">
        <f t="shared" si="75"/>
        <v>5889.6549000000005</v>
      </c>
      <c r="R462" s="67" t="str" cm="1">
        <f t="array" ref="R462">IF(AND(Q461&gt;1000,Q462&lt;2),INDEX(W:W,MATCH(R461,W:W,0)+1,0),R461)</f>
        <v>가</v>
      </c>
      <c r="S462" s="67" t="str">
        <f t="shared" si="68"/>
        <v>1E+96</v>
      </c>
      <c r="T462" s="82">
        <f t="shared" si="69"/>
        <v>47640000000</v>
      </c>
      <c r="U462" s="82"/>
    </row>
    <row r="463" spans="5:21" x14ac:dyDescent="0.3">
      <c r="E463" s="67">
        <v>455</v>
      </c>
      <c r="F46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59" t="s">
        <v>726</v>
      </c>
      <c r="N463" s="67">
        <v>455</v>
      </c>
      <c r="O463" s="68" t="str">
        <f t="shared" si="67"/>
        <v>8834.4824가</v>
      </c>
      <c r="P463" s="68">
        <f t="shared" si="70"/>
        <v>8.8344823999999987E+99</v>
      </c>
      <c r="Q463" s="68">
        <f t="shared" si="75"/>
        <v>8834.482399999999</v>
      </c>
      <c r="R463" s="67" t="str" cm="1">
        <f t="array" ref="R463">IF(AND(Q462&gt;1000,Q463&lt;2),INDEX(W:W,MATCH(R462,W:W,0)+1,0),R462)</f>
        <v>가</v>
      </c>
      <c r="S463" s="67" t="str">
        <f t="shared" si="68"/>
        <v>1E+96</v>
      </c>
      <c r="T463" s="82">
        <f t="shared" si="69"/>
        <v>47650000000</v>
      </c>
      <c r="U463" s="82"/>
    </row>
    <row r="464" spans="5:21" x14ac:dyDescent="0.3">
      <c r="E464" s="67">
        <v>456</v>
      </c>
      <c r="F46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59" t="s">
        <v>726</v>
      </c>
      <c r="N464" s="67">
        <v>456</v>
      </c>
      <c r="O464" s="68" t="str">
        <f t="shared" si="67"/>
        <v>1.3252언</v>
      </c>
      <c r="P464" s="68">
        <f t="shared" si="70"/>
        <v>1.3252E+100</v>
      </c>
      <c r="Q464" s="68">
        <f t="shared" si="75"/>
        <v>1.3251999999999999</v>
      </c>
      <c r="R464" s="67" t="str" cm="1">
        <f t="array" ref="R464">IF(AND(Q463&gt;1000,Q464&lt;2),INDEX(W:W,MATCH(R463,W:W,0)+1,0),R463)</f>
        <v>언</v>
      </c>
      <c r="S464" s="67" t="str">
        <f t="shared" si="68"/>
        <v>1E+100</v>
      </c>
      <c r="T464" s="82">
        <f t="shared" si="69"/>
        <v>47660000000</v>
      </c>
      <c r="U464" s="82"/>
    </row>
    <row r="465" spans="5:21" x14ac:dyDescent="0.3">
      <c r="E465" s="67">
        <v>457</v>
      </c>
      <c r="F46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59" t="s">
        <v>726</v>
      </c>
      <c r="N465" s="67">
        <v>457</v>
      </c>
      <c r="O465" s="68" t="str">
        <f t="shared" si="67"/>
        <v>1.9878언</v>
      </c>
      <c r="P465" s="68">
        <f t="shared" si="70"/>
        <v>1.9878E+100</v>
      </c>
      <c r="Q465" s="68">
        <f t="shared" si="75"/>
        <v>1.9878</v>
      </c>
      <c r="R465" s="67" t="str" cm="1">
        <f t="array" ref="R465">IF(AND(Q464&gt;1000,Q465&lt;2),INDEX(W:W,MATCH(R464,W:W,0)+1,0),R464)</f>
        <v>언</v>
      </c>
      <c r="S465" s="67" t="str">
        <f t="shared" si="68"/>
        <v>1E+100</v>
      </c>
      <c r="T465" s="82">
        <f t="shared" si="69"/>
        <v>47670000000</v>
      </c>
      <c r="U465" s="82"/>
    </row>
    <row r="466" spans="5:21" x14ac:dyDescent="0.3">
      <c r="E466" s="67">
        <v>458</v>
      </c>
      <c r="F46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59" t="s">
        <v>726</v>
      </c>
      <c r="N466" s="67">
        <v>458</v>
      </c>
      <c r="O466" s="68" t="str">
        <f t="shared" si="67"/>
        <v>2.9817언</v>
      </c>
      <c r="P466" s="68">
        <f t="shared" si="70"/>
        <v>2.9817E+100</v>
      </c>
      <c r="Q466" s="68">
        <f t="shared" si="75"/>
        <v>2.9817</v>
      </c>
      <c r="R466" s="67" t="str" cm="1">
        <f t="array" ref="R466">IF(AND(Q465&gt;1000,Q466&lt;2),INDEX(W:W,MATCH(R465,W:W,0)+1,0),R465)</f>
        <v>언</v>
      </c>
      <c r="S466" s="67" t="str">
        <f t="shared" si="68"/>
        <v>1E+100</v>
      </c>
      <c r="T466" s="82">
        <f t="shared" si="69"/>
        <v>47680000000</v>
      </c>
      <c r="U466" s="82"/>
    </row>
    <row r="467" spans="5:21" x14ac:dyDescent="0.3">
      <c r="E467" s="67">
        <v>459</v>
      </c>
      <c r="F467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59" t="s">
        <v>726</v>
      </c>
      <c r="N467" s="67">
        <v>459</v>
      </c>
      <c r="O467" s="68" t="str">
        <f t="shared" si="67"/>
        <v>4.4726언</v>
      </c>
      <c r="P467" s="68">
        <f t="shared" si="70"/>
        <v>4.4726000000000004E+100</v>
      </c>
      <c r="Q467" s="68">
        <f t="shared" si="75"/>
        <v>4.4725999999999999</v>
      </c>
      <c r="R467" s="67" t="str" cm="1">
        <f t="array" ref="R467">IF(AND(Q466&gt;1000,Q467&lt;2),INDEX(W:W,MATCH(R466,W:W,0)+1,0),R466)</f>
        <v>언</v>
      </c>
      <c r="S467" s="67" t="str">
        <f t="shared" si="68"/>
        <v>1E+100</v>
      </c>
      <c r="T467" s="82">
        <f t="shared" si="69"/>
        <v>47690000000</v>
      </c>
      <c r="U467" s="82"/>
    </row>
    <row r="468" spans="5:21" x14ac:dyDescent="0.3">
      <c r="E468" s="67">
        <v>460</v>
      </c>
      <c r="F468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59" t="s">
        <v>726</v>
      </c>
      <c r="N468" s="67">
        <v>460</v>
      </c>
      <c r="O468" s="68" t="str">
        <f t="shared" si="67"/>
        <v>6.7089언</v>
      </c>
      <c r="P468" s="68">
        <f t="shared" si="70"/>
        <v>6.7089000000000002E+100</v>
      </c>
      <c r="Q468" s="68">
        <f t="shared" si="75"/>
        <v>6.7088999999999999</v>
      </c>
      <c r="R468" s="67" t="str" cm="1">
        <f t="array" ref="R468">IF(AND(Q467&gt;1000,Q468&lt;2),INDEX(W:W,MATCH(R467,W:W,0)+1,0),R467)</f>
        <v>언</v>
      </c>
      <c r="S468" s="67" t="str">
        <f t="shared" si="68"/>
        <v>1E+100</v>
      </c>
      <c r="T468" s="82">
        <f t="shared" si="69"/>
        <v>47700000000</v>
      </c>
      <c r="U468" s="82"/>
    </row>
    <row r="469" spans="5:21" x14ac:dyDescent="0.3">
      <c r="E469" s="67">
        <v>461</v>
      </c>
      <c r="F469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59" t="s">
        <v>726</v>
      </c>
      <c r="N469" s="67">
        <v>461</v>
      </c>
      <c r="O469" s="68" t="str">
        <f t="shared" si="67"/>
        <v>10.0634언</v>
      </c>
      <c r="P469" s="68">
        <f t="shared" si="70"/>
        <v>1.00634E+101</v>
      </c>
      <c r="Q469" s="68">
        <f t="shared" si="75"/>
        <v>10.0634</v>
      </c>
      <c r="R469" s="67" t="str" cm="1">
        <f t="array" ref="R469">IF(AND(Q468&gt;1000,Q469&lt;2),INDEX(W:W,MATCH(R468,W:W,0)+1,0),R468)</f>
        <v>언</v>
      </c>
      <c r="S469" s="67" t="str">
        <f t="shared" si="68"/>
        <v>1E+100</v>
      </c>
      <c r="T469" s="82">
        <f t="shared" si="69"/>
        <v>47710000000</v>
      </c>
      <c r="U469" s="82"/>
    </row>
    <row r="470" spans="5:21" x14ac:dyDescent="0.3">
      <c r="E470" s="67">
        <v>462</v>
      </c>
      <c r="F47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59" t="s">
        <v>726</v>
      </c>
      <c r="N470" s="67">
        <v>462</v>
      </c>
      <c r="O470" s="68" t="str">
        <f t="shared" si="67"/>
        <v>15.0951언</v>
      </c>
      <c r="P470" s="68">
        <f t="shared" si="70"/>
        <v>1.5095100000000001E+101</v>
      </c>
      <c r="Q470" s="68">
        <f t="shared" si="75"/>
        <v>15.0951</v>
      </c>
      <c r="R470" s="67" t="str" cm="1">
        <f t="array" ref="R470">IF(AND(Q469&gt;1000,Q470&lt;2),INDEX(W:W,MATCH(R469,W:W,0)+1,0),R469)</f>
        <v>언</v>
      </c>
      <c r="S470" s="67" t="str">
        <f t="shared" si="68"/>
        <v>1E+100</v>
      </c>
      <c r="T470" s="82">
        <f t="shared" si="69"/>
        <v>47720000000</v>
      </c>
      <c r="U470" s="82"/>
    </row>
    <row r="471" spans="5:21" x14ac:dyDescent="0.3">
      <c r="E471" s="67">
        <v>463</v>
      </c>
      <c r="F47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59" t="s">
        <v>726</v>
      </c>
      <c r="N471" s="67">
        <v>463</v>
      </c>
      <c r="O471" s="68" t="str">
        <f t="shared" si="67"/>
        <v>22.6427언</v>
      </c>
      <c r="P471" s="68">
        <f t="shared" si="70"/>
        <v>2.2642700000000001E+101</v>
      </c>
      <c r="Q471" s="68">
        <f t="shared" si="75"/>
        <v>22.642700000000001</v>
      </c>
      <c r="R471" s="67" t="str" cm="1">
        <f t="array" ref="R471">IF(AND(Q470&gt;1000,Q471&lt;2),INDEX(W:W,MATCH(R470,W:W,0)+1,0),R470)</f>
        <v>언</v>
      </c>
      <c r="S471" s="67" t="str">
        <f t="shared" si="68"/>
        <v>1E+100</v>
      </c>
      <c r="T471" s="82">
        <f t="shared" si="69"/>
        <v>47730000000</v>
      </c>
      <c r="U471" s="82"/>
    </row>
    <row r="472" spans="5:21" x14ac:dyDescent="0.3">
      <c r="E472" s="67">
        <v>464</v>
      </c>
      <c r="F47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59" t="s">
        <v>726</v>
      </c>
      <c r="N472" s="67">
        <v>464</v>
      </c>
      <c r="O472" s="68" t="str">
        <f t="shared" si="67"/>
        <v>33.9641언</v>
      </c>
      <c r="P472" s="68">
        <f t="shared" si="70"/>
        <v>3.3964100000000004E+101</v>
      </c>
      <c r="Q472" s="68">
        <f t="shared" si="75"/>
        <v>33.964100000000002</v>
      </c>
      <c r="R472" s="67" t="str" cm="1">
        <f t="array" ref="R472">IF(AND(Q471&gt;1000,Q472&lt;2),INDEX(W:W,MATCH(R471,W:W,0)+1,0),R471)</f>
        <v>언</v>
      </c>
      <c r="S472" s="67" t="str">
        <f t="shared" si="68"/>
        <v>1E+100</v>
      </c>
      <c r="T472" s="82">
        <f t="shared" si="69"/>
        <v>47740000000</v>
      </c>
      <c r="U472" s="82"/>
    </row>
    <row r="473" spans="5:21" x14ac:dyDescent="0.3">
      <c r="E473" s="67">
        <v>465</v>
      </c>
      <c r="F47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59" t="s">
        <v>726</v>
      </c>
      <c r="N473" s="67">
        <v>465</v>
      </c>
      <c r="O473" s="68" t="str">
        <f t="shared" si="67"/>
        <v>50.9462언</v>
      </c>
      <c r="P473" s="68">
        <f t="shared" si="70"/>
        <v>5.0946200000000006E+101</v>
      </c>
      <c r="Q473" s="68">
        <f t="shared" si="75"/>
        <v>50.946200000000005</v>
      </c>
      <c r="R473" s="67" t="str" cm="1">
        <f t="array" ref="R473">IF(AND(Q472&gt;1000,Q473&lt;2),INDEX(W:W,MATCH(R472,W:W,0)+1,0),R472)</f>
        <v>언</v>
      </c>
      <c r="S473" s="67" t="str">
        <f t="shared" si="68"/>
        <v>1E+100</v>
      </c>
      <c r="T473" s="82">
        <f t="shared" si="69"/>
        <v>47750000000</v>
      </c>
      <c r="U473" s="82"/>
    </row>
    <row r="474" spans="5:21" x14ac:dyDescent="0.3">
      <c r="E474" s="67">
        <v>466</v>
      </c>
      <c r="F47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59" t="s">
        <v>726</v>
      </c>
      <c r="N474" s="67">
        <v>466</v>
      </c>
      <c r="O474" s="68" t="str">
        <f t="shared" si="67"/>
        <v>76.4193언</v>
      </c>
      <c r="P474" s="68">
        <f t="shared" si="70"/>
        <v>7.6419300000000007E+101</v>
      </c>
      <c r="Q474" s="68">
        <f t="shared" si="75"/>
        <v>76.419300000000007</v>
      </c>
      <c r="R474" s="67" t="str" cm="1">
        <f t="array" ref="R474">IF(AND(Q473&gt;1000,Q474&lt;2),INDEX(W:W,MATCH(R473,W:W,0)+1,0),R473)</f>
        <v>언</v>
      </c>
      <c r="S474" s="67" t="str">
        <f t="shared" si="68"/>
        <v>1E+100</v>
      </c>
      <c r="T474" s="82">
        <f t="shared" si="69"/>
        <v>47860000000</v>
      </c>
      <c r="U474" s="82"/>
    </row>
    <row r="475" spans="5:21" x14ac:dyDescent="0.3">
      <c r="E475" s="67">
        <v>467</v>
      </c>
      <c r="F47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59" t="s">
        <v>726</v>
      </c>
      <c r="N475" s="67">
        <v>467</v>
      </c>
      <c r="O475" s="68" t="str">
        <f t="shared" si="67"/>
        <v>114.629언</v>
      </c>
      <c r="P475" s="68">
        <f t="shared" si="70"/>
        <v>1.1462900000000001E+102</v>
      </c>
      <c r="Q475" s="68">
        <f t="shared" si="75"/>
        <v>114.629</v>
      </c>
      <c r="R475" s="67" t="str" cm="1">
        <f t="array" ref="R475">IF(AND(Q474&gt;1000,Q475&lt;2),INDEX(W:W,MATCH(R474,W:W,0)+1,0),R474)</f>
        <v>언</v>
      </c>
      <c r="S475" s="67" t="str">
        <f t="shared" si="68"/>
        <v>1E+100</v>
      </c>
      <c r="T475" s="82">
        <f t="shared" si="69"/>
        <v>47870000000</v>
      </c>
      <c r="U475" s="82"/>
    </row>
    <row r="476" spans="5:21" x14ac:dyDescent="0.3">
      <c r="E476" s="67">
        <v>468</v>
      </c>
      <c r="F47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59" t="s">
        <v>726</v>
      </c>
      <c r="N476" s="67">
        <v>468</v>
      </c>
      <c r="O476" s="68" t="str">
        <f t="shared" si="67"/>
        <v>171.9435언</v>
      </c>
      <c r="P476" s="68">
        <f t="shared" si="70"/>
        <v>1.7194350000000001E+102</v>
      </c>
      <c r="Q476" s="68">
        <f t="shared" si="75"/>
        <v>171.9435</v>
      </c>
      <c r="R476" s="67" t="str" cm="1">
        <f t="array" ref="R476">IF(AND(Q475&gt;1000,Q476&lt;2),INDEX(W:W,MATCH(R475,W:W,0)+1,0),R475)</f>
        <v>언</v>
      </c>
      <c r="S476" s="67" t="str">
        <f t="shared" si="68"/>
        <v>1E+100</v>
      </c>
      <c r="T476" s="82">
        <f t="shared" si="69"/>
        <v>47880000000</v>
      </c>
      <c r="U476" s="82"/>
    </row>
    <row r="477" spans="5:21" x14ac:dyDescent="0.3">
      <c r="E477" s="67">
        <v>469</v>
      </c>
      <c r="F477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59" t="s">
        <v>726</v>
      </c>
      <c r="N477" s="67">
        <v>469</v>
      </c>
      <c r="O477" s="68" t="str">
        <f t="shared" si="67"/>
        <v>257.9153언</v>
      </c>
      <c r="P477" s="68">
        <f t="shared" si="70"/>
        <v>2.579153E+102</v>
      </c>
      <c r="Q477" s="68">
        <f t="shared" si="75"/>
        <v>257.9153</v>
      </c>
      <c r="R477" s="67" t="str" cm="1">
        <f t="array" ref="R477">IF(AND(Q476&gt;1000,Q477&lt;2),INDEX(W:W,MATCH(R476,W:W,0)+1,0),R476)</f>
        <v>언</v>
      </c>
      <c r="S477" s="67" t="str">
        <f t="shared" si="68"/>
        <v>1E+100</v>
      </c>
      <c r="T477" s="82">
        <f t="shared" si="69"/>
        <v>47890000000</v>
      </c>
      <c r="U477" s="82"/>
    </row>
    <row r="478" spans="5:21" x14ac:dyDescent="0.3">
      <c r="E478" s="67">
        <v>470</v>
      </c>
      <c r="F478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59" t="s">
        <v>726</v>
      </c>
      <c r="N478" s="67">
        <v>470</v>
      </c>
      <c r="O478" s="68" t="str">
        <f t="shared" si="67"/>
        <v>386.873언</v>
      </c>
      <c r="P478" s="68">
        <f t="shared" si="70"/>
        <v>3.8687300000000002E+102</v>
      </c>
      <c r="Q478" s="68">
        <f t="shared" si="75"/>
        <v>386.87299999999999</v>
      </c>
      <c r="R478" s="67" t="str" cm="1">
        <f t="array" ref="R478">IF(AND(Q477&gt;1000,Q478&lt;2),INDEX(W:W,MATCH(R477,W:W,0)+1,0),R477)</f>
        <v>언</v>
      </c>
      <c r="S478" s="67" t="str">
        <f t="shared" si="68"/>
        <v>1E+100</v>
      </c>
      <c r="T478" s="82">
        <f t="shared" si="69"/>
        <v>47900000000</v>
      </c>
      <c r="U478" s="82"/>
    </row>
    <row r="479" spans="5:21" x14ac:dyDescent="0.3">
      <c r="E479" s="67">
        <v>471</v>
      </c>
      <c r="F479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59" t="s">
        <v>726</v>
      </c>
      <c r="N479" s="67">
        <v>471</v>
      </c>
      <c r="O479" s="68" t="str">
        <f t="shared" si="67"/>
        <v>580.3095언</v>
      </c>
      <c r="P479" s="68">
        <f t="shared" si="70"/>
        <v>5.8030949999999997E+102</v>
      </c>
      <c r="Q479" s="68">
        <f t="shared" si="75"/>
        <v>580.30949999999996</v>
      </c>
      <c r="R479" s="67" t="str" cm="1">
        <f t="array" ref="R479">IF(AND(Q478&gt;1000,Q479&lt;2),INDEX(W:W,MATCH(R478,W:W,0)+1,0),R478)</f>
        <v>언</v>
      </c>
      <c r="S479" s="67" t="str">
        <f t="shared" si="68"/>
        <v>1E+100</v>
      </c>
      <c r="T479" s="82">
        <f t="shared" si="69"/>
        <v>47910000000</v>
      </c>
      <c r="U479" s="82"/>
    </row>
    <row r="480" spans="5:21" x14ac:dyDescent="0.3">
      <c r="E480" s="67">
        <v>472</v>
      </c>
      <c r="F480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59" t="s">
        <v>726</v>
      </c>
      <c r="N480" s="67">
        <v>472</v>
      </c>
      <c r="O480" s="68" t="str">
        <f t="shared" si="67"/>
        <v>870.4643언</v>
      </c>
      <c r="P480" s="68">
        <f t="shared" si="70"/>
        <v>8.7046430000000003E+102</v>
      </c>
      <c r="Q480" s="68">
        <f t="shared" si="75"/>
        <v>870.46429999999998</v>
      </c>
      <c r="R480" s="67" t="str" cm="1">
        <f t="array" ref="R480">IF(AND(Q479&gt;1000,Q480&lt;2),INDEX(W:W,MATCH(R479,W:W,0)+1,0),R479)</f>
        <v>언</v>
      </c>
      <c r="S480" s="67" t="str">
        <f t="shared" si="68"/>
        <v>1E+100</v>
      </c>
      <c r="T480" s="82">
        <f t="shared" si="69"/>
        <v>47920000000</v>
      </c>
      <c r="U480" s="82"/>
    </row>
    <row r="481" spans="5:21" x14ac:dyDescent="0.3">
      <c r="E481" s="67">
        <v>473</v>
      </c>
      <c r="F481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59" t="s">
        <v>726</v>
      </c>
      <c r="N481" s="67">
        <v>473</v>
      </c>
      <c r="O481" s="68" t="str">
        <f t="shared" si="67"/>
        <v>1305.6965언</v>
      </c>
      <c r="P481" s="68">
        <f t="shared" si="70"/>
        <v>1.3056965000000001E+103</v>
      </c>
      <c r="Q481" s="68">
        <f t="shared" si="75"/>
        <v>1305.6965</v>
      </c>
      <c r="R481" s="67" t="str" cm="1">
        <f t="array" ref="R481">IF(AND(Q480&gt;1000,Q481&lt;2),INDEX(W:W,MATCH(R480,W:W,0)+1,0),R480)</f>
        <v>언</v>
      </c>
      <c r="S481" s="67" t="str">
        <f t="shared" si="68"/>
        <v>1E+100</v>
      </c>
      <c r="T481" s="82">
        <f t="shared" si="69"/>
        <v>47930000000</v>
      </c>
      <c r="U481" s="82"/>
    </row>
    <row r="482" spans="5:21" x14ac:dyDescent="0.3">
      <c r="E482" s="67">
        <v>474</v>
      </c>
      <c r="F482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59" t="s">
        <v>726</v>
      </c>
      <c r="N482" s="67">
        <v>474</v>
      </c>
      <c r="O482" s="68" t="str">
        <f t="shared" si="67"/>
        <v>1958.5448언</v>
      </c>
      <c r="P482" s="68">
        <f t="shared" si="70"/>
        <v>1.9585447999999998E+103</v>
      </c>
      <c r="Q482" s="68">
        <f t="shared" si="75"/>
        <v>1958.5447999999999</v>
      </c>
      <c r="R482" s="67" t="str" cm="1">
        <f t="array" ref="R482">IF(AND(Q481&gt;1000,Q482&lt;2),INDEX(W:W,MATCH(R481,W:W,0)+1,0),R481)</f>
        <v>언</v>
      </c>
      <c r="S482" s="67" t="str">
        <f t="shared" si="68"/>
        <v>1E+100</v>
      </c>
      <c r="T482" s="82">
        <f t="shared" si="69"/>
        <v>47940000000</v>
      </c>
      <c r="U482" s="82"/>
    </row>
    <row r="483" spans="5:21" x14ac:dyDescent="0.3">
      <c r="E483" s="67">
        <v>475</v>
      </c>
      <c r="F483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59" t="s">
        <v>726</v>
      </c>
      <c r="N483" s="67">
        <v>475</v>
      </c>
      <c r="O483" s="68" t="str">
        <f t="shared" si="67"/>
        <v>2937.8172언</v>
      </c>
      <c r="P483" s="68">
        <f t="shared" si="70"/>
        <v>2.9378171999999999E+103</v>
      </c>
      <c r="Q483" s="68">
        <f t="shared" si="75"/>
        <v>2937.8172</v>
      </c>
      <c r="R483" s="67" t="str" cm="1">
        <f t="array" ref="R483">IF(AND(Q482&gt;1000,Q483&lt;2),INDEX(W:W,MATCH(R482,W:W,0)+1,0),R482)</f>
        <v>언</v>
      </c>
      <c r="S483" s="67" t="str">
        <f t="shared" si="68"/>
        <v>1E+100</v>
      </c>
      <c r="T483" s="82">
        <f t="shared" si="69"/>
        <v>47950000000</v>
      </c>
      <c r="U483" s="82"/>
    </row>
    <row r="484" spans="5:21" x14ac:dyDescent="0.3">
      <c r="E484" s="67">
        <v>476</v>
      </c>
      <c r="F484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59" t="s">
        <v>726</v>
      </c>
      <c r="N484" s="67">
        <v>476</v>
      </c>
      <c r="O484" s="68" t="str">
        <f t="shared" si="67"/>
        <v>4406.7258언</v>
      </c>
      <c r="P484" s="68">
        <f t="shared" si="70"/>
        <v>4.4067258000000004E+103</v>
      </c>
      <c r="Q484" s="68">
        <f t="shared" si="75"/>
        <v>4406.7258000000002</v>
      </c>
      <c r="R484" s="67" t="str" cm="1">
        <f t="array" ref="R484">IF(AND(Q483&gt;1000,Q484&lt;2),INDEX(W:W,MATCH(R483,W:W,0)+1,0),R483)</f>
        <v>언</v>
      </c>
      <c r="S484" s="67" t="str">
        <f t="shared" si="68"/>
        <v>1E+100</v>
      </c>
      <c r="T484" s="82">
        <f t="shared" si="69"/>
        <v>47960000000</v>
      </c>
      <c r="U484" s="82"/>
    </row>
    <row r="485" spans="5:21" x14ac:dyDescent="0.3">
      <c r="E485" s="67">
        <v>477</v>
      </c>
      <c r="F485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59" t="s">
        <v>726</v>
      </c>
      <c r="N485" s="67">
        <v>477</v>
      </c>
      <c r="O485" s="68" t="str">
        <f t="shared" si="67"/>
        <v>6610.0887언</v>
      </c>
      <c r="P485" s="68">
        <f t="shared" si="70"/>
        <v>6.6100887000000007E+103</v>
      </c>
      <c r="Q485" s="68">
        <f t="shared" si="75"/>
        <v>6610.0887000000002</v>
      </c>
      <c r="R485" s="67" t="str" cm="1">
        <f t="array" ref="R485">IF(AND(Q484&gt;1000,Q485&lt;2),INDEX(W:W,MATCH(R484,W:W,0)+1,0),R484)</f>
        <v>언</v>
      </c>
      <c r="S485" s="67" t="str">
        <f t="shared" si="68"/>
        <v>1E+100</v>
      </c>
      <c r="T485" s="82">
        <f t="shared" si="69"/>
        <v>47970000000</v>
      </c>
      <c r="U485" s="82"/>
    </row>
    <row r="486" spans="5:21" x14ac:dyDescent="0.3">
      <c r="E486" s="67">
        <v>478</v>
      </c>
      <c r="F486" s="59" t="str">
        <f t="shared" si="7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59" t="str">
        <f t="shared" si="7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59" t="str">
        <f t="shared" si="7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59" t="str">
        <f t="shared" si="7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59" t="s">
        <v>726</v>
      </c>
      <c r="N486" s="67">
        <v>478</v>
      </c>
      <c r="O486" s="68" t="str">
        <f t="shared" si="67"/>
        <v>9915.1331언</v>
      </c>
      <c r="P486" s="68">
        <f t="shared" si="70"/>
        <v>9.9151330999999995E+103</v>
      </c>
      <c r="Q486" s="68">
        <f t="shared" si="75"/>
        <v>9915.1330999999991</v>
      </c>
      <c r="R486" s="67" t="str" cm="1">
        <f t="array" ref="R486">IF(AND(Q485&gt;1000,Q486&lt;2),INDEX(W:W,MATCH(R485,W:W,0)+1,0),R485)</f>
        <v>언</v>
      </c>
      <c r="S486" s="67" t="str">
        <f t="shared" si="68"/>
        <v>1E+100</v>
      </c>
      <c r="T486" s="82">
        <f t="shared" si="69"/>
        <v>47980000000</v>
      </c>
      <c r="U486" s="82"/>
    </row>
    <row r="487" spans="5:21" x14ac:dyDescent="0.3">
      <c r="E487" s="67"/>
      <c r="N487" s="67"/>
      <c r="O487" s="68"/>
      <c r="P487" s="68"/>
      <c r="Q487" s="68"/>
      <c r="R487" s="67"/>
      <c r="S487" s="67"/>
      <c r="T487" s="82"/>
      <c r="U487" s="82"/>
    </row>
    <row r="488" spans="5:21" x14ac:dyDescent="0.3">
      <c r="E488" s="67"/>
      <c r="N488" s="67"/>
      <c r="O488" s="68"/>
      <c r="P488" s="68"/>
      <c r="Q488" s="68"/>
      <c r="R488" s="67"/>
      <c r="S488" s="67"/>
      <c r="T488" s="82"/>
      <c r="U488" s="82"/>
    </row>
    <row r="489" spans="5:21" x14ac:dyDescent="0.3">
      <c r="E489" s="67"/>
      <c r="N489" s="67"/>
      <c r="O489" s="68"/>
      <c r="P489" s="68"/>
      <c r="Q489" s="68"/>
      <c r="R489" s="67"/>
      <c r="S489" s="67"/>
      <c r="T489" s="82"/>
      <c r="U489" s="82"/>
    </row>
    <row r="490" spans="5:21" x14ac:dyDescent="0.3">
      <c r="N490" s="67"/>
      <c r="O490" s="68"/>
      <c r="P490" s="68"/>
      <c r="Q490" s="68"/>
      <c r="R490" s="67"/>
      <c r="S490" s="67"/>
      <c r="T490" s="8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Sheet1</vt:lpstr>
      <vt:lpstr>UnitExchage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2023-04-06T06:31:57Z</dcterms:modified>
</cp:coreProperties>
</file>